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showInkAnnotation="0" codeName="ThisWorkbook" defaultThemeVersion="124226"/>
  <bookViews>
    <workbookView xWindow="585" yWindow="6045" windowWidth="20085" windowHeight="4065" tabRatio="841" firstSheet="193" activeTab="205"/>
  </bookViews>
  <sheets>
    <sheet name="DB" sheetId="1" r:id="rId1"/>
    <sheet name="config" sheetId="257" r:id="rId2"/>
    <sheet name="gen_id" sheetId="85" r:id="rId3"/>
    <sheet name="gen_seq" sheetId="86" r:id="rId4"/>
    <sheet name="module" sheetId="256" r:id="rId5"/>
    <sheet name="screen" sheetId="129" r:id="rId6"/>
    <sheet name="screen_control" sheetId="258" r:id="rId7"/>
    <sheet name="menu" sheetId="259" r:id="rId8"/>
    <sheet name="company" sheetId="37" r:id="rId9"/>
    <sheet name="branch" sheetId="38" r:id="rId10"/>
    <sheet name="department" sheetId="39" r:id="rId11"/>
    <sheet name="company_module" sheetId="299" r:id="rId12"/>
    <sheet name="department_module" sheetId="260" r:id="rId13"/>
    <sheet name="department_menu" sheetId="374" r:id="rId14"/>
    <sheet name="language" sheetId="239" r:id="rId15"/>
    <sheet name="locale_resources" sheetId="238" r:id="rId16"/>
    <sheet name="filesystem" sheetId="247" r:id="rId17"/>
    <sheet name="code_format" sheetId="452" r:id="rId18"/>
    <sheet name="code_prefix" sheetId="310" r:id="rId19"/>
    <sheet name="code_suffix" sheetId="311" r:id="rId20"/>
    <sheet name="default_value" sheetId="426" r:id="rId21"/>
    <sheet name="report_template" sheetId="249" r:id="rId22"/>
    <sheet name="report_parameter" sheetId="368" r:id="rId23"/>
    <sheet name="users" sheetId="96" r:id="rId24"/>
    <sheet name="user_branch" sheetId="266" r:id="rId25"/>
    <sheet name="user_department" sheetId="267" r:id="rId26"/>
    <sheet name="user_last_department" sheetId="268" r:id="rId27"/>
    <sheet name="role" sheetId="300" r:id="rId28"/>
    <sheet name="role_menu" sheetId="301" r:id="rId29"/>
    <sheet name="role_screen" sheetId="436" r:id="rId30"/>
    <sheet name="role_screen_control" sheetId="302" r:id="rId31"/>
    <sheet name="user_role" sheetId="303" r:id="rId32"/>
    <sheet name="data_access_authority" sheetId="264" r:id="rId33"/>
    <sheet name="white_ip" sheetId="467" r:id="rId34"/>
    <sheet name="white_device" sheetId="466" r:id="rId35"/>
    <sheet name="data_privilege" sheetId="365" r:id="rId36"/>
    <sheet name="country" sheetId="120" r:id="rId37"/>
    <sheet name="state" sheetId="275" r:id="rId38"/>
    <sheet name="province" sheetId="121" r:id="rId39"/>
    <sheet name="district" sheetId="122" r:id="rId40"/>
    <sheet name="ward" sheetId="123" r:id="rId41"/>
    <sheet name="street" sheetId="369" r:id="rId42"/>
    <sheet name="shorthand" sheetId="206" r:id="rId43"/>
    <sheet name="biometric" sheetId="462" r:id="rId44"/>
    <sheet name="partner" sheetId="92" r:id="rId45"/>
    <sheet name="partner_branch" sheetId="308" r:id="rId46"/>
    <sheet name="partner_department" sheetId="309" r:id="rId47"/>
    <sheet name="employee" sheetId="270" r:id="rId48"/>
    <sheet name="customer" sheetId="276" r:id="rId49"/>
    <sheet name="supplier" sheetId="253" r:id="rId50"/>
    <sheet name="forwarder" sheetId="255" r:id="rId51"/>
    <sheet name="patient" sheetId="93" r:id="rId52"/>
    <sheet name="patient_class" sheetId="277" r:id="rId53"/>
    <sheet name="patient_group" sheetId="278" r:id="rId54"/>
    <sheet name="medic" sheetId="271" r:id="rId55"/>
    <sheet name="partner_provider" sheetId="305" r:id="rId56"/>
    <sheet name="medic_department" sheetId="306" r:id="rId57"/>
    <sheet name="ae" sheetId="437" r:id="rId58"/>
    <sheet name="screen_ae" sheetId="442" r:id="rId59"/>
    <sheet name="location" sheetId="439" r:id="rId60"/>
    <sheet name="building" sheetId="440" r:id="rId61"/>
    <sheet name="floor" sheetId="441" r:id="rId62"/>
    <sheet name="room" sheetId="245" r:id="rId63"/>
    <sheet name="equipment" sheetId="244" r:id="rId64"/>
    <sheet name="cpt" sheetId="286" r:id="rId65"/>
    <sheet name="cpt_group" sheetId="287" r:id="rId66"/>
    <sheet name="cpt_chapter" sheetId="288" r:id="rId67"/>
    <sheet name="icd" sheetId="289" r:id="rId68"/>
    <sheet name="icd_group" sheetId="290" r:id="rId69"/>
    <sheet name="icd_chapter" sheetId="291" r:id="rId70"/>
    <sheet name="item" sheetId="190" r:id="rId71"/>
    <sheet name="item_unit" sheetId="285" r:id="rId72"/>
    <sheet name="item_group" sheetId="283" r:id="rId73"/>
    <sheet name="item_category" sheetId="284" r:id="rId74"/>
    <sheet name="item_brand" sheetId="318" r:id="rId75"/>
    <sheet name="item_price" sheetId="282" r:id="rId76"/>
    <sheet name="item_incentive" sheetId="435" r:id="rId77"/>
    <sheet name="item_drug" sheetId="376" r:id="rId78"/>
    <sheet name="item_sub" sheetId="379" r:id="rId79"/>
    <sheet name="item_consume" sheetId="380" r:id="rId80"/>
    <sheet name="atc" sheetId="378" r:id="rId81"/>
    <sheet name="drug_route" sheetId="375" r:id="rId82"/>
    <sheet name="drug_unit" sheetId="377" r:id="rId83"/>
    <sheet name="item_room" sheetId="292" r:id="rId84"/>
    <sheet name="item_equipment" sheetId="131" r:id="rId85"/>
    <sheet name="item_insurance" sheetId="325" r:id="rId86"/>
    <sheet name="active_ingredient" sheetId="353" r:id="rId87"/>
    <sheet name="ai_group" sheetId="351" r:id="rId88"/>
    <sheet name="ai_category" sheetId="352" r:id="rId89"/>
    <sheet name="item_ai" sheetId="354" r:id="rId90"/>
    <sheet name="checkup" sheetId="346" r:id="rId91"/>
    <sheet name="checkup_item" sheetId="347" r:id="rId92"/>
    <sheet name="checkup_patient" sheetId="477" r:id="rId93"/>
    <sheet name="healthcare" sheetId="348" r:id="rId94"/>
    <sheet name="healthcare_item" sheetId="349" r:id="rId95"/>
    <sheet name="admission" sheetId="319" r:id="rId96"/>
    <sheet name="insurance" sheetId="320" r:id="rId97"/>
    <sheet name="insurance_class" sheetId="321" r:id="rId98"/>
    <sheet name="workday" sheetId="413" r:id="rId99"/>
    <sheet name="workweek" sheetId="415" r:id="rId100"/>
    <sheet name="worktime" sheetId="414" r:id="rId101"/>
    <sheet name="work_leave" sheetId="419" r:id="rId102"/>
    <sheet name="work_overtime" sheetId="420" r:id="rId103"/>
    <sheet name="event" sheetId="388" r:id="rId104"/>
    <sheet name="event_guest" sheetId="416" r:id="rId105"/>
    <sheet name="event_notify" sheetId="421" r:id="rId106"/>
    <sheet name="appt" sheetId="422" r:id="rId107"/>
    <sheet name="appt_item" sheetId="424" r:id="rId108"/>
    <sheet name="appt_notify" sheetId="423" r:id="rId109"/>
    <sheet name="schedule" sheetId="389" r:id="rId110"/>
    <sheet name="schedule_notify" sheetId="418" r:id="rId111"/>
    <sheet name="schedule_style" sheetId="417" r:id="rId112"/>
    <sheet name="temp_pfsh" sheetId="461" r:id="rId113"/>
    <sheet name="temp_exam" sheetId="445" r:id="rId114"/>
    <sheet name="temp_eos" sheetId="446" r:id="rId115"/>
    <sheet name="temp_symptom" sheetId="458" r:id="rId116"/>
    <sheet name="temp_prescription" sheetId="381" r:id="rId117"/>
    <sheet name="temp_prescription_item" sheetId="382" r:id="rId118"/>
    <sheet name="temp_prescription_diagnosis" sheetId="383" r:id="rId119"/>
    <sheet name="temp_treatment" sheetId="456" r:id="rId120"/>
    <sheet name="temp_assessment" sheetId="459" r:id="rId121"/>
    <sheet name="temp_recommendation" sheetId="457" r:id="rId122"/>
    <sheet name="temp_note" sheetId="450" r:id="rId123"/>
    <sheet name="temp_remark" sheetId="451" r:id="rId124"/>
    <sheet name="organ_system" sheetId="400" r:id="rId125"/>
    <sheet name="symptom" sheetId="463" r:id="rId126"/>
    <sheet name="emr (2)" sheetId="427" r:id="rId127"/>
    <sheet name="emr" sheetId="390" r:id="rId128"/>
    <sheet name="pfsh" sheetId="432" r:id="rId129"/>
    <sheet name="allergy" sheetId="399" r:id="rId130"/>
    <sheet name="emr_pfsh" sheetId="431" r:id="rId131"/>
    <sheet name="emr_allergy" sheetId="398" r:id="rId132"/>
    <sheet name="emr_vital" sheetId="273" r:id="rId133"/>
    <sheet name="emr_symptom" sheetId="428" r:id="rId134"/>
    <sheet name="emr_exam" sheetId="393" r:id="rId135"/>
    <sheet name="emr_eos" sheetId="433" r:id="rId136"/>
    <sheet name="emr_review" sheetId="455" r:id="rId137"/>
    <sheet name="emr_ros" sheetId="395" r:id="rId138"/>
    <sheet name="emr_process" sheetId="429" r:id="rId139"/>
    <sheet name="emr_document" sheetId="392" r:id="rId140"/>
    <sheet name="emr_diagnosis" sheetId="391" r:id="rId141"/>
    <sheet name="emr_treatment" sheetId="444" r:id="rId142"/>
    <sheet name="emr_consumable" sheetId="448" r:id="rId143"/>
    <sheet name="register" sheetId="464" r:id="rId144"/>
    <sheet name="register_item" sheetId="465" r:id="rId145"/>
    <sheet name="indication" sheetId="242" r:id="rId146"/>
    <sheet name="indication_item" sheetId="243" r:id="rId147"/>
    <sheet name="indication_diagnosis" sheetId="384" r:id="rId148"/>
    <sheet name="prescription" sheetId="363" r:id="rId149"/>
    <sheet name="prescription_item" sheetId="364" r:id="rId150"/>
    <sheet name="prescription_diagnosis" sheetId="372" r:id="rId151"/>
    <sheet name="imaging_template" sheetId="250" r:id="rId152"/>
    <sheet name="imaging_result" sheetId="145" r:id="rId153"/>
    <sheet name="imaging_document" sheetId="248" r:id="rId154"/>
    <sheet name="imaging_comment" sheetId="251" r:id="rId155"/>
    <sheet name="imaging_sub" sheetId="332" r:id="rId156"/>
    <sheet name="imaging_consume" sheetId="401" r:id="rId157"/>
    <sheet name="imaging_foreign" sheetId="371" r:id="rId158"/>
    <sheet name="imaging_category" sheetId="370" r:id="rId159"/>
    <sheet name="imaging_label" sheetId="331" r:id="rId160"/>
    <sheet name="lab_template" sheetId="356" r:id="rId161"/>
    <sheet name="lab_sample (2)" sheetId="470" r:id="rId162"/>
    <sheet name="lab_sample" sheetId="293" r:id="rId163"/>
    <sheet name="lab_sample_item" sheetId="473" r:id="rId164"/>
    <sheet name="lab_specimen" sheetId="471" r:id="rId165"/>
    <sheet name="lab_specimen_item" sheetId="472" r:id="rId166"/>
    <sheet name="lab_equipment" sheetId="474" r:id="rId167"/>
    <sheet name="lab_test_equipment" sheetId="475" r:id="rId168"/>
    <sheet name="lab_foreign" sheetId="373" r:id="rId169"/>
    <sheet name="lab_test" sheetId="295" r:id="rId170"/>
    <sheet name="lab_group" sheetId="296" r:id="rId171"/>
    <sheet name="lab_category" sheetId="240" r:id="rId172"/>
    <sheet name="lab_test_item" sheetId="469" r:id="rId173"/>
    <sheet name="lab_profile" sheetId="359" r:id="rId174"/>
    <sheet name="lab_profile_item" sheetId="297" r:id="rId175"/>
    <sheet name="lab_result" sheetId="443" r:id="rId176"/>
    <sheet name="lab_result_item" sheetId="298" r:id="rId177"/>
    <sheet name="lab_result_log" sheetId="476" r:id="rId178"/>
    <sheet name="lab_pathology" sheetId="468" r:id="rId179"/>
    <sheet name="lab_document" sheetId="274" r:id="rId180"/>
    <sheet name="lab_sample_test" sheetId="358" r:id="rId181"/>
    <sheet name="lab_sample_test_item" sheetId="357" r:id="rId182"/>
    <sheet name="lab_barcode_fix" sheetId="355" r:id="rId183"/>
    <sheet name="his_ris_mapping" sheetId="312" r:id="rId184"/>
    <sheet name="financial" sheetId="313" r:id="rId185"/>
    <sheet name="financial_item" sheetId="314" r:id="rId186"/>
    <sheet name="financial_type" sheetId="339" r:id="rId187"/>
    <sheet name="financial_summary" sheetId="315" r:id="rId188"/>
    <sheet name="financial_incentive" sheetId="438" r:id="rId189"/>
    <sheet name="financial_insurance" sheetId="326" r:id="rId190"/>
    <sheet name="financial_advance" sheetId="324" r:id="rId191"/>
    <sheet name="financial_voucher" sheetId="327" r:id="rId192"/>
    <sheet name="financial_voucher_item" sheetId="330" r:id="rId193"/>
    <sheet name="cost_relationship" sheetId="342" r:id="rId194"/>
    <sheet name="invoice" sheetId="329" r:id="rId195"/>
    <sheet name="invoice_item" sheetId="328" r:id="rId196"/>
    <sheet name="consumable" sheetId="453" r:id="rId197"/>
    <sheet name="consumable_item" sheetId="454" r:id="rId198"/>
    <sheet name="inventory" sheetId="333" r:id="rId199"/>
    <sheet name="inventory_item" sheetId="334" r:id="rId200"/>
    <sheet name="request_inventory" sheetId="366" r:id="rId201"/>
    <sheet name="request_inventory_item" sheetId="367" r:id="rId202"/>
    <sheet name="document" sheetId="344" r:id="rId203"/>
    <sheet name="document_file" sheetId="343" r:id="rId204"/>
    <sheet name="pr" sheetId="480" r:id="rId205"/>
    <sheet name="pr_item" sheetId="481" r:id="rId206"/>
    <sheet name="po" sheetId="478" r:id="rId207"/>
    <sheet name="po_item" sheetId="479" r:id="rId208"/>
    <sheet name="pos" sheetId="362" r:id="rId209"/>
    <sheet name="document_type" sheetId="350" r:id="rId210"/>
    <sheet name="financial_document" sheetId="341" r:id="rId211"/>
    <sheet name="inventory_document" sheetId="345" r:id="rId212"/>
    <sheet name="invoice_document" sheetId="460" r:id="rId213"/>
    <sheet name="inventory_type" sheetId="335" r:id="rId214"/>
    <sheet name="warehouse" sheetId="336" r:id="rId215"/>
    <sheet name="storage_type" sheetId="340" r:id="rId216"/>
    <sheet name="storage_location" sheetId="337" r:id="rId217"/>
    <sheet name="sku" sheetId="317" r:id="rId218"/>
    <sheet name="incoterm" sheetId="338" r:id="rId219"/>
    <sheet name="xxx" sheetId="322" r:id="rId220"/>
    <sheet name="emr_dentals" sheetId="361" r:id="rId221"/>
    <sheet name="emr_dental_items" sheetId="385" r:id="rId222"/>
    <sheet name="emr_dental_file" sheetId="360" r:id="rId223"/>
    <sheet name="emr_dental_labo" sheetId="386" r:id="rId224"/>
    <sheet name="emr_dental_implant" sheetId="387" r:id="rId225"/>
    <sheet name="emr_dental_cosmetic" sheetId="449" r:id="rId226"/>
    <sheet name="check_equipment" sheetId="402" r:id="rId227"/>
    <sheet name="check_equipment_item" sheetId="403" r:id="rId228"/>
    <sheet name="chatter" sheetId="404" r:id="rId229"/>
    <sheet name="chat_group" sheetId="405" r:id="rId230"/>
    <sheet name="chat_contact" sheetId="410" r:id="rId231"/>
    <sheet name="chat_message" sheetId="406" r:id="rId232"/>
    <sheet name="chat_attach" sheetId="412" r:id="rId233"/>
    <sheet name="chat_receiver" sheetId="411" r:id="rId234"/>
    <sheet name="sky_log" sheetId="425" r:id="rId235"/>
  </sheets>
  <functionGroups builtInGroupCount="17"/>
  <calcPr calcId="144525"/>
</workbook>
</file>

<file path=xl/calcChain.xml><?xml version="1.0" encoding="utf-8"?>
<calcChain xmlns="http://schemas.openxmlformats.org/spreadsheetml/2006/main">
  <c r="J2" i="479" l="1"/>
  <c r="J1" i="479"/>
  <c r="D2" i="479"/>
  <c r="O72" i="479" s="1"/>
  <c r="D1" i="479"/>
  <c r="J2" i="478"/>
  <c r="J1" i="478"/>
  <c r="D2" i="478"/>
  <c r="O77" i="478" s="1"/>
  <c r="D1" i="478"/>
  <c r="J2" i="481"/>
  <c r="J1" i="481"/>
  <c r="D2" i="481"/>
  <c r="O70" i="481" s="1"/>
  <c r="D1" i="481"/>
  <c r="J2" i="480"/>
  <c r="J1" i="480"/>
  <c r="D2" i="480"/>
  <c r="O75" i="480" s="1"/>
  <c r="D1" i="480"/>
  <c r="J208" i="1"/>
  <c r="J207" i="1"/>
  <c r="O69" i="481"/>
  <c r="O68" i="481"/>
  <c r="O67" i="481"/>
  <c r="O66" i="481"/>
  <c r="O65" i="481"/>
  <c r="O64" i="481"/>
  <c r="O63" i="481"/>
  <c r="O62" i="481"/>
  <c r="O61" i="481"/>
  <c r="O60" i="481"/>
  <c r="O59" i="481"/>
  <c r="O58" i="481"/>
  <c r="O57" i="481"/>
  <c r="O56" i="481"/>
  <c r="O55" i="481"/>
  <c r="O54" i="481"/>
  <c r="O53" i="481"/>
  <c r="O52" i="481"/>
  <c r="O51" i="481"/>
  <c r="O50" i="481"/>
  <c r="O49" i="481"/>
  <c r="O48" i="481"/>
  <c r="O47" i="481"/>
  <c r="O46" i="481"/>
  <c r="O45" i="481"/>
  <c r="O44" i="481"/>
  <c r="O43" i="481"/>
  <c r="O42" i="481"/>
  <c r="O41" i="481"/>
  <c r="O40" i="481"/>
  <c r="O39" i="481"/>
  <c r="O38" i="481"/>
  <c r="O37" i="481"/>
  <c r="O36" i="481"/>
  <c r="O35" i="481"/>
  <c r="O34" i="481"/>
  <c r="O33" i="481"/>
  <c r="O32" i="481"/>
  <c r="O31" i="481"/>
  <c r="O30" i="481"/>
  <c r="O29" i="481"/>
  <c r="O28" i="481"/>
  <c r="O27" i="481"/>
  <c r="O26" i="481"/>
  <c r="O25" i="481"/>
  <c r="O24" i="481"/>
  <c r="O23" i="481"/>
  <c r="O22" i="481"/>
  <c r="O21" i="481"/>
  <c r="O20" i="481"/>
  <c r="O19" i="481"/>
  <c r="O18" i="481"/>
  <c r="O17" i="481"/>
  <c r="O16" i="481"/>
  <c r="O15" i="481"/>
  <c r="O14" i="481"/>
  <c r="O13" i="481"/>
  <c r="O12" i="481"/>
  <c r="O11" i="481"/>
  <c r="O10" i="481"/>
  <c r="O9" i="481"/>
  <c r="O8" i="481"/>
  <c r="O7" i="481"/>
  <c r="O6" i="481"/>
  <c r="O5" i="481"/>
  <c r="O74" i="480"/>
  <c r="O73" i="480"/>
  <c r="O72" i="480"/>
  <c r="O71" i="480"/>
  <c r="O70" i="480"/>
  <c r="O69" i="480"/>
  <c r="O68" i="480"/>
  <c r="O67" i="480"/>
  <c r="O66" i="480"/>
  <c r="O65" i="480"/>
  <c r="O64" i="480"/>
  <c r="O63" i="480"/>
  <c r="O62" i="480"/>
  <c r="O61" i="480"/>
  <c r="O60" i="480"/>
  <c r="O59" i="480"/>
  <c r="O58" i="480"/>
  <c r="O57" i="480"/>
  <c r="O56" i="480"/>
  <c r="O55" i="480"/>
  <c r="O54" i="480"/>
  <c r="O53" i="480"/>
  <c r="O52" i="480"/>
  <c r="O51" i="480"/>
  <c r="O50" i="480"/>
  <c r="O49" i="480"/>
  <c r="O48" i="480"/>
  <c r="O47" i="480"/>
  <c r="O46" i="480"/>
  <c r="O45" i="480"/>
  <c r="O44" i="480"/>
  <c r="O43" i="480"/>
  <c r="O42" i="480"/>
  <c r="O41" i="480"/>
  <c r="O40" i="480"/>
  <c r="O39" i="480"/>
  <c r="O38" i="480"/>
  <c r="O37" i="480"/>
  <c r="O36" i="480"/>
  <c r="O35" i="480"/>
  <c r="O34" i="480"/>
  <c r="O33" i="480"/>
  <c r="O32" i="480"/>
  <c r="O31" i="480"/>
  <c r="O30" i="480"/>
  <c r="O29" i="480"/>
  <c r="O28" i="480"/>
  <c r="O27" i="480"/>
  <c r="O26" i="480"/>
  <c r="O25" i="480"/>
  <c r="O24" i="480"/>
  <c r="O23" i="480"/>
  <c r="O22" i="480"/>
  <c r="O21" i="480"/>
  <c r="O20" i="480"/>
  <c r="O19" i="480"/>
  <c r="O18" i="480"/>
  <c r="O17" i="480"/>
  <c r="O16" i="480"/>
  <c r="O15" i="480"/>
  <c r="O14" i="480"/>
  <c r="O13" i="480"/>
  <c r="O12" i="480"/>
  <c r="O11" i="480"/>
  <c r="O10" i="480"/>
  <c r="O9" i="480"/>
  <c r="O8" i="480"/>
  <c r="O7" i="480"/>
  <c r="O6" i="480"/>
  <c r="O5" i="480"/>
  <c r="J210" i="1"/>
  <c r="J209" i="1"/>
  <c r="O14" i="478"/>
  <c r="O13" i="478"/>
  <c r="O34" i="478"/>
  <c r="O33" i="478"/>
  <c r="O32" i="478"/>
  <c r="O31" i="478"/>
  <c r="O30" i="478"/>
  <c r="O27" i="478"/>
  <c r="O9" i="478"/>
  <c r="O71" i="479"/>
  <c r="O70" i="479"/>
  <c r="O69" i="479"/>
  <c r="O68" i="479"/>
  <c r="O67" i="479"/>
  <c r="O66" i="479"/>
  <c r="O65" i="479"/>
  <c r="O64" i="479"/>
  <c r="O63" i="479"/>
  <c r="O62" i="479"/>
  <c r="O61" i="479"/>
  <c r="O60" i="479"/>
  <c r="O59" i="479"/>
  <c r="O58" i="479"/>
  <c r="O57" i="479"/>
  <c r="O56" i="479"/>
  <c r="O55" i="479"/>
  <c r="O54" i="479"/>
  <c r="O53" i="479"/>
  <c r="O52" i="479"/>
  <c r="O51" i="479"/>
  <c r="O50" i="479"/>
  <c r="O49" i="479"/>
  <c r="O48" i="479"/>
  <c r="O47" i="479"/>
  <c r="O46" i="479"/>
  <c r="O45" i="479"/>
  <c r="O44" i="479"/>
  <c r="O43" i="479"/>
  <c r="O42" i="479"/>
  <c r="O41" i="479"/>
  <c r="O40" i="479"/>
  <c r="O39" i="479"/>
  <c r="O38" i="479"/>
  <c r="O37" i="479"/>
  <c r="O36" i="479"/>
  <c r="O35" i="479"/>
  <c r="O34" i="479"/>
  <c r="O33" i="479"/>
  <c r="O32" i="479"/>
  <c r="O31" i="479"/>
  <c r="O30" i="479"/>
  <c r="O29" i="479"/>
  <c r="O28" i="479"/>
  <c r="O27" i="479"/>
  <c r="O26" i="479"/>
  <c r="O25" i="479"/>
  <c r="O24" i="479"/>
  <c r="O23" i="479"/>
  <c r="O22" i="479"/>
  <c r="O21" i="479"/>
  <c r="O20" i="479"/>
  <c r="O19" i="479"/>
  <c r="O18" i="479"/>
  <c r="O17" i="479"/>
  <c r="O16" i="479"/>
  <c r="O15" i="479"/>
  <c r="O14" i="479"/>
  <c r="O13" i="479"/>
  <c r="O12" i="479"/>
  <c r="O11" i="479"/>
  <c r="O10" i="479"/>
  <c r="O9" i="479"/>
  <c r="O8" i="479"/>
  <c r="O7" i="479"/>
  <c r="O6" i="479"/>
  <c r="O5" i="479"/>
  <c r="O76" i="478"/>
  <c r="O75" i="478"/>
  <c r="O74" i="478"/>
  <c r="O73" i="478"/>
  <c r="O72" i="478"/>
  <c r="O71" i="478"/>
  <c r="O70" i="478"/>
  <c r="O69" i="478"/>
  <c r="O68" i="478"/>
  <c r="O67" i="478"/>
  <c r="O66" i="478"/>
  <c r="O65" i="478"/>
  <c r="O64" i="478"/>
  <c r="O63" i="478"/>
  <c r="O62" i="478"/>
  <c r="O61" i="478"/>
  <c r="O60" i="478"/>
  <c r="O59" i="478"/>
  <c r="O58" i="478"/>
  <c r="O57" i="478"/>
  <c r="O56" i="478"/>
  <c r="O55" i="478"/>
  <c r="O54" i="478"/>
  <c r="O53" i="478"/>
  <c r="O52" i="478"/>
  <c r="O51" i="478"/>
  <c r="O50" i="478"/>
  <c r="O49" i="478"/>
  <c r="O48" i="478"/>
  <c r="O47" i="478"/>
  <c r="O46" i="478"/>
  <c r="O45" i="478"/>
  <c r="O44" i="478"/>
  <c r="O43" i="478"/>
  <c r="O42" i="478"/>
  <c r="O41" i="478"/>
  <c r="O40" i="478"/>
  <c r="O39" i="478"/>
  <c r="O38" i="478"/>
  <c r="O37" i="478"/>
  <c r="O36" i="478"/>
  <c r="O35" i="478"/>
  <c r="O29" i="478"/>
  <c r="O28" i="478"/>
  <c r="O26" i="478"/>
  <c r="O25" i="478"/>
  <c r="O24" i="478"/>
  <c r="O23" i="478"/>
  <c r="O22" i="478"/>
  <c r="O21" i="478"/>
  <c r="O20" i="478"/>
  <c r="O19" i="478"/>
  <c r="O18" i="478"/>
  <c r="O17" i="478"/>
  <c r="O16" i="478"/>
  <c r="O15" i="478"/>
  <c r="O12" i="478"/>
  <c r="O11" i="478"/>
  <c r="O10" i="478"/>
  <c r="O8" i="478"/>
  <c r="O7" i="478"/>
  <c r="O6" i="478"/>
  <c r="O5" i="478"/>
  <c r="O2" i="480" l="1"/>
  <c r="O2" i="481"/>
  <c r="O3" i="481"/>
  <c r="O3" i="480"/>
  <c r="O3" i="479"/>
  <c r="O2" i="479"/>
  <c r="O2" i="478"/>
  <c r="O3" i="478"/>
  <c r="O8" i="305"/>
  <c r="O62" i="364" l="1"/>
  <c r="O28" i="363" l="1"/>
  <c r="O29" i="363"/>
  <c r="O16" i="390" l="1"/>
  <c r="O39" i="293" l="1"/>
  <c r="O204" i="314" l="1"/>
  <c r="O203" i="314"/>
  <c r="O202" i="314"/>
  <c r="O201" i="314"/>
  <c r="O200" i="314"/>
  <c r="O199" i="314"/>
  <c r="O198" i="314"/>
  <c r="O197" i="314"/>
  <c r="O196" i="314"/>
  <c r="O195" i="314"/>
  <c r="O194" i="314"/>
  <c r="O193" i="314"/>
  <c r="O72" i="298" l="1"/>
  <c r="O67" i="298"/>
  <c r="O66" i="298"/>
  <c r="O69" i="242" l="1"/>
  <c r="O66" i="464"/>
  <c r="O67" i="243" l="1"/>
  <c r="O66" i="243"/>
  <c r="O65" i="243"/>
  <c r="O64" i="243"/>
  <c r="O63" i="243"/>
  <c r="O62" i="243"/>
  <c r="O61" i="243"/>
  <c r="O60" i="243"/>
  <c r="O48" i="243"/>
  <c r="O47" i="243"/>
  <c r="O46" i="243"/>
  <c r="O45" i="243"/>
  <c r="O44" i="243"/>
  <c r="O67" i="242"/>
  <c r="O66" i="242"/>
  <c r="O65" i="242"/>
  <c r="O60" i="242"/>
  <c r="O59" i="242"/>
  <c r="O56" i="242"/>
  <c r="O55" i="242"/>
  <c r="O54" i="242"/>
  <c r="O53" i="242"/>
  <c r="O52" i="242"/>
  <c r="O64" i="464"/>
  <c r="O63" i="464"/>
  <c r="O62" i="464"/>
  <c r="O52" i="464"/>
  <c r="O50" i="464"/>
  <c r="O57" i="464"/>
  <c r="O56" i="464"/>
  <c r="O59" i="465"/>
  <c r="O58" i="465"/>
  <c r="O57" i="465"/>
  <c r="O56" i="465"/>
  <c r="O55" i="465"/>
  <c r="O54" i="465"/>
  <c r="O53" i="465"/>
  <c r="O52" i="465"/>
  <c r="O40" i="465"/>
  <c r="O39" i="465"/>
  <c r="O38" i="465"/>
  <c r="O37" i="465"/>
  <c r="O36" i="465"/>
  <c r="O53" i="464"/>
  <c r="O51" i="464"/>
  <c r="O49" i="464"/>
  <c r="O23" i="477" l="1"/>
  <c r="O24" i="477"/>
  <c r="O12" i="243" l="1"/>
  <c r="O24" i="349" l="1"/>
  <c r="O26" i="37" l="1"/>
  <c r="O25" i="37"/>
  <c r="O24" i="37" l="1"/>
  <c r="O23" i="37"/>
  <c r="O22" i="37"/>
  <c r="O19" i="37"/>
  <c r="O21" i="37"/>
  <c r="O20" i="37"/>
  <c r="O19" i="96" l="1"/>
  <c r="O18" i="96"/>
  <c r="O15" i="37"/>
  <c r="O14" i="37"/>
  <c r="O17" i="37"/>
  <c r="O18" i="37" l="1"/>
  <c r="O16" i="37"/>
  <c r="O31" i="38"/>
  <c r="O30" i="38"/>
  <c r="O29" i="93" l="1"/>
  <c r="O73" i="390" l="1"/>
  <c r="O35" i="347" l="1"/>
  <c r="O34" i="347"/>
  <c r="O33" i="347"/>
  <c r="O28" i="347"/>
  <c r="O14" i="435"/>
  <c r="O13" i="435"/>
  <c r="O12" i="435"/>
  <c r="O11" i="435"/>
  <c r="O66" i="349"/>
  <c r="O65" i="349"/>
  <c r="O64" i="349"/>
  <c r="O63" i="349"/>
  <c r="O62" i="349"/>
  <c r="O61" i="349"/>
  <c r="O60" i="349"/>
  <c r="O59" i="349"/>
  <c r="O58" i="349"/>
  <c r="O57" i="349"/>
  <c r="O56" i="349"/>
  <c r="O55" i="349"/>
  <c r="O54" i="349"/>
  <c r="O53" i="349"/>
  <c r="O67" i="349"/>
  <c r="O52" i="349"/>
  <c r="O51" i="349"/>
  <c r="O50" i="349"/>
  <c r="O49" i="349"/>
  <c r="O48" i="349"/>
  <c r="O47" i="349"/>
  <c r="O46" i="349"/>
  <c r="O45" i="349"/>
  <c r="O44" i="349"/>
  <c r="O43" i="349"/>
  <c r="O42" i="349"/>
  <c r="O41" i="349"/>
  <c r="O40" i="349"/>
  <c r="O39" i="349"/>
  <c r="O43" i="347"/>
  <c r="O42" i="347"/>
  <c r="O41" i="347"/>
  <c r="O40" i="347"/>
  <c r="O39" i="347"/>
  <c r="O38" i="347"/>
  <c r="O37" i="347"/>
  <c r="O36" i="347"/>
  <c r="O32" i="347"/>
  <c r="O31" i="347"/>
  <c r="O30" i="347"/>
  <c r="O29" i="347"/>
  <c r="O25" i="349"/>
  <c r="O26" i="349"/>
  <c r="O27" i="349"/>
  <c r="O28" i="349"/>
  <c r="O29" i="349"/>
  <c r="O30" i="349"/>
  <c r="O31" i="349"/>
  <c r="O32" i="349"/>
  <c r="O33" i="349"/>
  <c r="O34" i="349"/>
  <c r="O35" i="349"/>
  <c r="O36" i="349"/>
  <c r="O37" i="349"/>
  <c r="O38" i="349"/>
  <c r="O68" i="349"/>
  <c r="O72" i="390" l="1"/>
  <c r="O36" i="390" l="1"/>
  <c r="O35" i="390"/>
  <c r="O61" i="390" l="1"/>
  <c r="O62" i="390"/>
  <c r="O35" i="477" l="1"/>
  <c r="O34" i="477"/>
  <c r="O37" i="477"/>
  <c r="O36" i="477"/>
  <c r="O10" i="477"/>
  <c r="O9" i="477"/>
  <c r="O8" i="477"/>
  <c r="O7" i="477"/>
  <c r="O6" i="477"/>
  <c r="O54" i="477" l="1"/>
  <c r="O53" i="477"/>
  <c r="O52" i="477"/>
  <c r="O51" i="477"/>
  <c r="O50" i="477"/>
  <c r="O49" i="477"/>
  <c r="O48" i="477"/>
  <c r="O47" i="477"/>
  <c r="O46" i="477"/>
  <c r="O45" i="477"/>
  <c r="O44" i="477"/>
  <c r="O43" i="477"/>
  <c r="O7" i="346" l="1"/>
  <c r="O70" i="346"/>
  <c r="O71" i="346"/>
  <c r="O72" i="346"/>
  <c r="O76" i="346"/>
  <c r="O73" i="346"/>
  <c r="O74" i="346"/>
  <c r="O75" i="346"/>
  <c r="O77" i="346"/>
  <c r="O78" i="346"/>
  <c r="O79" i="346"/>
  <c r="O80" i="346"/>
  <c r="O81" i="346"/>
  <c r="O82" i="346"/>
  <c r="O83" i="346"/>
  <c r="O20" i="477"/>
  <c r="O29" i="477"/>
  <c r="O41" i="477"/>
  <c r="O39" i="477"/>
  <c r="O31" i="477"/>
  <c r="O28" i="477"/>
  <c r="O22" i="477"/>
  <c r="O26" i="477"/>
  <c r="O27" i="477"/>
  <c r="O25" i="477"/>
  <c r="O21" i="477"/>
  <c r="O55" i="477"/>
  <c r="O40" i="477"/>
  <c r="O38" i="477"/>
  <c r="O33" i="477"/>
  <c r="O32" i="477"/>
  <c r="O30" i="477"/>
  <c r="O19" i="477"/>
  <c r="O18" i="477"/>
  <c r="O17" i="477"/>
  <c r="O57" i="477"/>
  <c r="J2" i="477"/>
  <c r="J1" i="477"/>
  <c r="D2" i="477"/>
  <c r="O65" i="477" s="1"/>
  <c r="D1" i="477"/>
  <c r="J91" i="1"/>
  <c r="O64" i="477"/>
  <c r="O63" i="477"/>
  <c r="O62" i="477"/>
  <c r="O61" i="477"/>
  <c r="O60" i="477"/>
  <c r="O59" i="477"/>
  <c r="O58" i="477"/>
  <c r="O56" i="477"/>
  <c r="O42" i="477"/>
  <c r="O16" i="477"/>
  <c r="O15" i="477"/>
  <c r="O14" i="477"/>
  <c r="O13" i="477"/>
  <c r="O12" i="477"/>
  <c r="O11" i="477"/>
  <c r="O5" i="477"/>
  <c r="O2" i="477" l="1"/>
  <c r="O3" i="477"/>
  <c r="O7" i="473"/>
  <c r="O15" i="293"/>
  <c r="O24" i="348" l="1"/>
  <c r="O84" i="346"/>
  <c r="O44" i="347"/>
  <c r="O23" i="348"/>
  <c r="O28" i="361" l="1"/>
  <c r="O27" i="361"/>
  <c r="O26" i="361"/>
  <c r="O8" i="347" l="1"/>
  <c r="O7" i="347"/>
  <c r="O8" i="349"/>
  <c r="O7" i="349"/>
  <c r="O13" i="356" l="1"/>
  <c r="O6" i="373" l="1"/>
  <c r="O9" i="373"/>
  <c r="O8" i="373"/>
  <c r="O7" i="373"/>
  <c r="O26" i="363" l="1"/>
  <c r="O17" i="476"/>
  <c r="O83" i="390" l="1"/>
  <c r="O78" i="443"/>
  <c r="O52" i="293"/>
  <c r="O87" i="145"/>
  <c r="O60" i="443" l="1"/>
  <c r="O59" i="443"/>
  <c r="O58" i="443"/>
  <c r="O10" i="443" l="1"/>
  <c r="O43" i="443" l="1"/>
  <c r="O95" i="145"/>
  <c r="O94" i="145"/>
  <c r="O93" i="145"/>
  <c r="O92" i="145"/>
  <c r="O91" i="145"/>
  <c r="O90" i="145"/>
  <c r="O89" i="145"/>
  <c r="O81" i="443"/>
  <c r="O17" i="348" l="1"/>
  <c r="O17" i="390" l="1"/>
  <c r="O71" i="364"/>
  <c r="O65" i="363"/>
  <c r="O84" i="390"/>
  <c r="O85" i="390"/>
  <c r="O15" i="443" l="1"/>
  <c r="O16" i="443"/>
  <c r="O12" i="298"/>
  <c r="O11" i="145"/>
  <c r="O8" i="364"/>
  <c r="O18" i="363"/>
  <c r="O13" i="347"/>
  <c r="O12" i="347"/>
  <c r="O11" i="347"/>
  <c r="O10" i="347"/>
  <c r="O13" i="349"/>
  <c r="O12" i="349"/>
  <c r="O11" i="349"/>
  <c r="O10" i="349"/>
  <c r="O21" i="348"/>
  <c r="O20" i="348"/>
  <c r="O19" i="348"/>
  <c r="O18" i="348"/>
  <c r="O15" i="348"/>
  <c r="O14" i="348"/>
  <c r="O13" i="348"/>
  <c r="O12" i="348"/>
  <c r="O11" i="348"/>
  <c r="O10" i="348"/>
  <c r="O9" i="348"/>
  <c r="O8" i="348"/>
  <c r="O7" i="348"/>
  <c r="O6" i="348"/>
  <c r="O31" i="334" l="1"/>
  <c r="O30" i="334"/>
  <c r="O22" i="333"/>
  <c r="O21" i="333"/>
  <c r="O11" i="328"/>
  <c r="O10" i="328"/>
  <c r="O25" i="329"/>
  <c r="O24" i="329"/>
  <c r="O9" i="324"/>
  <c r="O8" i="324"/>
  <c r="O41" i="314"/>
  <c r="O42" i="314"/>
  <c r="O55" i="313"/>
  <c r="O27" i="243"/>
  <c r="O29" i="242"/>
  <c r="O19" i="465"/>
  <c r="O28" i="464"/>
  <c r="O79" i="443"/>
  <c r="O53" i="293"/>
  <c r="O88" i="145"/>
  <c r="O101" i="243"/>
  <c r="O86" i="242"/>
  <c r="O93" i="465"/>
  <c r="O83" i="464"/>
  <c r="O108" i="190"/>
  <c r="O39" i="92" l="1"/>
  <c r="O8" i="476"/>
  <c r="O7" i="476"/>
  <c r="O15" i="476"/>
  <c r="O10" i="476"/>
  <c r="O11" i="476"/>
  <c r="O12" i="476"/>
  <c r="O13" i="476"/>
  <c r="O14" i="476"/>
  <c r="O16" i="476"/>
  <c r="O18" i="476"/>
  <c r="O7" i="298"/>
  <c r="J2" i="476"/>
  <c r="J1" i="476"/>
  <c r="D2" i="476"/>
  <c r="O27" i="476" s="1"/>
  <c r="D1" i="476"/>
  <c r="O26" i="476"/>
  <c r="O25" i="476"/>
  <c r="O24" i="476"/>
  <c r="O23" i="476"/>
  <c r="O22" i="476"/>
  <c r="O21" i="476"/>
  <c r="O20" i="476"/>
  <c r="O19" i="476"/>
  <c r="O9" i="476"/>
  <c r="O6" i="476"/>
  <c r="O5" i="476"/>
  <c r="O2" i="476" l="1"/>
  <c r="O3" i="476"/>
  <c r="O16" i="435"/>
  <c r="O72" i="190" l="1"/>
  <c r="O40" i="314" l="1"/>
  <c r="O39" i="314"/>
  <c r="O38" i="314"/>
  <c r="O56" i="443" l="1"/>
  <c r="O9" i="392" l="1"/>
  <c r="O48" i="443" l="1"/>
  <c r="O47" i="443"/>
  <c r="O21" i="371" l="1"/>
  <c r="O31" i="332"/>
  <c r="O63" i="443" l="1"/>
  <c r="O9" i="305" l="1"/>
  <c r="O35" i="468" l="1"/>
  <c r="O33" i="468"/>
  <c r="O52" i="443"/>
  <c r="O50" i="443"/>
  <c r="O20" i="274"/>
  <c r="O39" i="468" l="1"/>
  <c r="O71" i="298"/>
  <c r="O57" i="443"/>
  <c r="O32" i="295"/>
  <c r="O59" i="145"/>
  <c r="O8" i="473" l="1"/>
  <c r="O13" i="298"/>
  <c r="O21" i="392"/>
  <c r="O11" i="248"/>
  <c r="O63" i="293"/>
  <c r="O62" i="293"/>
  <c r="O61" i="293"/>
  <c r="O60" i="293"/>
  <c r="O59" i="293"/>
  <c r="O58" i="293"/>
  <c r="O57" i="293"/>
  <c r="O64" i="443" l="1"/>
  <c r="O87" i="443"/>
  <c r="O8" i="274" l="1"/>
  <c r="O13" i="274"/>
  <c r="O7" i="274"/>
  <c r="O27" i="295" l="1"/>
  <c r="O18" i="92" l="1"/>
  <c r="O53" i="298" l="1"/>
  <c r="O15" i="472" l="1"/>
  <c r="O19" i="471"/>
  <c r="O15" i="473"/>
  <c r="O47" i="293" l="1"/>
  <c r="O24" i="443" l="1"/>
  <c r="O32" i="298"/>
  <c r="O22" i="298"/>
  <c r="O25" i="298"/>
  <c r="O24" i="295"/>
  <c r="O40" i="293" l="1"/>
  <c r="O7" i="359" l="1"/>
  <c r="O8" i="240"/>
  <c r="O7" i="296"/>
  <c r="O10" i="295"/>
  <c r="O8" i="474"/>
  <c r="O7" i="471"/>
  <c r="O29" i="298" l="1"/>
  <c r="O22" i="295"/>
  <c r="O9" i="475" l="1"/>
  <c r="O37" i="298"/>
  <c r="O36" i="298"/>
  <c r="O35" i="298"/>
  <c r="O34" i="298"/>
  <c r="O9" i="295"/>
  <c r="O23" i="443"/>
  <c r="O21" i="443"/>
  <c r="O14" i="443"/>
  <c r="O13" i="443"/>
  <c r="O21" i="293"/>
  <c r="O22" i="443"/>
  <c r="O23" i="293"/>
  <c r="O22" i="293"/>
  <c r="O54" i="293"/>
  <c r="O45" i="293" l="1"/>
  <c r="O44" i="293"/>
  <c r="O13" i="293"/>
  <c r="O14" i="293"/>
  <c r="O16" i="293"/>
  <c r="O12" i="293"/>
  <c r="O11" i="293"/>
  <c r="O28" i="298" l="1"/>
  <c r="O55" i="298"/>
  <c r="O54" i="298"/>
  <c r="O52" i="298"/>
  <c r="O51" i="298"/>
  <c r="O19" i="298"/>
  <c r="O26" i="298"/>
  <c r="O24" i="298"/>
  <c r="O23" i="298"/>
  <c r="O31" i="298"/>
  <c r="O21" i="298"/>
  <c r="O44" i="443" l="1"/>
  <c r="O38" i="443" l="1"/>
  <c r="O41" i="443"/>
  <c r="O55" i="293" l="1"/>
  <c r="O31" i="295" l="1"/>
  <c r="O19" i="472"/>
  <c r="O18" i="472"/>
  <c r="O13" i="472" l="1"/>
  <c r="O12" i="472"/>
  <c r="O10" i="472"/>
  <c r="O18" i="471"/>
  <c r="O17" i="471"/>
  <c r="O16" i="471"/>
  <c r="O49" i="190"/>
  <c r="O14" i="473"/>
  <c r="O13" i="473"/>
  <c r="O21" i="472" l="1"/>
  <c r="O16" i="295"/>
  <c r="O17" i="295"/>
  <c r="O18" i="295"/>
  <c r="O19" i="295"/>
  <c r="O20" i="295"/>
  <c r="O8" i="472"/>
  <c r="O9" i="472"/>
  <c r="O12" i="471"/>
  <c r="O13" i="471"/>
  <c r="O14" i="471"/>
  <c r="O15" i="471"/>
  <c r="O20" i="471"/>
  <c r="O21" i="471"/>
  <c r="O22" i="471"/>
  <c r="O23" i="471"/>
  <c r="O24" i="471"/>
  <c r="O17" i="472" l="1"/>
  <c r="O115" i="190" l="1"/>
  <c r="O17" i="443"/>
  <c r="O17" i="293"/>
  <c r="O15" i="243"/>
  <c r="O16" i="243"/>
  <c r="O14" i="243"/>
  <c r="O13" i="243"/>
  <c r="O42" i="293" l="1"/>
  <c r="O52" i="190" l="1"/>
  <c r="O51" i="190"/>
  <c r="O50" i="190"/>
  <c r="O48" i="190"/>
  <c r="O20" i="96" l="1"/>
  <c r="O34" i="145" l="1"/>
  <c r="O58" i="363"/>
  <c r="O57" i="363"/>
  <c r="O78" i="242"/>
  <c r="O77" i="242"/>
  <c r="O75" i="464"/>
  <c r="O74" i="464"/>
  <c r="O77" i="390"/>
  <c r="O76" i="390"/>
  <c r="O81" i="334"/>
  <c r="O80" i="334"/>
  <c r="O79" i="334"/>
  <c r="O78" i="333"/>
  <c r="O77" i="333"/>
  <c r="O76" i="333"/>
  <c r="O75" i="333"/>
  <c r="O74" i="333"/>
  <c r="O171" i="313"/>
  <c r="O170" i="313"/>
  <c r="O169" i="313"/>
  <c r="O168" i="313"/>
  <c r="O167" i="313"/>
  <c r="O71" i="464"/>
  <c r="O70" i="464"/>
  <c r="O69" i="464"/>
  <c r="O68" i="464"/>
  <c r="O67" i="464"/>
  <c r="O74" i="242"/>
  <c r="O73" i="242"/>
  <c r="O72" i="242"/>
  <c r="O71" i="242"/>
  <c r="O70" i="242"/>
  <c r="O46" i="363"/>
  <c r="O118" i="314"/>
  <c r="O117" i="314"/>
  <c r="O116" i="314"/>
  <c r="O59" i="364"/>
  <c r="O58" i="364"/>
  <c r="O57" i="364"/>
  <c r="O70" i="243"/>
  <c r="O69" i="243"/>
  <c r="O68" i="243"/>
  <c r="O61" i="465"/>
  <c r="O60" i="465"/>
  <c r="O11" i="474"/>
  <c r="O12" i="474"/>
  <c r="O13" i="474"/>
  <c r="O14" i="474"/>
  <c r="O15" i="474"/>
  <c r="O7" i="474"/>
  <c r="O6" i="474"/>
  <c r="O10" i="474"/>
  <c r="O9" i="474"/>
  <c r="J2" i="475"/>
  <c r="J1" i="475"/>
  <c r="D2" i="475"/>
  <c r="O2" i="475" s="1"/>
  <c r="D1" i="475"/>
  <c r="J2" i="474"/>
  <c r="J1" i="474"/>
  <c r="D2" i="474"/>
  <c r="O2" i="474" s="1"/>
  <c r="D1" i="474"/>
  <c r="J172" i="1"/>
  <c r="J171" i="1"/>
  <c r="O16" i="475"/>
  <c r="O15" i="475"/>
  <c r="O14" i="475"/>
  <c r="O13" i="475"/>
  <c r="O12" i="475"/>
  <c r="O11" i="475"/>
  <c r="O10" i="475"/>
  <c r="O8" i="475"/>
  <c r="O7" i="475"/>
  <c r="O6" i="475"/>
  <c r="O5" i="475"/>
  <c r="O21" i="474"/>
  <c r="O20" i="474"/>
  <c r="O19" i="474"/>
  <c r="O18" i="474"/>
  <c r="O17" i="474"/>
  <c r="O16" i="474"/>
  <c r="O5" i="474"/>
  <c r="O43" i="363"/>
  <c r="O44" i="363"/>
  <c r="O62" i="465"/>
  <c r="O113" i="190"/>
  <c r="O41" i="282"/>
  <c r="O40" i="282"/>
  <c r="O109" i="190"/>
  <c r="O110" i="190"/>
  <c r="O107" i="190"/>
  <c r="O86" i="313"/>
  <c r="O85" i="313"/>
  <c r="O45" i="314"/>
  <c r="O79" i="145"/>
  <c r="O82" i="145"/>
  <c r="O17" i="92"/>
  <c r="O91" i="390"/>
  <c r="O90" i="390"/>
  <c r="O89" i="390"/>
  <c r="O88" i="390"/>
  <c r="O87" i="390"/>
  <c r="O86" i="390"/>
  <c r="O92" i="390"/>
  <c r="O93" i="390"/>
  <c r="O95" i="390"/>
  <c r="O94" i="390"/>
  <c r="O47" i="363"/>
  <c r="O45" i="363"/>
  <c r="O34" i="332"/>
  <c r="O69" i="298"/>
  <c r="O29" i="295"/>
  <c r="O30" i="295"/>
  <c r="D2" i="473"/>
  <c r="O3" i="473" s="1"/>
  <c r="D1" i="473"/>
  <c r="O26" i="473"/>
  <c r="O28" i="473"/>
  <c r="O47" i="190"/>
  <c r="O9" i="298"/>
  <c r="J2" i="473"/>
  <c r="J1" i="473"/>
  <c r="J168" i="1"/>
  <c r="O37" i="473"/>
  <c r="O36" i="473"/>
  <c r="O35" i="473"/>
  <c r="O34" i="473"/>
  <c r="O33" i="473"/>
  <c r="O32" i="473"/>
  <c r="O31" i="473"/>
  <c r="O30" i="473"/>
  <c r="O29" i="473"/>
  <c r="O27" i="473"/>
  <c r="O25" i="473"/>
  <c r="O24" i="473"/>
  <c r="O23" i="473"/>
  <c r="O22" i="473"/>
  <c r="O21" i="473"/>
  <c r="O20" i="473"/>
  <c r="O19" i="473"/>
  <c r="O18" i="473"/>
  <c r="O17" i="473"/>
  <c r="O16" i="473"/>
  <c r="O12" i="473"/>
  <c r="O11" i="473"/>
  <c r="O10" i="473"/>
  <c r="O9" i="473"/>
  <c r="O6" i="473"/>
  <c r="O5" i="473"/>
  <c r="O10" i="471"/>
  <c r="O6" i="471"/>
  <c r="O11" i="240"/>
  <c r="O10" i="296"/>
  <c r="O30" i="298"/>
  <c r="O27" i="298"/>
  <c r="O38" i="298"/>
  <c r="O39" i="298"/>
  <c r="O74" i="298"/>
  <c r="O16" i="298"/>
  <c r="O10" i="298"/>
  <c r="O33" i="443"/>
  <c r="O11" i="471"/>
  <c r="O9" i="443"/>
  <c r="O46" i="293"/>
  <c r="O36" i="293"/>
  <c r="O35" i="293"/>
  <c r="O16" i="472"/>
  <c r="O14" i="472"/>
  <c r="O11" i="472"/>
  <c r="J2" i="472"/>
  <c r="J1" i="472"/>
  <c r="D2" i="472"/>
  <c r="O2" i="472" s="1"/>
  <c r="D1" i="472"/>
  <c r="J2" i="471"/>
  <c r="J1" i="471"/>
  <c r="D1" i="471"/>
  <c r="D2" i="471"/>
  <c r="O31" i="471" s="1"/>
  <c r="J167" i="1"/>
  <c r="J170" i="1"/>
  <c r="J169" i="1"/>
  <c r="O7" i="472"/>
  <c r="O6" i="472"/>
  <c r="O28" i="472"/>
  <c r="O27" i="472"/>
  <c r="O26" i="472"/>
  <c r="O25" i="472"/>
  <c r="O24" i="472"/>
  <c r="O23" i="472"/>
  <c r="O22" i="472"/>
  <c r="O20" i="472"/>
  <c r="O5" i="472"/>
  <c r="O56" i="293"/>
  <c r="O30" i="471"/>
  <c r="O29" i="471"/>
  <c r="O28" i="471"/>
  <c r="O27" i="471"/>
  <c r="O26" i="471"/>
  <c r="O25" i="471"/>
  <c r="O9" i="471"/>
  <c r="O8" i="471"/>
  <c r="O5" i="471"/>
  <c r="O49" i="293"/>
  <c r="O37" i="293"/>
  <c r="O41" i="293"/>
  <c r="O30" i="293"/>
  <c r="O29" i="293"/>
  <c r="O28" i="293"/>
  <c r="O27" i="293"/>
  <c r="O26" i="293"/>
  <c r="O25" i="293"/>
  <c r="O24" i="293"/>
  <c r="O20" i="293"/>
  <c r="O19" i="293"/>
  <c r="O18" i="293"/>
  <c r="O10" i="293"/>
  <c r="O8" i="293"/>
  <c r="O66" i="470"/>
  <c r="O65" i="470"/>
  <c r="O64" i="470"/>
  <c r="O63" i="470"/>
  <c r="O62" i="470"/>
  <c r="O61" i="470"/>
  <c r="O60" i="470"/>
  <c r="O59" i="470"/>
  <c r="O58" i="470"/>
  <c r="O57" i="470"/>
  <c r="O56" i="470"/>
  <c r="O55" i="470"/>
  <c r="O54" i="470"/>
  <c r="O53" i="470"/>
  <c r="O52" i="470"/>
  <c r="O51" i="470"/>
  <c r="O50" i="470"/>
  <c r="O49" i="470"/>
  <c r="O48" i="470"/>
  <c r="O47" i="470"/>
  <c r="O46" i="470"/>
  <c r="O45" i="470"/>
  <c r="O44" i="470"/>
  <c r="O43" i="470"/>
  <c r="O42" i="470"/>
  <c r="O41" i="470"/>
  <c r="O40" i="470"/>
  <c r="O39" i="470"/>
  <c r="O38" i="470"/>
  <c r="O37" i="470"/>
  <c r="O36" i="470"/>
  <c r="O35" i="470"/>
  <c r="O34" i="470"/>
  <c r="O33" i="470"/>
  <c r="O32" i="470"/>
  <c r="O31" i="470"/>
  <c r="O30" i="470"/>
  <c r="O29" i="470"/>
  <c r="O28" i="470"/>
  <c r="O27" i="470"/>
  <c r="O26" i="470"/>
  <c r="O25" i="470"/>
  <c r="O24" i="470"/>
  <c r="O23" i="470"/>
  <c r="O22" i="470"/>
  <c r="O21" i="470"/>
  <c r="O20" i="470"/>
  <c r="O19" i="470"/>
  <c r="O18" i="470"/>
  <c r="O17" i="470"/>
  <c r="O16" i="470"/>
  <c r="O15" i="470"/>
  <c r="O14" i="470"/>
  <c r="O13" i="470"/>
  <c r="O12" i="470"/>
  <c r="O11" i="470"/>
  <c r="O10" i="470"/>
  <c r="O9" i="470"/>
  <c r="O8" i="470"/>
  <c r="O7" i="470"/>
  <c r="O6" i="470"/>
  <c r="O5" i="470"/>
  <c r="J2" i="470"/>
  <c r="D2" i="470"/>
  <c r="J1" i="470"/>
  <c r="D1" i="470"/>
  <c r="O9" i="469"/>
  <c r="O7" i="469"/>
  <c r="O6" i="469"/>
  <c r="J2" i="469"/>
  <c r="J1" i="469"/>
  <c r="D1" i="469"/>
  <c r="D2" i="469"/>
  <c r="O19" i="469" s="1"/>
  <c r="J178" i="1"/>
  <c r="O18" i="469"/>
  <c r="O17" i="469"/>
  <c r="O16" i="469"/>
  <c r="O15" i="469"/>
  <c r="O14" i="469"/>
  <c r="O13" i="469"/>
  <c r="O12" i="469"/>
  <c r="O11" i="469"/>
  <c r="O10" i="469"/>
  <c r="O8" i="469"/>
  <c r="O5" i="469"/>
  <c r="O43" i="298"/>
  <c r="O28" i="295"/>
  <c r="O26" i="295"/>
  <c r="O75" i="298"/>
  <c r="O45" i="443" s="1"/>
  <c r="O40" i="443"/>
  <c r="O25" i="295"/>
  <c r="O15" i="295"/>
  <c r="O13" i="295"/>
  <c r="O23" i="295"/>
  <c r="O21" i="295"/>
  <c r="O14" i="295"/>
  <c r="O7" i="240"/>
  <c r="O8" i="295"/>
  <c r="O7" i="295"/>
  <c r="O15" i="298"/>
  <c r="O14" i="298"/>
  <c r="O11" i="298"/>
  <c r="O48" i="298"/>
  <c r="O50" i="298"/>
  <c r="O3" i="471"/>
  <c r="O70" i="298"/>
  <c r="O68" i="298"/>
  <c r="O56" i="298"/>
  <c r="O49" i="298"/>
  <c r="O47" i="298"/>
  <c r="O46" i="298"/>
  <c r="O65" i="298"/>
  <c r="O64" i="298"/>
  <c r="O63" i="298"/>
  <c r="O62" i="298"/>
  <c r="O61" i="298"/>
  <c r="O60" i="298"/>
  <c r="O59" i="298"/>
  <c r="O75" i="443" s="1"/>
  <c r="O72" i="443"/>
  <c r="O71" i="443"/>
  <c r="O70" i="443"/>
  <c r="O69" i="443"/>
  <c r="O68" i="443"/>
  <c r="O67" i="443"/>
  <c r="O66" i="443"/>
  <c r="O65" i="443"/>
  <c r="O62" i="443"/>
  <c r="O68" i="468"/>
  <c r="O67" i="468"/>
  <c r="O66" i="468"/>
  <c r="O65" i="468"/>
  <c r="O64" i="468"/>
  <c r="O63" i="468"/>
  <c r="O62" i="468"/>
  <c r="O61" i="468"/>
  <c r="O60" i="468"/>
  <c r="O59" i="468"/>
  <c r="O58" i="468"/>
  <c r="O57" i="468"/>
  <c r="O56" i="468"/>
  <c r="O55" i="468"/>
  <c r="O54" i="468"/>
  <c r="O53" i="468"/>
  <c r="O52" i="468"/>
  <c r="O51" i="468"/>
  <c r="O50" i="468"/>
  <c r="O49" i="468"/>
  <c r="O48" i="468"/>
  <c r="O47" i="468"/>
  <c r="O46" i="468"/>
  <c r="O45" i="468"/>
  <c r="O44" i="468"/>
  <c r="O43" i="468"/>
  <c r="O42" i="468"/>
  <c r="O41" i="468"/>
  <c r="O40" i="468"/>
  <c r="O38" i="468"/>
  <c r="O37" i="468"/>
  <c r="O36" i="468"/>
  <c r="O34" i="468"/>
  <c r="O32" i="468"/>
  <c r="O31" i="468"/>
  <c r="O30" i="468"/>
  <c r="O29" i="468"/>
  <c r="O28" i="468"/>
  <c r="O27" i="468"/>
  <c r="O26" i="468"/>
  <c r="O25" i="468"/>
  <c r="O24" i="468"/>
  <c r="O23" i="468"/>
  <c r="O22" i="468"/>
  <c r="O21" i="468"/>
  <c r="O20" i="468"/>
  <c r="O19" i="468"/>
  <c r="O18" i="468"/>
  <c r="O17" i="468"/>
  <c r="O16" i="468"/>
  <c r="O15" i="468"/>
  <c r="O14" i="468"/>
  <c r="O13" i="468"/>
  <c r="O12" i="468"/>
  <c r="O11" i="468"/>
  <c r="O10" i="468"/>
  <c r="O9" i="468"/>
  <c r="O8" i="468"/>
  <c r="O7" i="468"/>
  <c r="O6" i="468"/>
  <c r="O5" i="468"/>
  <c r="J2" i="468"/>
  <c r="D2" i="468"/>
  <c r="O69" i="468" s="1"/>
  <c r="J1" i="468"/>
  <c r="D1" i="468"/>
  <c r="O42" i="443"/>
  <c r="O39" i="443"/>
  <c r="O37" i="443"/>
  <c r="O36" i="443"/>
  <c r="O35" i="443"/>
  <c r="O34" i="443"/>
  <c r="O32" i="443"/>
  <c r="O31" i="443"/>
  <c r="O30" i="443"/>
  <c r="O29" i="443"/>
  <c r="O28" i="443"/>
  <c r="O27" i="443"/>
  <c r="O26" i="443"/>
  <c r="O25" i="443"/>
  <c r="O8" i="443"/>
  <c r="O51" i="443" s="1"/>
  <c r="O49" i="443" s="1"/>
  <c r="O19" i="443"/>
  <c r="O8" i="298"/>
  <c r="J2" i="443"/>
  <c r="J1" i="443"/>
  <c r="D2" i="443"/>
  <c r="O3" i="443" s="1"/>
  <c r="D1" i="443"/>
  <c r="J2" i="298"/>
  <c r="J1" i="298"/>
  <c r="D2" i="298"/>
  <c r="O83" i="298" s="1"/>
  <c r="D1" i="298"/>
  <c r="O40" i="298"/>
  <c r="J84" i="1"/>
  <c r="J184" i="1"/>
  <c r="J183" i="1"/>
  <c r="J182" i="1"/>
  <c r="O78" i="465"/>
  <c r="O74" i="465"/>
  <c r="O86" i="243"/>
  <c r="O82" i="243"/>
  <c r="O18" i="385"/>
  <c r="O7" i="463"/>
  <c r="O183" i="314"/>
  <c r="O182" i="314"/>
  <c r="O181" i="314"/>
  <c r="O180" i="314"/>
  <c r="O179" i="314"/>
  <c r="O178" i="314"/>
  <c r="O177" i="314"/>
  <c r="O176" i="314"/>
  <c r="O175" i="314"/>
  <c r="O174" i="314"/>
  <c r="O173" i="314"/>
  <c r="O172" i="314"/>
  <c r="O161" i="313"/>
  <c r="O106" i="314"/>
  <c r="O116" i="313"/>
  <c r="O47" i="145"/>
  <c r="O10" i="452"/>
  <c r="O28" i="390"/>
  <c r="O27" i="390"/>
  <c r="O26" i="390"/>
  <c r="O31" i="314"/>
  <c r="O30" i="314"/>
  <c r="O23" i="313"/>
  <c r="O10" i="243"/>
  <c r="O39" i="242"/>
  <c r="O40" i="242"/>
  <c r="O8" i="465"/>
  <c r="O11" i="243"/>
  <c r="O47" i="242"/>
  <c r="O44" i="464"/>
  <c r="O84" i="465"/>
  <c r="O92" i="243"/>
  <c r="O23" i="438"/>
  <c r="O22" i="438"/>
  <c r="O21" i="438"/>
  <c r="O20" i="438"/>
  <c r="O29" i="438"/>
  <c r="O28" i="438"/>
  <c r="O27" i="438"/>
  <c r="O26" i="438"/>
  <c r="O25" i="438"/>
  <c r="O24" i="438"/>
  <c r="O30" i="438"/>
  <c r="O17" i="96"/>
  <c r="O16" i="96"/>
  <c r="O7" i="467"/>
  <c r="O7" i="466"/>
  <c r="J2" i="466"/>
  <c r="J1" i="466"/>
  <c r="D2" i="466"/>
  <c r="O17" i="466" s="1"/>
  <c r="D1" i="466"/>
  <c r="J2" i="467"/>
  <c r="J1" i="467"/>
  <c r="D2" i="467"/>
  <c r="D1" i="467"/>
  <c r="O16" i="467"/>
  <c r="O15" i="467"/>
  <c r="O14" i="467"/>
  <c r="O13" i="467"/>
  <c r="O12" i="467"/>
  <c r="O11" i="467"/>
  <c r="O10" i="467"/>
  <c r="O9" i="467"/>
  <c r="O8" i="467"/>
  <c r="O6" i="467"/>
  <c r="O5" i="467"/>
  <c r="O16" i="466"/>
  <c r="O15" i="466"/>
  <c r="O14" i="466"/>
  <c r="O13" i="466"/>
  <c r="O12" i="466"/>
  <c r="O11" i="466"/>
  <c r="O10" i="466"/>
  <c r="O9" i="466"/>
  <c r="O8" i="466"/>
  <c r="O6" i="466"/>
  <c r="O5" i="466"/>
  <c r="O3" i="466"/>
  <c r="J2" i="465"/>
  <c r="J1" i="465"/>
  <c r="D2" i="465"/>
  <c r="O3" i="465" s="1"/>
  <c r="D1" i="465"/>
  <c r="J2" i="464"/>
  <c r="J1" i="464"/>
  <c r="D2" i="464"/>
  <c r="O3" i="464" s="1"/>
  <c r="D1" i="464"/>
  <c r="J146" i="1"/>
  <c r="J145" i="1"/>
  <c r="O9" i="243"/>
  <c r="O8" i="243"/>
  <c r="O38" i="242"/>
  <c r="O101" i="465"/>
  <c r="O100" i="465"/>
  <c r="O99" i="465"/>
  <c r="O98" i="465"/>
  <c r="O97" i="465"/>
  <c r="O96" i="465"/>
  <c r="O95" i="465"/>
  <c r="O94" i="465"/>
  <c r="O92" i="465"/>
  <c r="O91" i="465"/>
  <c r="O90" i="465"/>
  <c r="O89" i="465"/>
  <c r="O88" i="465"/>
  <c r="O87" i="465"/>
  <c r="O86" i="465"/>
  <c r="O85" i="465"/>
  <c r="O83" i="465"/>
  <c r="O82" i="465"/>
  <c r="O81" i="465"/>
  <c r="O80" i="465"/>
  <c r="O79" i="465"/>
  <c r="O77" i="465"/>
  <c r="O76" i="465"/>
  <c r="O75" i="465"/>
  <c r="O73" i="465"/>
  <c r="O72" i="465"/>
  <c r="O71" i="465"/>
  <c r="O70" i="465"/>
  <c r="O69" i="465"/>
  <c r="O68" i="465"/>
  <c r="O67" i="465"/>
  <c r="O66" i="465"/>
  <c r="O65" i="465"/>
  <c r="O64" i="465"/>
  <c r="O63" i="465"/>
  <c r="O51" i="465"/>
  <c r="O50" i="465"/>
  <c r="O49" i="465"/>
  <c r="O48" i="465"/>
  <c r="O47" i="465"/>
  <c r="O46" i="465"/>
  <c r="O45" i="465"/>
  <c r="O44" i="465"/>
  <c r="O43" i="465"/>
  <c r="O42" i="465"/>
  <c r="O41" i="465"/>
  <c r="O35" i="465"/>
  <c r="O34" i="465"/>
  <c r="O33" i="465"/>
  <c r="O32" i="465"/>
  <c r="O31" i="465"/>
  <c r="O30" i="465"/>
  <c r="O29" i="465"/>
  <c r="O28" i="465"/>
  <c r="O27" i="465"/>
  <c r="O26" i="465"/>
  <c r="O25" i="465"/>
  <c r="O24" i="465"/>
  <c r="O23" i="465"/>
  <c r="O22" i="465"/>
  <c r="O21" i="465"/>
  <c r="O20" i="465"/>
  <c r="O18" i="465"/>
  <c r="O17" i="465"/>
  <c r="O16" i="465"/>
  <c r="O15" i="465"/>
  <c r="O14" i="465"/>
  <c r="O13" i="465"/>
  <c r="O12" i="465"/>
  <c r="O11" i="465"/>
  <c r="O10" i="465"/>
  <c r="O9" i="465"/>
  <c r="O7" i="465"/>
  <c r="O6" i="465"/>
  <c r="O5" i="465"/>
  <c r="O96" i="464"/>
  <c r="O95" i="464"/>
  <c r="O94" i="464"/>
  <c r="O93" i="464"/>
  <c r="O92" i="464"/>
  <c r="O91" i="464"/>
  <c r="O90" i="464"/>
  <c r="O89" i="464"/>
  <c r="O88" i="464"/>
  <c r="O87" i="464"/>
  <c r="O86" i="464"/>
  <c r="O85" i="464"/>
  <c r="O84" i="464"/>
  <c r="O82" i="464"/>
  <c r="O81" i="464"/>
  <c r="O80" i="464"/>
  <c r="O79" i="464"/>
  <c r="O78" i="464"/>
  <c r="O77" i="464"/>
  <c r="O76" i="464"/>
  <c r="O73" i="464"/>
  <c r="O72" i="464"/>
  <c r="O65" i="464"/>
  <c r="O61" i="464"/>
  <c r="O60" i="464"/>
  <c r="O59" i="464"/>
  <c r="O58" i="464"/>
  <c r="O55" i="464"/>
  <c r="O54" i="464"/>
  <c r="O48" i="464"/>
  <c r="O47" i="464"/>
  <c r="O46" i="464"/>
  <c r="O45" i="464"/>
  <c r="O43" i="464"/>
  <c r="O42" i="464"/>
  <c r="O41" i="464"/>
  <c r="O40" i="464"/>
  <c r="O39" i="464"/>
  <c r="O38" i="464"/>
  <c r="O37" i="464"/>
  <c r="O36" i="464"/>
  <c r="O35" i="464"/>
  <c r="O34" i="464"/>
  <c r="O33" i="464"/>
  <c r="O32" i="464"/>
  <c r="O31" i="464"/>
  <c r="O30" i="464"/>
  <c r="O29" i="464"/>
  <c r="O27" i="464"/>
  <c r="O26" i="464"/>
  <c r="O25" i="464"/>
  <c r="O24" i="464"/>
  <c r="O23" i="464"/>
  <c r="O22" i="464"/>
  <c r="O21" i="464"/>
  <c r="O20" i="464"/>
  <c r="O19" i="464"/>
  <c r="O18" i="464"/>
  <c r="O17" i="464"/>
  <c r="O16" i="464"/>
  <c r="O15" i="464"/>
  <c r="O14" i="464"/>
  <c r="O13" i="464"/>
  <c r="O12" i="464"/>
  <c r="O11" i="464"/>
  <c r="O10" i="464"/>
  <c r="O9" i="464"/>
  <c r="O8" i="464"/>
  <c r="O7" i="464"/>
  <c r="O6" i="464"/>
  <c r="O5" i="464"/>
  <c r="O84" i="38"/>
  <c r="O83" i="38"/>
  <c r="O13" i="452"/>
  <c r="J2" i="463"/>
  <c r="J1" i="463"/>
  <c r="D2" i="463"/>
  <c r="O24" i="463" s="1"/>
  <c r="D1" i="463"/>
  <c r="J113" i="1"/>
  <c r="O16" i="458"/>
  <c r="O14" i="458"/>
  <c r="O13" i="458"/>
  <c r="O12" i="458"/>
  <c r="O10" i="463"/>
  <c r="O17" i="428"/>
  <c r="O14" i="428"/>
  <c r="O13" i="428"/>
  <c r="O12" i="428"/>
  <c r="O23" i="463"/>
  <c r="O22" i="463"/>
  <c r="O21" i="463"/>
  <c r="O20" i="463"/>
  <c r="O19" i="463"/>
  <c r="O18" i="463"/>
  <c r="O17" i="463"/>
  <c r="O16" i="463"/>
  <c r="O15" i="463"/>
  <c r="O14" i="463"/>
  <c r="O13" i="463"/>
  <c r="O12" i="463"/>
  <c r="O11" i="463"/>
  <c r="O9" i="463"/>
  <c r="O8" i="463"/>
  <c r="O6" i="463"/>
  <c r="O5" i="463"/>
  <c r="O13" i="398"/>
  <c r="O12" i="398"/>
  <c r="O11" i="398"/>
  <c r="O10" i="398"/>
  <c r="O9" i="398"/>
  <c r="O84" i="333"/>
  <c r="O83" i="333"/>
  <c r="O9" i="334"/>
  <c r="O8" i="334"/>
  <c r="O43" i="333"/>
  <c r="O41" i="333"/>
  <c r="O11" i="344"/>
  <c r="O10" i="344"/>
  <c r="O9" i="344"/>
  <c r="O8" i="344"/>
  <c r="O114" i="190"/>
  <c r="O112" i="190"/>
  <c r="O111" i="190"/>
  <c r="O71" i="333"/>
  <c r="O59" i="333"/>
  <c r="O91" i="334"/>
  <c r="O90" i="334"/>
  <c r="O74" i="334"/>
  <c r="O56" i="334"/>
  <c r="O57" i="334"/>
  <c r="O50" i="333"/>
  <c r="O55" i="334"/>
  <c r="O16" i="431"/>
  <c r="O15" i="431"/>
  <c r="O13" i="431"/>
  <c r="O12" i="431"/>
  <c r="O10" i="431"/>
  <c r="O9" i="431"/>
  <c r="O7" i="334"/>
  <c r="O51" i="334"/>
  <c r="O26" i="334"/>
  <c r="O19" i="333"/>
  <c r="O18" i="333"/>
  <c r="O17" i="333"/>
  <c r="O16" i="333"/>
  <c r="O15" i="333"/>
  <c r="O29" i="334"/>
  <c r="O28" i="334"/>
  <c r="O24" i="334"/>
  <c r="O23" i="334"/>
  <c r="O27" i="334"/>
  <c r="O12" i="334"/>
  <c r="O10" i="334"/>
  <c r="O51" i="390"/>
  <c r="O50" i="390"/>
  <c r="J2" i="462"/>
  <c r="J1" i="462"/>
  <c r="D1" i="462"/>
  <c r="D2" i="462"/>
  <c r="O31" i="462" s="1"/>
  <c r="J43" i="1"/>
  <c r="O8" i="462"/>
  <c r="O9" i="462"/>
  <c r="O10" i="462"/>
  <c r="O11" i="462"/>
  <c r="O12" i="462"/>
  <c r="O13" i="462"/>
  <c r="O14" i="462"/>
  <c r="O15" i="462"/>
  <c r="O16" i="462"/>
  <c r="O17" i="462"/>
  <c r="O18" i="462"/>
  <c r="O19" i="462"/>
  <c r="O20" i="462"/>
  <c r="O21" i="462"/>
  <c r="O22" i="462"/>
  <c r="O23" i="462"/>
  <c r="O24" i="462"/>
  <c r="O25" i="462"/>
  <c r="O26" i="462"/>
  <c r="O30" i="462"/>
  <c r="O29" i="462"/>
  <c r="O28" i="462"/>
  <c r="O27" i="462"/>
  <c r="O7" i="462"/>
  <c r="O6" i="462"/>
  <c r="O5" i="462"/>
  <c r="O18" i="461"/>
  <c r="O16" i="461"/>
  <c r="O14" i="461"/>
  <c r="O3" i="462"/>
  <c r="O47" i="334"/>
  <c r="O89" i="334"/>
  <c r="O88" i="334"/>
  <c r="O47" i="390"/>
  <c r="O12" i="461"/>
  <c r="O11" i="461"/>
  <c r="O10" i="461"/>
  <c r="O9" i="461"/>
  <c r="O8" i="461"/>
  <c r="O7" i="461"/>
  <c r="O6" i="461"/>
  <c r="J2" i="461"/>
  <c r="J1" i="461"/>
  <c r="D2" i="461"/>
  <c r="D1" i="461"/>
  <c r="J114" i="1"/>
  <c r="O29" i="461"/>
  <c r="O28" i="461"/>
  <c r="O27" i="461"/>
  <c r="O26" i="461"/>
  <c r="O25" i="461"/>
  <c r="O24" i="461"/>
  <c r="O23" i="461"/>
  <c r="O22" i="461"/>
  <c r="O21" i="461"/>
  <c r="O20" i="461"/>
  <c r="O19" i="461"/>
  <c r="O17" i="461"/>
  <c r="O15" i="461"/>
  <c r="O13" i="461"/>
  <c r="O5" i="461"/>
  <c r="O23" i="431"/>
  <c r="O22" i="431"/>
  <c r="O21" i="431"/>
  <c r="O20" i="431"/>
  <c r="O19" i="431"/>
  <c r="O18" i="431"/>
  <c r="O17" i="431"/>
  <c r="O14" i="431"/>
  <c r="O11" i="431"/>
  <c r="O8" i="431"/>
  <c r="O7" i="431"/>
  <c r="O6" i="431"/>
  <c r="O5" i="431"/>
  <c r="O12" i="432"/>
  <c r="O13" i="432"/>
  <c r="O14" i="432"/>
  <c r="O11" i="432"/>
  <c r="O30" i="461"/>
  <c r="O85" i="334"/>
  <c r="O20" i="446"/>
  <c r="O14" i="446"/>
  <c r="O13" i="446"/>
  <c r="O8" i="446"/>
  <c r="O7" i="446"/>
  <c r="O6" i="446"/>
  <c r="O7" i="458"/>
  <c r="O20" i="329"/>
  <c r="O19" i="329"/>
  <c r="O16" i="329"/>
  <c r="O15" i="329"/>
  <c r="O14" i="329"/>
  <c r="O13" i="329"/>
  <c r="O8" i="458"/>
  <c r="O11" i="458"/>
  <c r="O10" i="458"/>
  <c r="O9" i="458"/>
  <c r="O20" i="428"/>
  <c r="O19" i="428"/>
  <c r="O11" i="428"/>
  <c r="O10" i="428"/>
  <c r="O9" i="428"/>
  <c r="O20" i="458"/>
  <c r="O19" i="458"/>
  <c r="O18" i="446"/>
  <c r="O17" i="446"/>
  <c r="O16" i="433"/>
  <c r="O15" i="433"/>
  <c r="O33" i="328"/>
  <c r="O16" i="328"/>
  <c r="O36" i="242"/>
  <c r="O98" i="334"/>
  <c r="O97" i="334"/>
  <c r="O96" i="334"/>
  <c r="O91" i="333"/>
  <c r="O90" i="333"/>
  <c r="O89" i="333"/>
  <c r="O68" i="364"/>
  <c r="O67" i="364"/>
  <c r="O66" i="364"/>
  <c r="O62" i="363"/>
  <c r="O61" i="363"/>
  <c r="O60" i="363"/>
  <c r="O98" i="243"/>
  <c r="O97" i="243"/>
  <c r="O96" i="243"/>
  <c r="O95" i="243"/>
  <c r="O80" i="242"/>
  <c r="O83" i="242"/>
  <c r="O82" i="242"/>
  <c r="O81" i="242"/>
  <c r="O28" i="364"/>
  <c r="O65" i="364"/>
  <c r="O16" i="425"/>
  <c r="O17" i="425"/>
  <c r="O18" i="425"/>
  <c r="O19" i="425"/>
  <c r="O20" i="425"/>
  <c r="O21" i="425"/>
  <c r="O22" i="425"/>
  <c r="O23" i="425"/>
  <c r="O24" i="425"/>
  <c r="O25" i="425"/>
  <c r="O26" i="425"/>
  <c r="O27" i="425"/>
  <c r="O28" i="425"/>
  <c r="O29" i="425"/>
  <c r="O10" i="364"/>
  <c r="O18" i="364"/>
  <c r="O17" i="364"/>
  <c r="O16" i="364"/>
  <c r="O15" i="364"/>
  <c r="O14" i="364"/>
  <c r="O13" i="364"/>
  <c r="O12" i="364"/>
  <c r="O22" i="334"/>
  <c r="O21" i="334"/>
  <c r="O20" i="334"/>
  <c r="O19" i="334"/>
  <c r="O18" i="334"/>
  <c r="O17" i="334"/>
  <c r="O16" i="334"/>
  <c r="O15" i="334"/>
  <c r="O14" i="334"/>
  <c r="O14" i="333"/>
  <c r="O13" i="333"/>
  <c r="O12" i="333"/>
  <c r="O11" i="333"/>
  <c r="O10" i="333"/>
  <c r="O98" i="314"/>
  <c r="O17" i="324"/>
  <c r="O93" i="243"/>
  <c r="O35" i="243"/>
  <c r="O71" i="363"/>
  <c r="O70" i="363"/>
  <c r="O69" i="363"/>
  <c r="O68" i="363"/>
  <c r="O67" i="363"/>
  <c r="O66" i="363"/>
  <c r="O92" i="242"/>
  <c r="O91" i="242"/>
  <c r="O90" i="242"/>
  <c r="O89" i="242"/>
  <c r="O88" i="242"/>
  <c r="O87" i="242"/>
  <c r="O56" i="363"/>
  <c r="O101" i="390"/>
  <c r="O100" i="390"/>
  <c r="O99" i="390"/>
  <c r="O98" i="390"/>
  <c r="O97" i="390"/>
  <c r="O96" i="390"/>
  <c r="O46" i="313"/>
  <c r="O45" i="313"/>
  <c r="O37" i="314"/>
  <c r="O36" i="314"/>
  <c r="O26" i="313"/>
  <c r="O44" i="313"/>
  <c r="O43" i="313"/>
  <c r="O17" i="242"/>
  <c r="O16" i="242"/>
  <c r="O25" i="243"/>
  <c r="O24" i="243"/>
  <c r="O23" i="243"/>
  <c r="O22" i="243"/>
  <c r="O14" i="242"/>
  <c r="O13" i="242"/>
  <c r="O26" i="326"/>
  <c r="O25" i="326"/>
  <c r="O24" i="326"/>
  <c r="O21" i="243"/>
  <c r="O20" i="243"/>
  <c r="O19" i="243"/>
  <c r="O18" i="243"/>
  <c r="O17" i="243"/>
  <c r="O30" i="243"/>
  <c r="O29" i="243"/>
  <c r="O28" i="243"/>
  <c r="O12" i="242"/>
  <c r="O11" i="242"/>
  <c r="O10" i="242"/>
  <c r="O32" i="242"/>
  <c r="O31" i="242"/>
  <c r="O30" i="242"/>
  <c r="O28" i="242"/>
  <c r="O27" i="314"/>
  <c r="O26" i="314"/>
  <c r="O21" i="313"/>
  <c r="O104" i="313"/>
  <c r="O103" i="313"/>
  <c r="O102" i="313"/>
  <c r="O44" i="314"/>
  <c r="O43" i="314"/>
  <c r="O21" i="314"/>
  <c r="O20" i="314"/>
  <c r="O17" i="314"/>
  <c r="O16" i="314"/>
  <c r="O18" i="313"/>
  <c r="O16" i="313"/>
  <c r="O25" i="313"/>
  <c r="O24" i="313"/>
  <c r="O22" i="313"/>
  <c r="O20" i="313"/>
  <c r="O19" i="313"/>
  <c r="O13" i="314"/>
  <c r="O12" i="314"/>
  <c r="O8" i="314"/>
  <c r="O29" i="314"/>
  <c r="O28" i="314"/>
  <c r="O11" i="314"/>
  <c r="O10" i="314"/>
  <c r="O9" i="314"/>
  <c r="O25" i="314"/>
  <c r="O24" i="314"/>
  <c r="O23" i="314"/>
  <c r="O22" i="314"/>
  <c r="O17" i="313"/>
  <c r="O15" i="313"/>
  <c r="O91" i="314"/>
  <c r="O19" i="314"/>
  <c r="O18" i="314"/>
  <c r="O34" i="314"/>
  <c r="O32" i="314"/>
  <c r="O15" i="314"/>
  <c r="O35" i="326"/>
  <c r="O34" i="326"/>
  <c r="O10" i="327"/>
  <c r="O9" i="327"/>
  <c r="O8" i="327"/>
  <c r="O9" i="326"/>
  <c r="O8" i="326"/>
  <c r="J2" i="330"/>
  <c r="J1" i="330"/>
  <c r="D2" i="330"/>
  <c r="O18" i="330" s="1"/>
  <c r="D1" i="330"/>
  <c r="D2" i="327"/>
  <c r="D1" i="327"/>
  <c r="J2" i="324"/>
  <c r="J1" i="324"/>
  <c r="D2" i="324"/>
  <c r="D1" i="324"/>
  <c r="J2" i="326"/>
  <c r="J1" i="326"/>
  <c r="D2" i="326"/>
  <c r="O44" i="326" s="1"/>
  <c r="D1" i="326"/>
  <c r="J194" i="1"/>
  <c r="J197" i="1"/>
  <c r="J196" i="1"/>
  <c r="J195" i="1"/>
  <c r="O34" i="313"/>
  <c r="O33" i="313"/>
  <c r="O94" i="314"/>
  <c r="O92" i="314"/>
  <c r="O50" i="313"/>
  <c r="O49" i="313"/>
  <c r="O48" i="313"/>
  <c r="O39" i="313"/>
  <c r="O14" i="313"/>
  <c r="O13" i="313"/>
  <c r="O12" i="313"/>
  <c r="O11" i="313"/>
  <c r="O108" i="313"/>
  <c r="O52" i="313"/>
  <c r="O51" i="313"/>
  <c r="O14" i="324"/>
  <c r="O13" i="324"/>
  <c r="O42" i="313"/>
  <c r="O50" i="314"/>
  <c r="O51" i="314"/>
  <c r="O96" i="314"/>
  <c r="O7" i="314"/>
  <c r="O122" i="314"/>
  <c r="O121" i="314"/>
  <c r="O124" i="314"/>
  <c r="O123" i="314"/>
  <c r="O10" i="324"/>
  <c r="O120" i="314"/>
  <c r="O119" i="314"/>
  <c r="O166" i="313"/>
  <c r="O165" i="313"/>
  <c r="O164" i="313"/>
  <c r="O163" i="313"/>
  <c r="O162" i="313"/>
  <c r="O160" i="313"/>
  <c r="O159" i="313"/>
  <c r="O158" i="313"/>
  <c r="O157" i="313"/>
  <c r="O156" i="313"/>
  <c r="O155" i="313"/>
  <c r="O154" i="313"/>
  <c r="O153" i="313"/>
  <c r="O152" i="313"/>
  <c r="O151" i="313"/>
  <c r="O150" i="313"/>
  <c r="O149" i="313"/>
  <c r="O148" i="313"/>
  <c r="O107" i="313"/>
  <c r="O133" i="314"/>
  <c r="O132" i="314"/>
  <c r="O131" i="314"/>
  <c r="O130" i="314"/>
  <c r="O129" i="314"/>
  <c r="O128" i="314"/>
  <c r="O155" i="314"/>
  <c r="O154" i="314"/>
  <c r="O153" i="314"/>
  <c r="O152" i="314"/>
  <c r="O99" i="314"/>
  <c r="O97" i="314"/>
  <c r="O171" i="314"/>
  <c r="O170" i="314"/>
  <c r="O169" i="314"/>
  <c r="O168" i="314"/>
  <c r="O167" i="314"/>
  <c r="O166" i="314"/>
  <c r="O165" i="314"/>
  <c r="O164" i="314"/>
  <c r="O163" i="314"/>
  <c r="O162" i="314"/>
  <c r="O161" i="314"/>
  <c r="O160" i="314"/>
  <c r="O159" i="314"/>
  <c r="O158" i="314"/>
  <c r="O157" i="314"/>
  <c r="O156" i="314"/>
  <c r="O151" i="314"/>
  <c r="O150" i="314"/>
  <c r="O149" i="314"/>
  <c r="O148" i="314"/>
  <c r="O147" i="314"/>
  <c r="O146" i="314"/>
  <c r="O145" i="314"/>
  <c r="O144" i="314"/>
  <c r="O143" i="314"/>
  <c r="O142" i="314"/>
  <c r="O141" i="314"/>
  <c r="O140" i="314"/>
  <c r="O139" i="314"/>
  <c r="O138" i="314"/>
  <c r="O137" i="314"/>
  <c r="O136" i="314"/>
  <c r="O135" i="314"/>
  <c r="O134" i="314"/>
  <c r="O105" i="314"/>
  <c r="O104" i="314"/>
  <c r="O103" i="314"/>
  <c r="O102" i="314"/>
  <c r="O101" i="314"/>
  <c r="O100" i="314"/>
  <c r="O95" i="314"/>
  <c r="O93" i="314"/>
  <c r="O115" i="313"/>
  <c r="O114" i="313"/>
  <c r="O113" i="313"/>
  <c r="O112" i="313"/>
  <c r="O111" i="313"/>
  <c r="O110" i="313"/>
  <c r="O117" i="313"/>
  <c r="O118" i="313"/>
  <c r="O106" i="313"/>
  <c r="O105" i="313"/>
  <c r="O57" i="314"/>
  <c r="O11" i="324"/>
  <c r="O15" i="324"/>
  <c r="O15" i="328"/>
  <c r="O10" i="313"/>
  <c r="O18" i="329"/>
  <c r="O21" i="329"/>
  <c r="O22" i="329"/>
  <c r="O23" i="329"/>
  <c r="O10" i="445"/>
  <c r="O8" i="381"/>
  <c r="O8" i="456"/>
  <c r="O8" i="459"/>
  <c r="O8" i="457"/>
  <c r="O8" i="450"/>
  <c r="O8" i="451"/>
  <c r="O7" i="400"/>
  <c r="O14" i="460"/>
  <c r="O13" i="460"/>
  <c r="O12" i="460"/>
  <c r="O11" i="460"/>
  <c r="O10" i="460"/>
  <c r="O9" i="460"/>
  <c r="O8" i="460"/>
  <c r="O7" i="460"/>
  <c r="O6" i="460"/>
  <c r="O5" i="460"/>
  <c r="J2" i="460"/>
  <c r="D2" i="460"/>
  <c r="O15" i="460" s="1"/>
  <c r="J1" i="460"/>
  <c r="D1" i="460"/>
  <c r="O2" i="460"/>
  <c r="O8" i="328"/>
  <c r="O37" i="328"/>
  <c r="O36" i="328"/>
  <c r="O69" i="329"/>
  <c r="O68" i="329"/>
  <c r="O35" i="328"/>
  <c r="O67" i="329"/>
  <c r="O95" i="334"/>
  <c r="O94" i="334"/>
  <c r="O87" i="333"/>
  <c r="O185" i="313"/>
  <c r="O186" i="314"/>
  <c r="O189" i="314"/>
  <c r="O188" i="313"/>
  <c r="O34" i="328"/>
  <c r="O192" i="314"/>
  <c r="O191" i="314"/>
  <c r="O190" i="314"/>
  <c r="O188" i="314"/>
  <c r="O187" i="314"/>
  <c r="O38" i="313"/>
  <c r="O47" i="314"/>
  <c r="O189" i="313"/>
  <c r="O187" i="313"/>
  <c r="O16" i="392"/>
  <c r="J2" i="451"/>
  <c r="J1" i="451"/>
  <c r="D2" i="451"/>
  <c r="O3" i="451" s="1"/>
  <c r="D1" i="451"/>
  <c r="J2" i="450"/>
  <c r="J1" i="450"/>
  <c r="D2" i="450"/>
  <c r="O23" i="450" s="1"/>
  <c r="D1" i="450"/>
  <c r="J2" i="457"/>
  <c r="J1" i="457"/>
  <c r="D2" i="457"/>
  <c r="O3" i="457" s="1"/>
  <c r="D1" i="457"/>
  <c r="J2" i="459"/>
  <c r="J1" i="459"/>
  <c r="D2" i="459"/>
  <c r="O3" i="459" s="1"/>
  <c r="D1" i="459"/>
  <c r="J2" i="456"/>
  <c r="J1" i="456"/>
  <c r="D2" i="456"/>
  <c r="O2" i="456" s="1"/>
  <c r="D1" i="456"/>
  <c r="J124" i="1"/>
  <c r="O22" i="459"/>
  <c r="O21" i="459"/>
  <c r="O20" i="459"/>
  <c r="O19" i="459"/>
  <c r="O18" i="459"/>
  <c r="O17" i="459"/>
  <c r="O16" i="459"/>
  <c r="O15" i="459"/>
  <c r="O14" i="459"/>
  <c r="O13" i="459"/>
  <c r="O12" i="459"/>
  <c r="O11" i="459"/>
  <c r="O10" i="459"/>
  <c r="O9" i="459"/>
  <c r="O7" i="459"/>
  <c r="O6" i="459"/>
  <c r="O5" i="459"/>
  <c r="J2" i="458"/>
  <c r="J1" i="458"/>
  <c r="D2" i="458"/>
  <c r="O3" i="458" s="1"/>
  <c r="D1" i="458"/>
  <c r="J123" i="1"/>
  <c r="O29" i="458"/>
  <c r="O28" i="458"/>
  <c r="O27" i="458"/>
  <c r="O26" i="458"/>
  <c r="O25" i="458"/>
  <c r="O24" i="458"/>
  <c r="O23" i="458"/>
  <c r="O22" i="458"/>
  <c r="O21" i="458"/>
  <c r="O18" i="458"/>
  <c r="O17" i="458"/>
  <c r="O15" i="458"/>
  <c r="O6" i="458"/>
  <c r="O5" i="458"/>
  <c r="O2" i="459"/>
  <c r="O30" i="458"/>
  <c r="O2" i="458"/>
  <c r="O23" i="456"/>
  <c r="J128" i="1"/>
  <c r="J127" i="1"/>
  <c r="O22" i="457"/>
  <c r="O21" i="457"/>
  <c r="O20" i="457"/>
  <c r="O19" i="457"/>
  <c r="O18" i="457"/>
  <c r="O17" i="457"/>
  <c r="O16" i="457"/>
  <c r="O15" i="457"/>
  <c r="O14" i="457"/>
  <c r="O13" i="457"/>
  <c r="O12" i="457"/>
  <c r="O11" i="457"/>
  <c r="O10" i="457"/>
  <c r="O9" i="457"/>
  <c r="O7" i="457"/>
  <c r="O6" i="457"/>
  <c r="O5" i="457"/>
  <c r="O23" i="457"/>
  <c r="O22" i="456"/>
  <c r="O21" i="456"/>
  <c r="O20" i="456"/>
  <c r="O19" i="456"/>
  <c r="O18" i="456"/>
  <c r="O17" i="456"/>
  <c r="O16" i="456"/>
  <c r="O15" i="456"/>
  <c r="O14" i="456"/>
  <c r="O13" i="456"/>
  <c r="O12" i="456"/>
  <c r="O11" i="456"/>
  <c r="O10" i="456"/>
  <c r="O9" i="456"/>
  <c r="O7" i="456"/>
  <c r="O6" i="456"/>
  <c r="O5" i="456"/>
  <c r="O24" i="249"/>
  <c r="J2" i="395"/>
  <c r="J1" i="395"/>
  <c r="D2" i="395"/>
  <c r="O3" i="395" s="1"/>
  <c r="D1" i="395"/>
  <c r="J2" i="455"/>
  <c r="J1" i="455"/>
  <c r="D2" i="455"/>
  <c r="O27" i="455" s="1"/>
  <c r="D1" i="455"/>
  <c r="O26" i="455"/>
  <c r="O25" i="455"/>
  <c r="O24" i="455"/>
  <c r="O23" i="455"/>
  <c r="O22" i="455"/>
  <c r="O21" i="455"/>
  <c r="O20" i="455"/>
  <c r="O19" i="455"/>
  <c r="O18" i="455"/>
  <c r="O17" i="455"/>
  <c r="O16" i="455"/>
  <c r="O15" i="455"/>
  <c r="O14" i="455"/>
  <c r="O13" i="455"/>
  <c r="O12" i="455"/>
  <c r="O11" i="455"/>
  <c r="O10" i="455"/>
  <c r="O9" i="455"/>
  <c r="O8" i="455"/>
  <c r="O7" i="455"/>
  <c r="O6" i="455"/>
  <c r="O5" i="455"/>
  <c r="O3" i="455"/>
  <c r="J138" i="1"/>
  <c r="J139" i="1"/>
  <c r="O26" i="332"/>
  <c r="O72" i="454"/>
  <c r="O71" i="454"/>
  <c r="O70" i="454"/>
  <c r="O69" i="454"/>
  <c r="O68" i="454"/>
  <c r="O67" i="454"/>
  <c r="O66" i="454"/>
  <c r="O65" i="454"/>
  <c r="O64" i="454"/>
  <c r="O63" i="454"/>
  <c r="O62" i="454"/>
  <c r="O61" i="454"/>
  <c r="O60" i="454"/>
  <c r="O59" i="454"/>
  <c r="O58" i="454"/>
  <c r="O57" i="454"/>
  <c r="O56" i="454"/>
  <c r="O55" i="454"/>
  <c r="O54" i="454"/>
  <c r="O53" i="454"/>
  <c r="O52" i="454"/>
  <c r="O51" i="454"/>
  <c r="O50" i="454"/>
  <c r="O49" i="454"/>
  <c r="O48" i="454"/>
  <c r="O47" i="454"/>
  <c r="O46" i="454"/>
  <c r="O45" i="454"/>
  <c r="O44" i="454"/>
  <c r="O43" i="454"/>
  <c r="O42" i="454"/>
  <c r="O41" i="454"/>
  <c r="O40" i="454"/>
  <c r="O39" i="454"/>
  <c r="O38" i="454"/>
  <c r="O37" i="454"/>
  <c r="O36" i="454"/>
  <c r="O35" i="454"/>
  <c r="O34" i="454"/>
  <c r="O33" i="454"/>
  <c r="O32" i="454"/>
  <c r="O31" i="454"/>
  <c r="O30" i="454"/>
  <c r="O29" i="454"/>
  <c r="O28" i="454"/>
  <c r="O27" i="454"/>
  <c r="O26" i="454"/>
  <c r="O25" i="454"/>
  <c r="O24" i="454"/>
  <c r="O23" i="454"/>
  <c r="O22" i="454"/>
  <c r="O21" i="454"/>
  <c r="O20" i="454"/>
  <c r="O19" i="454"/>
  <c r="O18" i="454"/>
  <c r="O17" i="454"/>
  <c r="O16" i="454"/>
  <c r="O15" i="454"/>
  <c r="O14" i="454"/>
  <c r="O13" i="454"/>
  <c r="O12" i="454"/>
  <c r="O11" i="454"/>
  <c r="O10" i="454"/>
  <c r="O9" i="454"/>
  <c r="O8" i="454"/>
  <c r="O7" i="454"/>
  <c r="O6" i="454"/>
  <c r="O5" i="454"/>
  <c r="J2" i="454"/>
  <c r="D2" i="454"/>
  <c r="J1" i="454"/>
  <c r="D1" i="454"/>
  <c r="O78" i="453"/>
  <c r="O77" i="453"/>
  <c r="O76" i="453"/>
  <c r="O75" i="453"/>
  <c r="O74" i="453"/>
  <c r="O73" i="453"/>
  <c r="O72" i="453"/>
  <c r="O71" i="453"/>
  <c r="O70" i="453"/>
  <c r="O69" i="453"/>
  <c r="O68" i="453"/>
  <c r="O67" i="453"/>
  <c r="O66" i="453"/>
  <c r="O65" i="453"/>
  <c r="O64" i="453"/>
  <c r="O63" i="453"/>
  <c r="O62" i="453"/>
  <c r="O61" i="453"/>
  <c r="O60" i="453"/>
  <c r="O59" i="453"/>
  <c r="O58" i="453"/>
  <c r="O57" i="453"/>
  <c r="O56" i="453"/>
  <c r="O55" i="453"/>
  <c r="O54" i="453"/>
  <c r="O53" i="453"/>
  <c r="O52" i="453"/>
  <c r="O51" i="453"/>
  <c r="O50" i="453"/>
  <c r="O49" i="453"/>
  <c r="O48" i="453"/>
  <c r="O47" i="453"/>
  <c r="O46" i="453"/>
  <c r="O45" i="453"/>
  <c r="O44" i="453"/>
  <c r="O43" i="453"/>
  <c r="O42" i="453"/>
  <c r="O41" i="453"/>
  <c r="O40" i="453"/>
  <c r="O39" i="453"/>
  <c r="O38" i="453"/>
  <c r="O37" i="453"/>
  <c r="O36" i="453"/>
  <c r="O35" i="453"/>
  <c r="O34" i="453"/>
  <c r="O33" i="453"/>
  <c r="O32" i="453"/>
  <c r="O31" i="453"/>
  <c r="O30" i="453"/>
  <c r="O29" i="453"/>
  <c r="O28" i="453"/>
  <c r="O27" i="453"/>
  <c r="O26" i="453"/>
  <c r="O25" i="453"/>
  <c r="O24" i="453"/>
  <c r="O23" i="453"/>
  <c r="O22" i="453"/>
  <c r="O21" i="453"/>
  <c r="O20" i="453"/>
  <c r="O19" i="453"/>
  <c r="O18" i="453"/>
  <c r="O17" i="453"/>
  <c r="O16" i="453"/>
  <c r="O15" i="453"/>
  <c r="O14" i="453"/>
  <c r="O13" i="453"/>
  <c r="O12" i="453"/>
  <c r="O11" i="453"/>
  <c r="O10" i="453"/>
  <c r="O9" i="453"/>
  <c r="O8" i="453"/>
  <c r="O7" i="453"/>
  <c r="O6" i="453"/>
  <c r="O5" i="453"/>
  <c r="J2" i="453"/>
  <c r="D2" i="453"/>
  <c r="O79" i="453" s="1"/>
  <c r="J1" i="453"/>
  <c r="D1" i="453"/>
  <c r="O64" i="364"/>
  <c r="O91" i="243"/>
  <c r="O3" i="453"/>
  <c r="O2" i="454"/>
  <c r="O8" i="452"/>
  <c r="O9" i="452"/>
  <c r="O11" i="452"/>
  <c r="O12" i="452"/>
  <c r="O14" i="452"/>
  <c r="O15" i="452"/>
  <c r="O16" i="452"/>
  <c r="O17" i="452"/>
  <c r="O18" i="452"/>
  <c r="O19" i="452"/>
  <c r="O20" i="452"/>
  <c r="O21" i="452"/>
  <c r="J2" i="452"/>
  <c r="J1" i="452"/>
  <c r="D2" i="452"/>
  <c r="O26" i="452" s="1"/>
  <c r="D1" i="452"/>
  <c r="J20" i="1"/>
  <c r="O25" i="452"/>
  <c r="O24" i="452"/>
  <c r="O23" i="452"/>
  <c r="O22" i="452"/>
  <c r="O7" i="452"/>
  <c r="O6" i="452"/>
  <c r="O5" i="452"/>
  <c r="O50" i="242"/>
  <c r="O49" i="242"/>
  <c r="O48" i="242"/>
  <c r="O14" i="363"/>
  <c r="O13" i="363"/>
  <c r="O12" i="363"/>
  <c r="O11" i="363"/>
  <c r="O10" i="363"/>
  <c r="O19" i="364"/>
  <c r="O54" i="363"/>
  <c r="O33" i="363"/>
  <c r="O32" i="363"/>
  <c r="O31" i="363"/>
  <c r="O70" i="390"/>
  <c r="O16" i="401"/>
  <c r="O65" i="390"/>
  <c r="O64" i="390"/>
  <c r="O49" i="363"/>
  <c r="O21" i="96"/>
  <c r="O15" i="96"/>
  <c r="O14" i="96"/>
  <c r="O106" i="190"/>
  <c r="O105" i="190"/>
  <c r="O23" i="451"/>
  <c r="J2" i="383"/>
  <c r="J1" i="383"/>
  <c r="D2" i="383"/>
  <c r="O3" i="383" s="1"/>
  <c r="D1" i="383"/>
  <c r="J2" i="382"/>
  <c r="J1" i="382"/>
  <c r="D2" i="382"/>
  <c r="O40" i="382" s="1"/>
  <c r="D1" i="382"/>
  <c r="J2" i="381"/>
  <c r="J1" i="381"/>
  <c r="D2" i="381"/>
  <c r="O27" i="381" s="1"/>
  <c r="D1" i="381"/>
  <c r="J122" i="1"/>
  <c r="J121" i="1"/>
  <c r="J120" i="1"/>
  <c r="J126" i="1"/>
  <c r="J125" i="1"/>
  <c r="J119" i="1"/>
  <c r="J118" i="1"/>
  <c r="J117" i="1"/>
  <c r="O22" i="451"/>
  <c r="O21" i="451"/>
  <c r="O20" i="451"/>
  <c r="O19" i="451"/>
  <c r="O18" i="451"/>
  <c r="O17" i="451"/>
  <c r="O16" i="451"/>
  <c r="O15" i="451"/>
  <c r="O14" i="451"/>
  <c r="O13" i="451"/>
  <c r="O12" i="451"/>
  <c r="O11" i="451"/>
  <c r="O10" i="451"/>
  <c r="O9" i="451"/>
  <c r="O7" i="451"/>
  <c r="O6" i="451"/>
  <c r="O5" i="451"/>
  <c r="O10" i="450"/>
  <c r="O22" i="450"/>
  <c r="O21" i="450"/>
  <c r="O20" i="450"/>
  <c r="O19" i="450"/>
  <c r="O18" i="450"/>
  <c r="O17" i="450"/>
  <c r="O16" i="450"/>
  <c r="O15" i="450"/>
  <c r="O14" i="450"/>
  <c r="O13" i="450"/>
  <c r="O12" i="450"/>
  <c r="O11" i="450"/>
  <c r="O9" i="450"/>
  <c r="O7" i="450"/>
  <c r="O6" i="450"/>
  <c r="O5" i="450"/>
  <c r="O2" i="451"/>
  <c r="O70" i="364"/>
  <c r="O69" i="364"/>
  <c r="O64" i="363"/>
  <c r="O63" i="363"/>
  <c r="O29" i="390"/>
  <c r="J2" i="449"/>
  <c r="J1" i="449"/>
  <c r="D2" i="449"/>
  <c r="O2" i="449" s="1"/>
  <c r="D1" i="449"/>
  <c r="J228" i="1"/>
  <c r="O33" i="449"/>
  <c r="O32" i="449"/>
  <c r="O31" i="449"/>
  <c r="O30" i="449"/>
  <c r="O29" i="449"/>
  <c r="O28" i="449"/>
  <c r="O27" i="449"/>
  <c r="O26" i="449"/>
  <c r="O25" i="449"/>
  <c r="O24" i="449"/>
  <c r="O23" i="449"/>
  <c r="O22" i="449"/>
  <c r="O21" i="449"/>
  <c r="O20" i="449"/>
  <c r="O19" i="449"/>
  <c r="O18" i="449"/>
  <c r="O17" i="449"/>
  <c r="O16" i="449"/>
  <c r="O15" i="449"/>
  <c r="O14" i="449"/>
  <c r="O13" i="449"/>
  <c r="O12" i="449"/>
  <c r="O11" i="449"/>
  <c r="O10" i="449"/>
  <c r="O9" i="449"/>
  <c r="O8" i="449"/>
  <c r="O7" i="449"/>
  <c r="O6" i="449"/>
  <c r="O5" i="449"/>
  <c r="O34" i="449"/>
  <c r="J2" i="448"/>
  <c r="J1" i="448"/>
  <c r="D2" i="448"/>
  <c r="D1" i="448"/>
  <c r="J144" i="1"/>
  <c r="O16" i="444"/>
  <c r="O15" i="444"/>
  <c r="O14" i="444"/>
  <c r="O13" i="444"/>
  <c r="O12" i="444"/>
  <c r="O11" i="444"/>
  <c r="O10" i="444"/>
  <c r="O9" i="444"/>
  <c r="O23" i="448"/>
  <c r="O22" i="448"/>
  <c r="O21" i="448"/>
  <c r="O20" i="448"/>
  <c r="O19" i="448"/>
  <c r="O18" i="448"/>
  <c r="O17" i="448"/>
  <c r="O16" i="448"/>
  <c r="O15" i="448"/>
  <c r="O14" i="448"/>
  <c r="O13" i="448"/>
  <c r="O12" i="448"/>
  <c r="O11" i="448"/>
  <c r="O10" i="448"/>
  <c r="O9" i="448"/>
  <c r="O8" i="448"/>
  <c r="O7" i="448"/>
  <c r="O6" i="448"/>
  <c r="O5" i="448"/>
  <c r="O15" i="390"/>
  <c r="O25" i="390"/>
  <c r="O11" i="372"/>
  <c r="O10" i="372"/>
  <c r="O11" i="393"/>
  <c r="O14" i="390"/>
  <c r="O13" i="390"/>
  <c r="O10" i="391"/>
  <c r="O10" i="384"/>
  <c r="O15" i="242"/>
  <c r="O32" i="390"/>
  <c r="O33" i="390"/>
  <c r="O100" i="243"/>
  <c r="O99" i="243"/>
  <c r="O85" i="242"/>
  <c r="O84" i="242"/>
  <c r="O33" i="242"/>
  <c r="O18" i="242"/>
  <c r="O34" i="390"/>
  <c r="O31" i="390"/>
  <c r="O30" i="390"/>
  <c r="O18" i="324"/>
  <c r="O19" i="324"/>
  <c r="O20" i="324"/>
  <c r="O21" i="324"/>
  <c r="O22" i="324"/>
  <c r="O9" i="390"/>
  <c r="O24" i="390"/>
  <c r="O23" i="390"/>
  <c r="O7" i="371"/>
  <c r="O12" i="356"/>
  <c r="O12" i="250"/>
  <c r="O51" i="145"/>
  <c r="O38" i="390"/>
  <c r="O37" i="390"/>
  <c r="J2" i="446"/>
  <c r="J1" i="446"/>
  <c r="D2" i="446"/>
  <c r="O28" i="446" s="1"/>
  <c r="D1" i="446"/>
  <c r="J2" i="445"/>
  <c r="J1" i="445"/>
  <c r="D2" i="445"/>
  <c r="O36" i="445" s="1"/>
  <c r="D1" i="445"/>
  <c r="J116" i="1"/>
  <c r="J115" i="1"/>
  <c r="O28" i="445"/>
  <c r="O27" i="445"/>
  <c r="O26" i="445"/>
  <c r="O25" i="445"/>
  <c r="O24" i="445"/>
  <c r="O23" i="445"/>
  <c r="O22" i="445"/>
  <c r="O21" i="445"/>
  <c r="O20" i="445"/>
  <c r="O19" i="445"/>
  <c r="O18" i="445"/>
  <c r="O17" i="445"/>
  <c r="O16" i="445"/>
  <c r="O15" i="445"/>
  <c r="O14" i="445"/>
  <c r="O13" i="445"/>
  <c r="O12" i="445"/>
  <c r="O11" i="445"/>
  <c r="O9" i="445"/>
  <c r="O8" i="445"/>
  <c r="O7" i="445"/>
  <c r="O6" i="445"/>
  <c r="O27" i="446"/>
  <c r="O26" i="446"/>
  <c r="O25" i="446"/>
  <c r="O24" i="446"/>
  <c r="O23" i="446"/>
  <c r="O22" i="446"/>
  <c r="O21" i="446"/>
  <c r="O19" i="446"/>
  <c r="O16" i="446"/>
  <c r="O15" i="446"/>
  <c r="O12" i="446"/>
  <c r="O11" i="446"/>
  <c r="O10" i="446"/>
  <c r="O9" i="446"/>
  <c r="O5" i="446"/>
  <c r="O35" i="445"/>
  <c r="O34" i="445"/>
  <c r="O33" i="445"/>
  <c r="O32" i="445"/>
  <c r="O31" i="445"/>
  <c r="O30" i="445"/>
  <c r="O29" i="445"/>
  <c r="O5" i="445"/>
  <c r="O3" i="446"/>
  <c r="O2" i="445"/>
  <c r="O48" i="363"/>
  <c r="O69" i="390"/>
  <c r="O68" i="390"/>
  <c r="O67" i="390"/>
  <c r="O66" i="390"/>
  <c r="O50" i="363"/>
  <c r="O51" i="363"/>
  <c r="J2" i="444"/>
  <c r="J1" i="444"/>
  <c r="D2" i="444"/>
  <c r="D1" i="444"/>
  <c r="J2" i="429"/>
  <c r="J1" i="429"/>
  <c r="D2" i="429"/>
  <c r="O3" i="429" s="1"/>
  <c r="D1" i="429"/>
  <c r="O15" i="395"/>
  <c r="O14" i="395"/>
  <c r="O13" i="395"/>
  <c r="O12" i="395"/>
  <c r="O11" i="395"/>
  <c r="O10" i="395"/>
  <c r="O9" i="395"/>
  <c r="O8" i="395"/>
  <c r="O7" i="395"/>
  <c r="O6" i="395"/>
  <c r="J2" i="431"/>
  <c r="J1" i="431"/>
  <c r="D2" i="431"/>
  <c r="O25" i="431" s="1"/>
  <c r="D1" i="431"/>
  <c r="J2" i="432"/>
  <c r="J1" i="432"/>
  <c r="D2" i="432"/>
  <c r="O3" i="432" s="1"/>
  <c r="D1" i="432"/>
  <c r="J132" i="1"/>
  <c r="J130" i="1"/>
  <c r="J143" i="1"/>
  <c r="J2" i="391"/>
  <c r="J1" i="391"/>
  <c r="D2" i="391"/>
  <c r="O3" i="391" s="1"/>
  <c r="D1" i="391"/>
  <c r="J140" i="1"/>
  <c r="O15" i="392"/>
  <c r="O14" i="392"/>
  <c r="O13" i="392"/>
  <c r="O12" i="392"/>
  <c r="O11" i="392"/>
  <c r="O10" i="392"/>
  <c r="O8" i="392"/>
  <c r="O7" i="392"/>
  <c r="O6" i="392"/>
  <c r="O21" i="428"/>
  <c r="O17" i="433"/>
  <c r="O13" i="393"/>
  <c r="O9" i="433"/>
  <c r="O10" i="433"/>
  <c r="O14" i="433"/>
  <c r="O18" i="393"/>
  <c r="O17" i="393"/>
  <c r="O16" i="393"/>
  <c r="O12" i="393"/>
  <c r="O18" i="429"/>
  <c r="O17" i="429"/>
  <c r="O16" i="429"/>
  <c r="O15" i="429"/>
  <c r="O14" i="429"/>
  <c r="O13" i="429"/>
  <c r="O12" i="429"/>
  <c r="O11" i="429"/>
  <c r="O10" i="429"/>
  <c r="O9" i="429"/>
  <c r="O8" i="429"/>
  <c r="O7" i="429"/>
  <c r="O6" i="429"/>
  <c r="O5" i="429"/>
  <c r="O16" i="428"/>
  <c r="O74" i="390"/>
  <c r="O75" i="390"/>
  <c r="O78" i="390"/>
  <c r="O60" i="390"/>
  <c r="O49" i="390"/>
  <c r="O55" i="390"/>
  <c r="O24" i="444"/>
  <c r="O23" i="444"/>
  <c r="O22" i="444"/>
  <c r="O21" i="444"/>
  <c r="O20" i="444"/>
  <c r="O19" i="444"/>
  <c r="O18" i="444"/>
  <c r="O17" i="444"/>
  <c r="O8" i="444"/>
  <c r="O7" i="444"/>
  <c r="O6" i="444"/>
  <c r="O5" i="444"/>
  <c r="O25" i="444"/>
  <c r="O8" i="438"/>
  <c r="O97" i="443" s="1"/>
  <c r="O96" i="443" s="1"/>
  <c r="O95" i="443" s="1"/>
  <c r="O94" i="443" s="1"/>
  <c r="O93" i="443"/>
  <c r="O92" i="443"/>
  <c r="O91" i="443"/>
  <c r="O90" i="443"/>
  <c r="O77" i="443"/>
  <c r="O76" i="443" s="1"/>
  <c r="O80" i="443"/>
  <c r="O74" i="443"/>
  <c r="O73" i="443"/>
  <c r="O89" i="443"/>
  <c r="O88" i="443"/>
  <c r="O86" i="443"/>
  <c r="O85" i="443"/>
  <c r="O84" i="443"/>
  <c r="O83" i="443"/>
  <c r="O82" i="443"/>
  <c r="O61" i="443"/>
  <c r="O55" i="443"/>
  <c r="O54" i="443" s="1"/>
  <c r="O53" i="443" s="1"/>
  <c r="O46" i="443" s="1"/>
  <c r="O20" i="443"/>
  <c r="O18" i="443"/>
  <c r="O12" i="443"/>
  <c r="O11" i="443"/>
  <c r="O7" i="443"/>
  <c r="O6" i="443"/>
  <c r="O5" i="443"/>
  <c r="O82" i="390"/>
  <c r="O81" i="390"/>
  <c r="O51" i="293"/>
  <c r="O50" i="293"/>
  <c r="O86" i="145"/>
  <c r="O85" i="145"/>
  <c r="O10" i="442"/>
  <c r="O9" i="442"/>
  <c r="O11" i="442"/>
  <c r="O12" i="442"/>
  <c r="J2" i="442"/>
  <c r="J1" i="442"/>
  <c r="D2" i="442"/>
  <c r="D1" i="442"/>
  <c r="O22" i="442"/>
  <c r="O21" i="442"/>
  <c r="O20" i="442"/>
  <c r="O19" i="442"/>
  <c r="O18" i="442"/>
  <c r="O17" i="442"/>
  <c r="O16" i="442"/>
  <c r="O15" i="442"/>
  <c r="O14" i="442"/>
  <c r="O13" i="442"/>
  <c r="O8" i="442"/>
  <c r="O7" i="442"/>
  <c r="O6" i="442"/>
  <c r="O5" i="442"/>
  <c r="J59" i="1"/>
  <c r="O11" i="245"/>
  <c r="O10" i="245"/>
  <c r="O9" i="245"/>
  <c r="O7" i="441"/>
  <c r="O11" i="440"/>
  <c r="O12" i="440"/>
  <c r="O10" i="439"/>
  <c r="J2" i="441"/>
  <c r="J1" i="441"/>
  <c r="D2" i="441"/>
  <c r="D1" i="441"/>
  <c r="J2" i="440"/>
  <c r="J1" i="440"/>
  <c r="D2" i="440"/>
  <c r="D1" i="440"/>
  <c r="J2" i="439"/>
  <c r="J1" i="439"/>
  <c r="D2" i="439"/>
  <c r="O3" i="439" s="1"/>
  <c r="D1" i="439"/>
  <c r="O21" i="441"/>
  <c r="O20" i="441"/>
  <c r="O19" i="441"/>
  <c r="O18" i="441"/>
  <c r="O17" i="441"/>
  <c r="O16" i="441"/>
  <c r="O15" i="441"/>
  <c r="O14" i="441"/>
  <c r="O13" i="441"/>
  <c r="O12" i="441"/>
  <c r="O11" i="441"/>
  <c r="O10" i="441"/>
  <c r="O9" i="441"/>
  <c r="O8" i="441"/>
  <c r="O6" i="441"/>
  <c r="O5" i="441"/>
  <c r="O21" i="440"/>
  <c r="O20" i="440"/>
  <c r="O19" i="440"/>
  <c r="O18" i="440"/>
  <c r="O17" i="440"/>
  <c r="O16" i="440"/>
  <c r="O15" i="440"/>
  <c r="O14" i="440"/>
  <c r="O13" i="440"/>
  <c r="O10" i="440"/>
  <c r="O9" i="440"/>
  <c r="O8" i="440"/>
  <c r="O7" i="440"/>
  <c r="O6" i="440"/>
  <c r="O5" i="440"/>
  <c r="O20" i="439"/>
  <c r="O19" i="439"/>
  <c r="O18" i="439"/>
  <c r="O17" i="439"/>
  <c r="O16" i="439"/>
  <c r="O15" i="439"/>
  <c r="O14" i="439"/>
  <c r="O13" i="439"/>
  <c r="O12" i="439"/>
  <c r="O11" i="439"/>
  <c r="O9" i="439"/>
  <c r="O8" i="439"/>
  <c r="O7" i="439"/>
  <c r="O6" i="439"/>
  <c r="O5" i="439"/>
  <c r="J61" i="1"/>
  <c r="J62" i="1"/>
  <c r="J60" i="1"/>
  <c r="O6" i="403"/>
  <c r="O7" i="403"/>
  <c r="O8" i="403"/>
  <c r="O9" i="403"/>
  <c r="O10" i="403"/>
  <c r="O11" i="403"/>
  <c r="O12" i="403"/>
  <c r="O13" i="403"/>
  <c r="O14" i="403"/>
  <c r="O15" i="403"/>
  <c r="O16" i="403"/>
  <c r="O17" i="403"/>
  <c r="O18" i="403"/>
  <c r="O19" i="403"/>
  <c r="O20" i="403"/>
  <c r="O21" i="403"/>
  <c r="O22" i="403"/>
  <c r="O23" i="403"/>
  <c r="O24" i="403"/>
  <c r="O25" i="403"/>
  <c r="O6" i="244"/>
  <c r="O7" i="244"/>
  <c r="O8" i="244"/>
  <c r="O9" i="244"/>
  <c r="O10" i="244"/>
  <c r="O11" i="244"/>
  <c r="O12" i="244"/>
  <c r="O13" i="244"/>
  <c r="O14" i="244"/>
  <c r="O15" i="244"/>
  <c r="O16" i="244"/>
  <c r="O17" i="244"/>
  <c r="O18" i="244"/>
  <c r="O19" i="244"/>
  <c r="O20" i="244"/>
  <c r="O21" i="244"/>
  <c r="O22" i="244"/>
  <c r="O23" i="244"/>
  <c r="O24" i="244"/>
  <c r="O25" i="244"/>
  <c r="O26" i="244"/>
  <c r="O27" i="244"/>
  <c r="O28" i="244"/>
  <c r="O29" i="244"/>
  <c r="O30" i="244"/>
  <c r="O31" i="244"/>
  <c r="O32" i="244"/>
  <c r="O33" i="244"/>
  <c r="O34" i="244"/>
  <c r="O35" i="244"/>
  <c r="O36" i="244"/>
  <c r="O37" i="244"/>
  <c r="O38" i="244"/>
  <c r="O39" i="244"/>
  <c r="O40" i="244"/>
  <c r="O41" i="244"/>
  <c r="O42" i="244"/>
  <c r="O43" i="244"/>
  <c r="O44" i="244"/>
  <c r="J2" i="438"/>
  <c r="J1" i="438"/>
  <c r="D2" i="438"/>
  <c r="O3" i="438" s="1"/>
  <c r="D1" i="438"/>
  <c r="J193" i="1"/>
  <c r="O8" i="332"/>
  <c r="O7" i="332"/>
  <c r="O12" i="438"/>
  <c r="O13" i="438"/>
  <c r="O14" i="438"/>
  <c r="O15" i="438"/>
  <c r="O16" i="438"/>
  <c r="O17" i="438"/>
  <c r="O6" i="438"/>
  <c r="O7" i="438"/>
  <c r="O9" i="438"/>
  <c r="O10" i="438"/>
  <c r="O11" i="438"/>
  <c r="O37" i="438"/>
  <c r="O36" i="438"/>
  <c r="O35" i="438"/>
  <c r="O34" i="438"/>
  <c r="O33" i="438"/>
  <c r="O32" i="438"/>
  <c r="O31" i="438"/>
  <c r="O19" i="438"/>
  <c r="O18" i="438"/>
  <c r="O5" i="438"/>
  <c r="O14" i="131"/>
  <c r="O10" i="292"/>
  <c r="O42" i="145"/>
  <c r="O45" i="145"/>
  <c r="O46" i="145"/>
  <c r="O44" i="145"/>
  <c r="O43" i="145"/>
  <c r="O15" i="435"/>
  <c r="O12" i="436"/>
  <c r="O11" i="436"/>
  <c r="O10" i="436"/>
  <c r="O9" i="436"/>
  <c r="O27" i="145"/>
  <c r="O8" i="145"/>
  <c r="O12" i="390"/>
  <c r="O18" i="390"/>
  <c r="O84" i="145"/>
  <c r="O83" i="145"/>
  <c r="O81" i="243"/>
  <c r="O37" i="145"/>
  <c r="O13" i="437"/>
  <c r="O12" i="437"/>
  <c r="O7" i="251"/>
  <c r="O24" i="248"/>
  <c r="O23" i="248"/>
  <c r="O22" i="248"/>
  <c r="O94" i="243"/>
  <c r="O17" i="437"/>
  <c r="J2" i="437"/>
  <c r="J1" i="437"/>
  <c r="D2" i="437"/>
  <c r="O30" i="437" s="1"/>
  <c r="D1" i="437"/>
  <c r="J58" i="1"/>
  <c r="O11" i="437"/>
  <c r="O14" i="437"/>
  <c r="O15" i="437"/>
  <c r="O16" i="437"/>
  <c r="O18" i="437"/>
  <c r="O19" i="437"/>
  <c r="O20" i="437"/>
  <c r="O21" i="437"/>
  <c r="O29" i="437"/>
  <c r="O28" i="437"/>
  <c r="O27" i="437"/>
  <c r="O26" i="437"/>
  <c r="O25" i="437"/>
  <c r="O24" i="437"/>
  <c r="O23" i="437"/>
  <c r="O22" i="437"/>
  <c r="O10" i="437"/>
  <c r="O9" i="437"/>
  <c r="O8" i="437"/>
  <c r="O7" i="437"/>
  <c r="O6" i="437"/>
  <c r="O5" i="437"/>
  <c r="O10" i="131"/>
  <c r="O11" i="131"/>
  <c r="O13" i="131"/>
  <c r="O12" i="131"/>
  <c r="O9" i="131"/>
  <c r="O9" i="292"/>
  <c r="O8" i="131"/>
  <c r="O8" i="292"/>
  <c r="O20" i="248"/>
  <c r="O21" i="248"/>
  <c r="O25" i="248"/>
  <c r="O26" i="248"/>
  <c r="O60" i="145"/>
  <c r="O23" i="145"/>
  <c r="O30" i="145"/>
  <c r="O25" i="145"/>
  <c r="O24" i="145"/>
  <c r="O35" i="145"/>
  <c r="O33" i="145"/>
  <c r="O32" i="145"/>
  <c r="O31" i="145"/>
  <c r="O29" i="145"/>
  <c r="O28" i="145"/>
  <c r="O3" i="437"/>
  <c r="O2" i="437"/>
  <c r="O89" i="243"/>
  <c r="O11" i="319"/>
  <c r="O12" i="319"/>
  <c r="O7" i="96"/>
  <c r="O8" i="96"/>
  <c r="O9" i="96"/>
  <c r="O10" i="96"/>
  <c r="O11" i="96"/>
  <c r="O12" i="96"/>
  <c r="O13" i="96"/>
  <c r="O22" i="96"/>
  <c r="O23" i="96"/>
  <c r="O24" i="96"/>
  <c r="O25" i="96"/>
  <c r="O26" i="96"/>
  <c r="O27" i="96"/>
  <c r="O28" i="96"/>
  <c r="O29" i="96"/>
  <c r="J2" i="436"/>
  <c r="J1" i="436"/>
  <c r="D2" i="436"/>
  <c r="D1" i="436"/>
  <c r="J2" i="302"/>
  <c r="J1" i="302"/>
  <c r="D2" i="302"/>
  <c r="O3" i="302" s="1"/>
  <c r="D1" i="302"/>
  <c r="J2" i="303"/>
  <c r="J1" i="303"/>
  <c r="D2" i="303"/>
  <c r="D1" i="303"/>
  <c r="J2" i="264"/>
  <c r="J1" i="264"/>
  <c r="D2" i="264"/>
  <c r="O2" i="264" s="1"/>
  <c r="D1" i="264"/>
  <c r="J34" i="1"/>
  <c r="O7" i="258"/>
  <c r="O8" i="436"/>
  <c r="O6" i="303"/>
  <c r="O8" i="266"/>
  <c r="O10" i="264"/>
  <c r="O11" i="264"/>
  <c r="O12" i="264"/>
  <c r="O13" i="264"/>
  <c r="O14" i="264"/>
  <c r="O15" i="264"/>
  <c r="O16" i="264"/>
  <c r="O21" i="436"/>
  <c r="O20" i="436"/>
  <c r="O19" i="436"/>
  <c r="O18" i="436"/>
  <c r="O17" i="436"/>
  <c r="O16" i="436"/>
  <c r="O15" i="436"/>
  <c r="O14" i="436"/>
  <c r="O13" i="436"/>
  <c r="O7" i="436"/>
  <c r="O6" i="436"/>
  <c r="O5" i="436"/>
  <c r="O72" i="243"/>
  <c r="O71" i="243"/>
  <c r="O93" i="92"/>
  <c r="J2" i="273"/>
  <c r="J1" i="273"/>
  <c r="D2" i="273"/>
  <c r="O2" i="273" s="1"/>
  <c r="D1" i="273"/>
  <c r="J2" i="398"/>
  <c r="J1" i="398"/>
  <c r="D2" i="398"/>
  <c r="D1" i="398"/>
  <c r="J2" i="428"/>
  <c r="J1" i="428"/>
  <c r="D2" i="428"/>
  <c r="D1" i="428"/>
  <c r="J137" i="1"/>
  <c r="J135" i="1"/>
  <c r="J2" i="399"/>
  <c r="J1" i="399"/>
  <c r="D2" i="399"/>
  <c r="O21" i="399" s="1"/>
  <c r="D1" i="399"/>
  <c r="J131" i="1"/>
  <c r="O22" i="390"/>
  <c r="O21" i="390"/>
  <c r="O11" i="390"/>
  <c r="O8" i="435"/>
  <c r="O9" i="435"/>
  <c r="D2" i="435"/>
  <c r="O3" i="435" s="1"/>
  <c r="J2" i="435"/>
  <c r="J1" i="435"/>
  <c r="D1" i="435"/>
  <c r="J78" i="1"/>
  <c r="O23" i="435"/>
  <c r="O22" i="435"/>
  <c r="O21" i="435"/>
  <c r="O20" i="435"/>
  <c r="O19" i="435"/>
  <c r="O18" i="435"/>
  <c r="O17" i="435"/>
  <c r="O10" i="435"/>
  <c r="O7" i="435"/>
  <c r="O6" i="435"/>
  <c r="O5" i="435"/>
  <c r="O13" i="282"/>
  <c r="O12" i="282"/>
  <c r="O11" i="282"/>
  <c r="O10" i="282"/>
  <c r="O30" i="190"/>
  <c r="O31" i="190"/>
  <c r="O32" i="190"/>
  <c r="O33" i="190"/>
  <c r="O34" i="190"/>
  <c r="O35" i="190"/>
  <c r="O13" i="399"/>
  <c r="O12" i="399"/>
  <c r="O11" i="399"/>
  <c r="O10" i="399"/>
  <c r="O9" i="399"/>
  <c r="O8" i="399"/>
  <c r="O7" i="399"/>
  <c r="O6" i="399"/>
  <c r="O24" i="389"/>
  <c r="O14" i="398"/>
  <c r="O8" i="398"/>
  <c r="O22" i="273"/>
  <c r="O71" i="390"/>
  <c r="O24" i="433"/>
  <c r="O23" i="433"/>
  <c r="O22" i="433"/>
  <c r="O21" i="433"/>
  <c r="O20" i="433"/>
  <c r="O19" i="433"/>
  <c r="O18" i="433"/>
  <c r="O13" i="433"/>
  <c r="O12" i="433"/>
  <c r="O11" i="433"/>
  <c r="O8" i="433"/>
  <c r="O7" i="433"/>
  <c r="O6" i="433"/>
  <c r="O5" i="433"/>
  <c r="J2" i="433"/>
  <c r="D2" i="433"/>
  <c r="O25" i="433" s="1"/>
  <c r="J1" i="433"/>
  <c r="D1" i="433"/>
  <c r="O53" i="390"/>
  <c r="O54" i="390"/>
  <c r="O21" i="432"/>
  <c r="O20" i="432"/>
  <c r="O19" i="432"/>
  <c r="O18" i="432"/>
  <c r="O17" i="432"/>
  <c r="O16" i="432"/>
  <c r="O15" i="432"/>
  <c r="O10" i="432"/>
  <c r="O9" i="432"/>
  <c r="O8" i="432"/>
  <c r="O7" i="432"/>
  <c r="O6" i="432"/>
  <c r="O5" i="432"/>
  <c r="O22" i="432"/>
  <c r="O24" i="431"/>
  <c r="O23" i="429"/>
  <c r="O22" i="429"/>
  <c r="O21" i="429"/>
  <c r="O20" i="429"/>
  <c r="O19" i="429"/>
  <c r="O28" i="428"/>
  <c r="O27" i="428"/>
  <c r="O26" i="428"/>
  <c r="O25" i="428"/>
  <c r="O24" i="428"/>
  <c r="O23" i="428"/>
  <c r="O22" i="428"/>
  <c r="O18" i="428"/>
  <c r="O15" i="428"/>
  <c r="O8" i="428"/>
  <c r="O7" i="428"/>
  <c r="O6" i="428"/>
  <c r="O5" i="428"/>
  <c r="O48" i="390"/>
  <c r="O59" i="390"/>
  <c r="O56" i="390"/>
  <c r="O52" i="390"/>
  <c r="O45" i="390"/>
  <c r="O72" i="427"/>
  <c r="O71" i="427"/>
  <c r="O70" i="427"/>
  <c r="O69" i="427"/>
  <c r="O68" i="427"/>
  <c r="O67" i="427"/>
  <c r="O66" i="427"/>
  <c r="O65" i="427"/>
  <c r="O64" i="427"/>
  <c r="O63" i="427"/>
  <c r="O62" i="427"/>
  <c r="O61" i="427"/>
  <c r="O60" i="427"/>
  <c r="O59" i="427"/>
  <c r="O58" i="427"/>
  <c r="O57" i="427"/>
  <c r="O56" i="427"/>
  <c r="O55" i="427"/>
  <c r="O54" i="427"/>
  <c r="O53" i="427"/>
  <c r="O52" i="427"/>
  <c r="O51" i="427"/>
  <c r="O50" i="427"/>
  <c r="O49" i="427"/>
  <c r="O48" i="427"/>
  <c r="O47" i="427"/>
  <c r="O46" i="427"/>
  <c r="O45" i="427"/>
  <c r="O44" i="427"/>
  <c r="O43" i="427"/>
  <c r="O42" i="427"/>
  <c r="O41" i="427"/>
  <c r="O40" i="427"/>
  <c r="O39" i="427"/>
  <c r="O38" i="427"/>
  <c r="O37" i="427"/>
  <c r="O36" i="427"/>
  <c r="O35" i="427"/>
  <c r="O34" i="427"/>
  <c r="O33" i="427"/>
  <c r="O32" i="427"/>
  <c r="O31" i="427"/>
  <c r="O30" i="427"/>
  <c r="O29" i="427"/>
  <c r="O28" i="427"/>
  <c r="O27" i="427"/>
  <c r="O26" i="427"/>
  <c r="O25" i="427"/>
  <c r="O24" i="427"/>
  <c r="O23" i="427"/>
  <c r="O22" i="427"/>
  <c r="O21" i="427"/>
  <c r="O20" i="427"/>
  <c r="O19" i="427"/>
  <c r="O18" i="427"/>
  <c r="O17" i="427"/>
  <c r="O16" i="427"/>
  <c r="O15" i="427"/>
  <c r="O14" i="427"/>
  <c r="O13" i="427"/>
  <c r="O12" i="427"/>
  <c r="O11" i="427"/>
  <c r="O10" i="427"/>
  <c r="O9" i="427"/>
  <c r="O8" i="427"/>
  <c r="O7" i="427"/>
  <c r="O6" i="427"/>
  <c r="O5" i="427"/>
  <c r="J2" i="427"/>
  <c r="D2" i="427"/>
  <c r="O73" i="427" s="1"/>
  <c r="J1" i="427"/>
  <c r="D1" i="427"/>
  <c r="O2" i="428"/>
  <c r="O3" i="433"/>
  <c r="O3" i="431"/>
  <c r="J2" i="426"/>
  <c r="J1" i="426"/>
  <c r="D2" i="426"/>
  <c r="O20" i="426" s="1"/>
  <c r="D1" i="426"/>
  <c r="J23" i="1"/>
  <c r="O12" i="426"/>
  <c r="O11" i="426"/>
  <c r="O8" i="426"/>
  <c r="O6" i="426"/>
  <c r="O7" i="426"/>
  <c r="O19" i="426"/>
  <c r="O18" i="426"/>
  <c r="O17" i="426"/>
  <c r="O16" i="426"/>
  <c r="O15" i="426"/>
  <c r="O14" i="426"/>
  <c r="O13" i="426"/>
  <c r="O10" i="426"/>
  <c r="O9" i="426"/>
  <c r="O5" i="426"/>
  <c r="O2" i="426"/>
  <c r="O49" i="388"/>
  <c r="O22" i="388"/>
  <c r="O21" i="388"/>
  <c r="O30" i="425"/>
  <c r="O11" i="425"/>
  <c r="O12" i="425"/>
  <c r="O13" i="425"/>
  <c r="O8" i="425"/>
  <c r="O10" i="425"/>
  <c r="O14" i="425"/>
  <c r="O15" i="425"/>
  <c r="J2" i="425"/>
  <c r="J1" i="425"/>
  <c r="D2" i="425"/>
  <c r="D1" i="425"/>
  <c r="O7" i="425"/>
  <c r="O6" i="425"/>
  <c r="J237" i="1"/>
  <c r="O37" i="425"/>
  <c r="O36" i="425"/>
  <c r="O35" i="425"/>
  <c r="O34" i="425"/>
  <c r="O33" i="425"/>
  <c r="O32" i="425"/>
  <c r="O31" i="425"/>
  <c r="O9" i="425"/>
  <c r="O5" i="425"/>
  <c r="O26" i="414"/>
  <c r="O25" i="414"/>
  <c r="O24" i="414"/>
  <c r="O23" i="414"/>
  <c r="O22" i="414"/>
  <c r="O21" i="414"/>
  <c r="O9" i="413"/>
  <c r="O10" i="420"/>
  <c r="O11" i="419"/>
  <c r="O10" i="414"/>
  <c r="O16" i="92"/>
  <c r="O24" i="413"/>
  <c r="O14" i="389"/>
  <c r="O13" i="389"/>
  <c r="O12" i="389"/>
  <c r="O48" i="388"/>
  <c r="O11" i="422"/>
  <c r="O26" i="422"/>
  <c r="O25" i="422"/>
  <c r="O24" i="422"/>
  <c r="O23" i="422"/>
  <c r="O22" i="422"/>
  <c r="O21" i="422"/>
  <c r="O20" i="422"/>
  <c r="O19" i="422"/>
  <c r="O32" i="422"/>
  <c r="O34" i="422"/>
  <c r="O19" i="406"/>
  <c r="O53" i="388"/>
  <c r="O17" i="389"/>
  <c r="O45" i="422"/>
  <c r="O39" i="389"/>
  <c r="O43" i="422"/>
  <c r="J2" i="417"/>
  <c r="J1" i="417"/>
  <c r="D2" i="417"/>
  <c r="O2" i="417" s="1"/>
  <c r="D1" i="417"/>
  <c r="J110" i="1"/>
  <c r="O33" i="389"/>
  <c r="O11" i="417"/>
  <c r="J2" i="423"/>
  <c r="J1" i="423"/>
  <c r="D2" i="423"/>
  <c r="D1" i="423"/>
  <c r="J2" i="424"/>
  <c r="J1" i="424"/>
  <c r="D2" i="424"/>
  <c r="O2" i="424" s="1"/>
  <c r="D1" i="424"/>
  <c r="D2" i="422"/>
  <c r="O3" i="422" s="1"/>
  <c r="D1" i="422"/>
  <c r="J108" i="1"/>
  <c r="J107" i="1"/>
  <c r="J106" i="1"/>
  <c r="O30" i="422"/>
  <c r="O17" i="424"/>
  <c r="O16" i="424"/>
  <c r="O15" i="424"/>
  <c r="O14" i="424"/>
  <c r="O13" i="424"/>
  <c r="O12" i="424"/>
  <c r="O11" i="424"/>
  <c r="O10" i="424"/>
  <c r="O9" i="424"/>
  <c r="O8" i="424"/>
  <c r="O7" i="424"/>
  <c r="O6" i="424"/>
  <c r="O5" i="424"/>
  <c r="O18" i="424"/>
  <c r="O42" i="422"/>
  <c r="O17" i="423"/>
  <c r="O16" i="423"/>
  <c r="O15" i="423"/>
  <c r="O14" i="423"/>
  <c r="O13" i="423"/>
  <c r="O12" i="423"/>
  <c r="O11" i="423"/>
  <c r="O10" i="423"/>
  <c r="O9" i="423"/>
  <c r="O8" i="423"/>
  <c r="O7" i="423"/>
  <c r="O6" i="423"/>
  <c r="O5" i="423"/>
  <c r="O3" i="423"/>
  <c r="O2" i="423"/>
  <c r="O53" i="422"/>
  <c r="O52" i="422"/>
  <c r="O51" i="422"/>
  <c r="O50" i="422"/>
  <c r="O49" i="422"/>
  <c r="O48" i="422"/>
  <c r="O47" i="422"/>
  <c r="O46" i="422"/>
  <c r="O44" i="422"/>
  <c r="O41" i="422"/>
  <c r="O40" i="422"/>
  <c r="O39" i="422"/>
  <c r="O38" i="422"/>
  <c r="O37" i="422"/>
  <c r="O36" i="422"/>
  <c r="O35" i="422"/>
  <c r="O33" i="422"/>
  <c r="O31" i="422"/>
  <c r="O29" i="422"/>
  <c r="O28" i="422"/>
  <c r="O27" i="422"/>
  <c r="O18" i="422"/>
  <c r="O17" i="422"/>
  <c r="O16" i="422"/>
  <c r="O15" i="422"/>
  <c r="O14" i="422"/>
  <c r="O13" i="422"/>
  <c r="O12" i="422"/>
  <c r="O10" i="422"/>
  <c r="O9" i="422"/>
  <c r="O8" i="422"/>
  <c r="O7" i="422"/>
  <c r="O6" i="422"/>
  <c r="O5" i="422"/>
  <c r="J2" i="422"/>
  <c r="J1" i="422"/>
  <c r="O37" i="389"/>
  <c r="O38" i="389"/>
  <c r="O18" i="389"/>
  <c r="O19" i="389"/>
  <c r="O20" i="389"/>
  <c r="O21" i="389"/>
  <c r="O22" i="389"/>
  <c r="O23" i="389"/>
  <c r="O25" i="389"/>
  <c r="O26" i="389"/>
  <c r="O15" i="388"/>
  <c r="O18" i="423"/>
  <c r="O3" i="424"/>
  <c r="O13" i="418"/>
  <c r="O6" i="418"/>
  <c r="J2" i="418"/>
  <c r="J1" i="418"/>
  <c r="D2" i="418"/>
  <c r="D1" i="418"/>
  <c r="J111" i="1"/>
  <c r="O9" i="418"/>
  <c r="O8" i="418"/>
  <c r="O7" i="418"/>
  <c r="O17" i="421"/>
  <c r="O16" i="421"/>
  <c r="O15" i="421"/>
  <c r="O14" i="421"/>
  <c r="O13" i="421"/>
  <c r="O12" i="421"/>
  <c r="O11" i="421"/>
  <c r="O10" i="421"/>
  <c r="O9" i="421"/>
  <c r="O8" i="421"/>
  <c r="O7" i="421"/>
  <c r="O6" i="421"/>
  <c r="O5" i="421"/>
  <c r="J2" i="421"/>
  <c r="D2" i="421"/>
  <c r="J1" i="421"/>
  <c r="D1" i="421"/>
  <c r="O10" i="418"/>
  <c r="O11" i="418"/>
  <c r="O12" i="418"/>
  <c r="O3" i="421"/>
  <c r="O7" i="415"/>
  <c r="O7" i="414"/>
  <c r="O7" i="419"/>
  <c r="O7" i="420"/>
  <c r="O7" i="413"/>
  <c r="O20" i="388"/>
  <c r="O9" i="389"/>
  <c r="O15" i="389"/>
  <c r="O16" i="389"/>
  <c r="O11" i="388"/>
  <c r="O10" i="388"/>
  <c r="O9" i="419"/>
  <c r="J2" i="420"/>
  <c r="J1" i="420"/>
  <c r="D2" i="420"/>
  <c r="O32" i="420" s="1"/>
  <c r="D1" i="420"/>
  <c r="J2" i="419"/>
  <c r="J1" i="419"/>
  <c r="D2" i="419"/>
  <c r="O38" i="419" s="1"/>
  <c r="D1" i="419"/>
  <c r="J102" i="1"/>
  <c r="J101" i="1"/>
  <c r="O20" i="420"/>
  <c r="O23" i="420"/>
  <c r="O22" i="420"/>
  <c r="O21" i="420"/>
  <c r="O19" i="420"/>
  <c r="O18" i="420"/>
  <c r="O17" i="420"/>
  <c r="O16" i="420"/>
  <c r="O31" i="420"/>
  <c r="O30" i="420"/>
  <c r="O29" i="420"/>
  <c r="O28" i="420"/>
  <c r="O27" i="420"/>
  <c r="O26" i="420"/>
  <c r="O25" i="420"/>
  <c r="O24" i="420"/>
  <c r="O15" i="420"/>
  <c r="O14" i="420"/>
  <c r="O13" i="420"/>
  <c r="O12" i="420"/>
  <c r="O11" i="420"/>
  <c r="O9" i="420"/>
  <c r="O8" i="420"/>
  <c r="O6" i="420"/>
  <c r="O5" i="420"/>
  <c r="O37" i="419"/>
  <c r="O36" i="419"/>
  <c r="O35" i="419"/>
  <c r="O34" i="419"/>
  <c r="O33" i="419"/>
  <c r="O32" i="419"/>
  <c r="O31" i="419"/>
  <c r="O30" i="419"/>
  <c r="O29" i="419"/>
  <c r="O28" i="419"/>
  <c r="O27" i="419"/>
  <c r="O26" i="419"/>
  <c r="O25" i="419"/>
  <c r="O24" i="419"/>
  <c r="O23" i="419"/>
  <c r="O22" i="419"/>
  <c r="O21" i="419"/>
  <c r="O20" i="419"/>
  <c r="O19" i="419"/>
  <c r="O18" i="419"/>
  <c r="O17" i="419"/>
  <c r="O16" i="419"/>
  <c r="O15" i="419"/>
  <c r="O14" i="419"/>
  <c r="O13" i="419"/>
  <c r="O12" i="419"/>
  <c r="O10" i="419"/>
  <c r="O8" i="419"/>
  <c r="O6" i="419"/>
  <c r="O5" i="419"/>
  <c r="O2" i="420"/>
  <c r="O2" i="419"/>
  <c r="O13" i="388"/>
  <c r="O44" i="390"/>
  <c r="O17" i="406"/>
  <c r="O16" i="406"/>
  <c r="O9" i="388"/>
  <c r="O36" i="389"/>
  <c r="O35" i="389"/>
  <c r="O34" i="389"/>
  <c r="O10" i="417"/>
  <c r="O12" i="417"/>
  <c r="O17" i="414"/>
  <c r="O16" i="413"/>
  <c r="J64" i="1"/>
  <c r="J2" i="389"/>
  <c r="J1" i="389"/>
  <c r="D2" i="389"/>
  <c r="D1" i="389"/>
  <c r="D2" i="416"/>
  <c r="O3" i="416" s="1"/>
  <c r="D1" i="416"/>
  <c r="J2" i="388"/>
  <c r="J1" i="388"/>
  <c r="D2" i="388"/>
  <c r="O2" i="388" s="1"/>
  <c r="D1" i="388"/>
  <c r="J2" i="414"/>
  <c r="J1" i="414"/>
  <c r="D2" i="414"/>
  <c r="D1" i="414"/>
  <c r="J2" i="415"/>
  <c r="J1" i="415"/>
  <c r="D2" i="415"/>
  <c r="O2" i="415" s="1"/>
  <c r="D1" i="415"/>
  <c r="J2" i="413"/>
  <c r="J1" i="413"/>
  <c r="D2" i="413"/>
  <c r="D1" i="413"/>
  <c r="J109" i="1"/>
  <c r="J105" i="1"/>
  <c r="J104" i="1"/>
  <c r="J103" i="1"/>
  <c r="J100" i="1"/>
  <c r="J99" i="1"/>
  <c r="J98" i="1"/>
  <c r="O20" i="418"/>
  <c r="O19" i="418"/>
  <c r="O18" i="418"/>
  <c r="O17" i="418"/>
  <c r="O16" i="418"/>
  <c r="O15" i="418"/>
  <c r="O14" i="418"/>
  <c r="O5" i="418"/>
  <c r="O3" i="418"/>
  <c r="O10" i="411"/>
  <c r="O9" i="411"/>
  <c r="O22" i="406"/>
  <c r="O21" i="406"/>
  <c r="O10" i="389"/>
  <c r="O11" i="389"/>
  <c r="O32" i="389"/>
  <c r="O31" i="389"/>
  <c r="O30" i="389"/>
  <c r="O29" i="389"/>
  <c r="O28" i="389"/>
  <c r="O27" i="389"/>
  <c r="O8" i="389"/>
  <c r="O7" i="389"/>
  <c r="O6" i="389"/>
  <c r="O6" i="417"/>
  <c r="O20" i="417"/>
  <c r="O19" i="417"/>
  <c r="O18" i="417"/>
  <c r="O17" i="417"/>
  <c r="O16" i="417"/>
  <c r="O15" i="417"/>
  <c r="O14" i="417"/>
  <c r="O13" i="417"/>
  <c r="O9" i="417"/>
  <c r="O8" i="417"/>
  <c r="O7" i="417"/>
  <c r="O5" i="417"/>
  <c r="O21" i="417"/>
  <c r="O50" i="388"/>
  <c r="O51" i="388"/>
  <c r="O52" i="388"/>
  <c r="O54" i="388"/>
  <c r="O16" i="388"/>
  <c r="O17" i="388"/>
  <c r="O18" i="388"/>
  <c r="O27" i="388"/>
  <c r="O26" i="388"/>
  <c r="O25" i="388"/>
  <c r="O28" i="388"/>
  <c r="O24" i="388"/>
  <c r="O47" i="388"/>
  <c r="O46" i="388"/>
  <c r="O45" i="388"/>
  <c r="O44" i="388"/>
  <c r="O43" i="388"/>
  <c r="O42" i="388"/>
  <c r="O41" i="388"/>
  <c r="O40" i="388"/>
  <c r="O39" i="388"/>
  <c r="O38" i="388"/>
  <c r="O37" i="388"/>
  <c r="O36" i="388"/>
  <c r="O23" i="388"/>
  <c r="O12" i="388"/>
  <c r="O14" i="388"/>
  <c r="O19" i="388"/>
  <c r="O29" i="388"/>
  <c r="O30" i="388"/>
  <c r="O31" i="388"/>
  <c r="O32" i="388"/>
  <c r="O33" i="388"/>
  <c r="O34" i="388"/>
  <c r="O35" i="388"/>
  <c r="O55" i="388"/>
  <c r="O56" i="388"/>
  <c r="O57" i="388"/>
  <c r="O14" i="416"/>
  <c r="O13" i="416"/>
  <c r="O12" i="416"/>
  <c r="O11" i="416"/>
  <c r="O10" i="416"/>
  <c r="O9" i="416"/>
  <c r="O8" i="416"/>
  <c r="O7" i="416"/>
  <c r="O6" i="416"/>
  <c r="O5" i="416"/>
  <c r="J2" i="416"/>
  <c r="J1" i="416"/>
  <c r="O8" i="388"/>
  <c r="O7" i="388"/>
  <c r="O8" i="415"/>
  <c r="O23" i="415"/>
  <c r="O22" i="415"/>
  <c r="O21" i="415"/>
  <c r="O20" i="415"/>
  <c r="O19" i="415"/>
  <c r="O18" i="415"/>
  <c r="O17" i="415"/>
  <c r="O16" i="415"/>
  <c r="O15" i="415"/>
  <c r="O14" i="415"/>
  <c r="O13" i="415"/>
  <c r="O12" i="415"/>
  <c r="O11" i="415"/>
  <c r="O10" i="415"/>
  <c r="O9" i="415"/>
  <c r="O6" i="415"/>
  <c r="O5" i="415"/>
  <c r="O35" i="414"/>
  <c r="O36" i="414"/>
  <c r="O37" i="414"/>
  <c r="O38" i="414"/>
  <c r="O39" i="414"/>
  <c r="O40" i="414"/>
  <c r="O41" i="414"/>
  <c r="O42" i="414"/>
  <c r="O43" i="414"/>
  <c r="O44" i="414"/>
  <c r="O45" i="414"/>
  <c r="O18" i="414"/>
  <c r="O19" i="414"/>
  <c r="O20" i="414"/>
  <c r="O27" i="414"/>
  <c r="O28" i="414"/>
  <c r="O34" i="414"/>
  <c r="O8" i="414"/>
  <c r="O9" i="414"/>
  <c r="O51" i="414"/>
  <c r="O50" i="414"/>
  <c r="O49" i="414"/>
  <c r="O48" i="414"/>
  <c r="O47" i="414"/>
  <c r="O46" i="414"/>
  <c r="O33" i="414"/>
  <c r="O32" i="414"/>
  <c r="O31" i="414"/>
  <c r="O30" i="414"/>
  <c r="O29" i="414"/>
  <c r="O16" i="414"/>
  <c r="O15" i="414"/>
  <c r="O14" i="414"/>
  <c r="O13" i="414"/>
  <c r="O12" i="414"/>
  <c r="O11" i="414"/>
  <c r="O6" i="414"/>
  <c r="O5" i="414"/>
  <c r="O15" i="413"/>
  <c r="O17" i="413"/>
  <c r="O18" i="413"/>
  <c r="O19" i="413"/>
  <c r="O20" i="413"/>
  <c r="O21" i="413"/>
  <c r="O22" i="413"/>
  <c r="O23" i="413"/>
  <c r="O25" i="413"/>
  <c r="O26" i="413"/>
  <c r="O27" i="413"/>
  <c r="O28" i="413"/>
  <c r="O29" i="413"/>
  <c r="O30" i="413"/>
  <c r="O10" i="413"/>
  <c r="O11" i="413"/>
  <c r="O12" i="413"/>
  <c r="O13" i="413"/>
  <c r="O14" i="413"/>
  <c r="O8" i="413"/>
  <c r="O31" i="413"/>
  <c r="O6" i="413"/>
  <c r="O5" i="413"/>
  <c r="O3" i="417"/>
  <c r="O2" i="413"/>
  <c r="J235" i="1"/>
  <c r="O20" i="412"/>
  <c r="O19" i="412"/>
  <c r="O18" i="412"/>
  <c r="O17" i="412"/>
  <c r="O16" i="412"/>
  <c r="O15" i="412"/>
  <c r="O14" i="412"/>
  <c r="O13" i="412"/>
  <c r="O12" i="412"/>
  <c r="O11" i="412"/>
  <c r="O10" i="412"/>
  <c r="O9" i="412"/>
  <c r="O8" i="412"/>
  <c r="O7" i="412"/>
  <c r="O6" i="412"/>
  <c r="O5" i="412"/>
  <c r="J2" i="412"/>
  <c r="D2" i="412"/>
  <c r="O21" i="412" s="1"/>
  <c r="J1" i="412"/>
  <c r="D1" i="412"/>
  <c r="O18" i="404"/>
  <c r="O19" i="404"/>
  <c r="O20" i="404"/>
  <c r="J2" i="411"/>
  <c r="J1" i="411"/>
  <c r="D2" i="411"/>
  <c r="O2" i="411" s="1"/>
  <c r="D1" i="411"/>
  <c r="J2" i="406"/>
  <c r="J1" i="406"/>
  <c r="D2" i="406"/>
  <c r="O2" i="406" s="1"/>
  <c r="D1" i="406"/>
  <c r="J2" i="410"/>
  <c r="J1" i="410"/>
  <c r="D2" i="410"/>
  <c r="D1" i="410"/>
  <c r="J2" i="405"/>
  <c r="J1" i="405"/>
  <c r="D2" i="405"/>
  <c r="O2" i="405" s="1"/>
  <c r="D1" i="405"/>
  <c r="J2" i="404"/>
  <c r="J1" i="404"/>
  <c r="D2" i="404"/>
  <c r="D1" i="404"/>
  <c r="J236" i="1"/>
  <c r="J234" i="1"/>
  <c r="J233" i="1"/>
  <c r="J232" i="1"/>
  <c r="J231" i="1"/>
  <c r="O11" i="406"/>
  <c r="O27" i="404"/>
  <c r="O12" i="406"/>
  <c r="O6" i="406"/>
  <c r="O23" i="406"/>
  <c r="O8" i="411"/>
  <c r="O18" i="411"/>
  <c r="O17" i="411"/>
  <c r="O16" i="411"/>
  <c r="O15" i="411"/>
  <c r="O14" i="411"/>
  <c r="O13" i="411"/>
  <c r="O12" i="411"/>
  <c r="O11" i="411"/>
  <c r="O7" i="411"/>
  <c r="O6" i="411"/>
  <c r="O5" i="411"/>
  <c r="O19" i="411"/>
  <c r="O7" i="406"/>
  <c r="O8" i="406"/>
  <c r="O9" i="406"/>
  <c r="O10" i="406"/>
  <c r="O13" i="406"/>
  <c r="O14" i="406"/>
  <c r="O15" i="406"/>
  <c r="O18" i="406"/>
  <c r="O20" i="406"/>
  <c r="O24" i="406"/>
  <c r="O25" i="406"/>
  <c r="O26" i="406"/>
  <c r="O27" i="406"/>
  <c r="O28" i="406"/>
  <c r="O29" i="406"/>
  <c r="O15" i="410"/>
  <c r="O14" i="410"/>
  <c r="O13" i="410"/>
  <c r="O12" i="410"/>
  <c r="O11" i="410"/>
  <c r="O10" i="410"/>
  <c r="O9" i="410"/>
  <c r="O8" i="410"/>
  <c r="O7" i="410"/>
  <c r="O6" i="410"/>
  <c r="O5" i="410"/>
  <c r="O8" i="405"/>
  <c r="O28" i="404"/>
  <c r="O29" i="404"/>
  <c r="O14" i="404"/>
  <c r="O15" i="404"/>
  <c r="O16" i="404"/>
  <c r="O17" i="404"/>
  <c r="O21" i="404"/>
  <c r="O22" i="404"/>
  <c r="O13" i="404"/>
  <c r="O12" i="404"/>
  <c r="O26" i="404"/>
  <c r="O25" i="404"/>
  <c r="O24" i="404"/>
  <c r="O23" i="404"/>
  <c r="O10" i="404"/>
  <c r="O9" i="404"/>
  <c r="O30" i="404"/>
  <c r="O33" i="406"/>
  <c r="O32" i="406"/>
  <c r="O31" i="406"/>
  <c r="O30" i="406"/>
  <c r="O5" i="406"/>
  <c r="O15" i="405"/>
  <c r="O14" i="405"/>
  <c r="O13" i="405"/>
  <c r="O12" i="405"/>
  <c r="O11" i="405"/>
  <c r="O10" i="405"/>
  <c r="O9" i="405"/>
  <c r="O7" i="405"/>
  <c r="O6" i="405"/>
  <c r="O5" i="405"/>
  <c r="O37" i="404"/>
  <c r="O36" i="404"/>
  <c r="O35" i="404"/>
  <c r="O34" i="404"/>
  <c r="O33" i="404"/>
  <c r="O32" i="404"/>
  <c r="O31" i="404"/>
  <c r="O11" i="404"/>
  <c r="O8" i="404"/>
  <c r="O7" i="404"/>
  <c r="O6" i="404"/>
  <c r="O5" i="404"/>
  <c r="O2" i="410"/>
  <c r="O14" i="402"/>
  <c r="O17" i="332"/>
  <c r="O16" i="332"/>
  <c r="O15" i="332"/>
  <c r="O14" i="332"/>
  <c r="O13" i="332"/>
  <c r="O12" i="332"/>
  <c r="O11" i="332"/>
  <c r="O10" i="332"/>
  <c r="O9" i="332"/>
  <c r="O18" i="332"/>
  <c r="O19" i="332"/>
  <c r="O14" i="401"/>
  <c r="O13" i="401"/>
  <c r="O8" i="380"/>
  <c r="O9" i="380"/>
  <c r="O10" i="380"/>
  <c r="O11" i="380"/>
  <c r="O12" i="380"/>
  <c r="O13" i="380"/>
  <c r="J2" i="401"/>
  <c r="J1" i="401"/>
  <c r="D2" i="401"/>
  <c r="D1" i="401"/>
  <c r="J161" i="1"/>
  <c r="J2" i="403"/>
  <c r="J1" i="403"/>
  <c r="D2" i="403"/>
  <c r="O26" i="403" s="1"/>
  <c r="D1" i="403"/>
  <c r="J2" i="402"/>
  <c r="J1" i="402"/>
  <c r="D2" i="402"/>
  <c r="O3" i="402" s="1"/>
  <c r="D1" i="402"/>
  <c r="J230" i="1"/>
  <c r="J229" i="1"/>
  <c r="O12" i="402"/>
  <c r="O13" i="402"/>
  <c r="O5" i="403"/>
  <c r="O23" i="402"/>
  <c r="O22" i="402"/>
  <c r="O21" i="402"/>
  <c r="O20" i="402"/>
  <c r="O19" i="402"/>
  <c r="O18" i="402"/>
  <c r="O17" i="402"/>
  <c r="O16" i="402"/>
  <c r="O15" i="402"/>
  <c r="O10" i="402"/>
  <c r="O11" i="402"/>
  <c r="O9" i="402"/>
  <c r="O8" i="402"/>
  <c r="O7" i="402"/>
  <c r="O6" i="402"/>
  <c r="O5" i="402"/>
  <c r="O12" i="401"/>
  <c r="O15" i="401"/>
  <c r="O11" i="401"/>
  <c r="O10" i="401"/>
  <c r="O9" i="401"/>
  <c r="O24" i="401"/>
  <c r="O23" i="401"/>
  <c r="O22" i="401"/>
  <c r="O21" i="401"/>
  <c r="O20" i="401"/>
  <c r="O19" i="401"/>
  <c r="O18" i="401"/>
  <c r="O17" i="401"/>
  <c r="O8" i="401"/>
  <c r="O7" i="401"/>
  <c r="O6" i="401"/>
  <c r="O5" i="401"/>
  <c r="D2" i="380"/>
  <c r="O3" i="380" s="1"/>
  <c r="O24" i="402"/>
  <c r="O3" i="401"/>
  <c r="O31" i="289"/>
  <c r="O9" i="364"/>
  <c r="O26" i="243"/>
  <c r="O80" i="390"/>
  <c r="O15" i="393"/>
  <c r="O8" i="393"/>
  <c r="O7" i="393"/>
  <c r="O6" i="393"/>
  <c r="O12" i="400"/>
  <c r="O11" i="400"/>
  <c r="O10" i="400"/>
  <c r="O9" i="400"/>
  <c r="O8" i="400"/>
  <c r="O6" i="400"/>
  <c r="O17" i="363"/>
  <c r="O23" i="242"/>
  <c r="J2" i="392"/>
  <c r="J1" i="392"/>
  <c r="D2" i="392"/>
  <c r="O2" i="392" s="1"/>
  <c r="D1" i="392"/>
  <c r="J2" i="393"/>
  <c r="J1" i="393"/>
  <c r="D2" i="393"/>
  <c r="O27" i="393" s="1"/>
  <c r="D1" i="393"/>
  <c r="J2" i="400"/>
  <c r="J1" i="400"/>
  <c r="D2" i="400"/>
  <c r="O21" i="400" s="1"/>
  <c r="D1" i="400"/>
  <c r="O12" i="384"/>
  <c r="O13" i="384"/>
  <c r="J112" i="1"/>
  <c r="J129" i="1"/>
  <c r="J133" i="1"/>
  <c r="J134" i="1"/>
  <c r="J136" i="1"/>
  <c r="J141" i="1"/>
  <c r="O20" i="400"/>
  <c r="O19" i="400"/>
  <c r="O18" i="400"/>
  <c r="O17" i="400"/>
  <c r="O16" i="400"/>
  <c r="O15" i="400"/>
  <c r="O14" i="400"/>
  <c r="O13" i="400"/>
  <c r="O5" i="400"/>
  <c r="O20" i="399"/>
  <c r="O19" i="399"/>
  <c r="O18" i="399"/>
  <c r="O17" i="399"/>
  <c r="O16" i="399"/>
  <c r="O15" i="399"/>
  <c r="O14" i="399"/>
  <c r="O5" i="399"/>
  <c r="O21" i="398"/>
  <c r="O20" i="398"/>
  <c r="O19" i="398"/>
  <c r="O18" i="398"/>
  <c r="O17" i="398"/>
  <c r="O16" i="398"/>
  <c r="O15" i="398"/>
  <c r="O7" i="398"/>
  <c r="O6" i="398"/>
  <c r="O5" i="398"/>
  <c r="O22" i="395"/>
  <c r="O21" i="395"/>
  <c r="O20" i="395"/>
  <c r="O19" i="395"/>
  <c r="O18" i="395"/>
  <c r="O17" i="395"/>
  <c r="O16" i="395"/>
  <c r="O5" i="395"/>
  <c r="O23" i="395"/>
  <c r="O26" i="393"/>
  <c r="O25" i="393"/>
  <c r="O24" i="393"/>
  <c r="O23" i="393"/>
  <c r="O22" i="393"/>
  <c r="O21" i="393"/>
  <c r="O20" i="393"/>
  <c r="O19" i="393"/>
  <c r="O14" i="393"/>
  <c r="O10" i="393"/>
  <c r="O9" i="393"/>
  <c r="O5" i="393"/>
  <c r="O3" i="400"/>
  <c r="O3" i="399"/>
  <c r="O3" i="393"/>
  <c r="O32" i="392"/>
  <c r="J142" i="1"/>
  <c r="O31" i="392"/>
  <c r="O30" i="392"/>
  <c r="O29" i="392"/>
  <c r="O28" i="392"/>
  <c r="O27" i="392"/>
  <c r="O26" i="392"/>
  <c r="O25" i="392"/>
  <c r="O24" i="392"/>
  <c r="O23" i="392"/>
  <c r="O22" i="392"/>
  <c r="O20" i="392"/>
  <c r="O19" i="392"/>
  <c r="O18" i="392"/>
  <c r="O17" i="392"/>
  <c r="O5" i="392"/>
  <c r="O51" i="243"/>
  <c r="O47" i="364"/>
  <c r="O20" i="242"/>
  <c r="O75" i="242"/>
  <c r="O79" i="242"/>
  <c r="O68" i="242"/>
  <c r="O64" i="242"/>
  <c r="O63" i="242"/>
  <c r="O62" i="242"/>
  <c r="O61" i="242"/>
  <c r="O58" i="242"/>
  <c r="O57" i="242"/>
  <c r="O59" i="243"/>
  <c r="O58" i="243"/>
  <c r="O57" i="243"/>
  <c r="O7" i="364"/>
  <c r="O56" i="243"/>
  <c r="O39" i="363"/>
  <c r="O38" i="363"/>
  <c r="O53" i="243"/>
  <c r="O52" i="243"/>
  <c r="O50" i="243"/>
  <c r="O49" i="243"/>
  <c r="O49" i="364"/>
  <c r="O48" i="364"/>
  <c r="O46" i="364"/>
  <c r="O45" i="364"/>
  <c r="O20" i="390"/>
  <c r="O19" i="390"/>
  <c r="O79" i="390"/>
  <c r="O18" i="273"/>
  <c r="O19" i="273"/>
  <c r="O20" i="273"/>
  <c r="O21" i="273"/>
  <c r="O12" i="273"/>
  <c r="O13" i="273"/>
  <c r="O14" i="273"/>
  <c r="O15" i="273"/>
  <c r="O16" i="273"/>
  <c r="J2" i="390"/>
  <c r="J1" i="390"/>
  <c r="D2" i="390"/>
  <c r="O3" i="390" s="1"/>
  <c r="D1" i="390"/>
  <c r="O11" i="391"/>
  <c r="O19" i="391"/>
  <c r="O18" i="391"/>
  <c r="O17" i="391"/>
  <c r="O16" i="391"/>
  <c r="O15" i="391"/>
  <c r="O14" i="391"/>
  <c r="O13" i="391"/>
  <c r="O12" i="391"/>
  <c r="O9" i="391"/>
  <c r="O8" i="391"/>
  <c r="O7" i="391"/>
  <c r="O6" i="391"/>
  <c r="O5" i="391"/>
  <c r="O57" i="390"/>
  <c r="O58" i="390"/>
  <c r="O63" i="390"/>
  <c r="O46" i="390"/>
  <c r="O108" i="390"/>
  <c r="O107" i="390"/>
  <c r="O106" i="390"/>
  <c r="O105" i="390"/>
  <c r="O104" i="390"/>
  <c r="O103" i="390"/>
  <c r="O102" i="390"/>
  <c r="O40" i="390"/>
  <c r="O43" i="390"/>
  <c r="O42" i="390"/>
  <c r="O41" i="390"/>
  <c r="O39" i="390"/>
  <c r="O10" i="390"/>
  <c r="O8" i="390"/>
  <c r="O7" i="390"/>
  <c r="O6" i="390"/>
  <c r="O5" i="390"/>
  <c r="O34" i="242"/>
  <c r="O19" i="242"/>
  <c r="O76" i="242"/>
  <c r="O76" i="243"/>
  <c r="O73" i="243"/>
  <c r="O80" i="243"/>
  <c r="O79" i="243"/>
  <c r="O78" i="243"/>
  <c r="O83" i="243"/>
  <c r="O77" i="243"/>
  <c r="O75" i="243"/>
  <c r="O74" i="243"/>
  <c r="O44" i="242"/>
  <c r="O45" i="242"/>
  <c r="O46" i="242"/>
  <c r="O51" i="242"/>
  <c r="O43" i="242"/>
  <c r="O25" i="242"/>
  <c r="O26" i="242"/>
  <c r="O27" i="242"/>
  <c r="O35" i="242"/>
  <c r="O37" i="242"/>
  <c r="O41" i="242"/>
  <c r="O42" i="242"/>
  <c r="O88" i="243"/>
  <c r="O85" i="243"/>
  <c r="O7" i="243"/>
  <c r="O84" i="243"/>
  <c r="O87" i="243"/>
  <c r="O90" i="243"/>
  <c r="O11" i="364"/>
  <c r="O9" i="363"/>
  <c r="O9" i="242"/>
  <c r="O92" i="92"/>
  <c r="O10" i="284"/>
  <c r="O9" i="284"/>
  <c r="O11" i="284"/>
  <c r="O9" i="283"/>
  <c r="O192" i="313"/>
  <c r="O89" i="313"/>
  <c r="O90" i="313"/>
  <c r="O91" i="313"/>
  <c r="O30" i="361"/>
  <c r="O9" i="361"/>
  <c r="O46" i="389"/>
  <c r="O45" i="389"/>
  <c r="O44" i="389"/>
  <c r="O43" i="389"/>
  <c r="O42" i="389"/>
  <c r="O41" i="389"/>
  <c r="O40" i="389"/>
  <c r="O5" i="389"/>
  <c r="O61" i="388"/>
  <c r="O60" i="388"/>
  <c r="O59" i="388"/>
  <c r="O58" i="388"/>
  <c r="O6" i="388"/>
  <c r="O5" i="388"/>
  <c r="O51" i="92"/>
  <c r="O50" i="92"/>
  <c r="O48" i="92"/>
  <c r="O13" i="385"/>
  <c r="O22" i="361"/>
  <c r="O12" i="387"/>
  <c r="O12" i="386"/>
  <c r="O17" i="385"/>
  <c r="O21" i="361"/>
  <c r="J1" i="387"/>
  <c r="J2" i="387"/>
  <c r="D2" i="387"/>
  <c r="D1" i="387"/>
  <c r="J227" i="1"/>
  <c r="O17" i="387"/>
  <c r="O16" i="387"/>
  <c r="O15" i="387"/>
  <c r="O14" i="387"/>
  <c r="O13" i="387"/>
  <c r="O11" i="387"/>
  <c r="O10" i="387"/>
  <c r="O17" i="386"/>
  <c r="O16" i="386"/>
  <c r="O15" i="386"/>
  <c r="O14" i="386"/>
  <c r="O13" i="386"/>
  <c r="O11" i="386"/>
  <c r="O10" i="386"/>
  <c r="O33" i="387"/>
  <c r="O32" i="387"/>
  <c r="O31" i="387"/>
  <c r="O30" i="387"/>
  <c r="O29" i="387"/>
  <c r="O28" i="387"/>
  <c r="O27" i="387"/>
  <c r="O26" i="387"/>
  <c r="O25" i="387"/>
  <c r="O24" i="387"/>
  <c r="O23" i="387"/>
  <c r="O22" i="387"/>
  <c r="O21" i="387"/>
  <c r="O20" i="387"/>
  <c r="O19" i="387"/>
  <c r="O18" i="387"/>
  <c r="O9" i="387"/>
  <c r="O8" i="387"/>
  <c r="O7" i="387"/>
  <c r="O6" i="387"/>
  <c r="O5" i="387"/>
  <c r="O24" i="386"/>
  <c r="O23" i="386"/>
  <c r="O19" i="386"/>
  <c r="O18" i="386"/>
  <c r="O2" i="387"/>
  <c r="O20" i="386"/>
  <c r="O9" i="386"/>
  <c r="O8" i="386"/>
  <c r="O7" i="386"/>
  <c r="J2" i="386"/>
  <c r="J1" i="386"/>
  <c r="D2" i="386"/>
  <c r="O34" i="386" s="1"/>
  <c r="D1" i="386"/>
  <c r="J226" i="1"/>
  <c r="O33" i="386"/>
  <c r="O32" i="386"/>
  <c r="O31" i="386"/>
  <c r="O30" i="386"/>
  <c r="O29" i="386"/>
  <c r="O28" i="386"/>
  <c r="O27" i="386"/>
  <c r="O26" i="386"/>
  <c r="O25" i="386"/>
  <c r="O22" i="386"/>
  <c r="O21" i="386"/>
  <c r="O6" i="386"/>
  <c r="O5" i="386"/>
  <c r="O3" i="386"/>
  <c r="O2" i="386"/>
  <c r="O20" i="385"/>
  <c r="O15" i="360"/>
  <c r="O18" i="328"/>
  <c r="O17" i="328"/>
  <c r="O16" i="385"/>
  <c r="O15" i="385"/>
  <c r="O6" i="360"/>
  <c r="O12" i="385"/>
  <c r="O53" i="92"/>
  <c r="O52" i="92"/>
  <c r="O53" i="363"/>
  <c r="O49" i="329"/>
  <c r="K29" i="317"/>
  <c r="O39" i="334"/>
  <c r="O37" i="334"/>
  <c r="O55" i="314"/>
  <c r="O54" i="314"/>
  <c r="J2" i="379"/>
  <c r="J1" i="379"/>
  <c r="D2" i="379"/>
  <c r="O2" i="379" s="1"/>
  <c r="D1" i="379"/>
  <c r="J2" i="380"/>
  <c r="J1" i="380"/>
  <c r="D1" i="380"/>
  <c r="J83" i="1"/>
  <c r="J82" i="1"/>
  <c r="O79" i="190"/>
  <c r="O78" i="190"/>
  <c r="O80" i="190"/>
  <c r="O18" i="282"/>
  <c r="O14" i="282"/>
  <c r="J2" i="385"/>
  <c r="J1" i="385"/>
  <c r="D2" i="385"/>
  <c r="O28" i="385" s="1"/>
  <c r="D1" i="385"/>
  <c r="J224" i="1"/>
  <c r="O12" i="361"/>
  <c r="O11" i="361"/>
  <c r="O10" i="361"/>
  <c r="O25" i="361"/>
  <c r="O24" i="361"/>
  <c r="O27" i="385"/>
  <c r="O26" i="385"/>
  <c r="O25" i="385"/>
  <c r="O24" i="385"/>
  <c r="O23" i="385"/>
  <c r="O22" i="385"/>
  <c r="O21" i="385"/>
  <c r="O19" i="385"/>
  <c r="O14" i="385"/>
  <c r="O11" i="385"/>
  <c r="O10" i="385"/>
  <c r="O9" i="385"/>
  <c r="O8" i="385"/>
  <c r="O7" i="385"/>
  <c r="O6" i="385"/>
  <c r="O5" i="385"/>
  <c r="O3" i="385"/>
  <c r="O2" i="385"/>
  <c r="J2" i="384"/>
  <c r="J1" i="384"/>
  <c r="D2" i="384"/>
  <c r="O20" i="384" s="1"/>
  <c r="D1" i="384"/>
  <c r="J149" i="1"/>
  <c r="O19" i="384"/>
  <c r="O18" i="384"/>
  <c r="O17" i="384"/>
  <c r="O16" i="384"/>
  <c r="O15" i="384"/>
  <c r="O14" i="384"/>
  <c r="O11" i="384"/>
  <c r="O9" i="384"/>
  <c r="O8" i="384"/>
  <c r="O7" i="384"/>
  <c r="O6" i="384"/>
  <c r="O5" i="384"/>
  <c r="O3" i="384"/>
  <c r="O22" i="190"/>
  <c r="O21" i="190"/>
  <c r="O20" i="190"/>
  <c r="O55" i="363"/>
  <c r="O61" i="364"/>
  <c r="J155" i="1"/>
  <c r="J154" i="1"/>
  <c r="J153" i="1"/>
  <c r="O20" i="383"/>
  <c r="O19" i="383"/>
  <c r="O18" i="383"/>
  <c r="O17" i="383"/>
  <c r="O16" i="383"/>
  <c r="O15" i="383"/>
  <c r="O14" i="383"/>
  <c r="O13" i="383"/>
  <c r="O12" i="383"/>
  <c r="O11" i="383"/>
  <c r="O10" i="383"/>
  <c r="O9" i="383"/>
  <c r="O8" i="383"/>
  <c r="O7" i="383"/>
  <c r="O6" i="383"/>
  <c r="O5" i="383"/>
  <c r="O18" i="381"/>
  <c r="O17" i="381"/>
  <c r="O7" i="381"/>
  <c r="O10" i="381"/>
  <c r="O39" i="382"/>
  <c r="O38" i="382"/>
  <c r="O37" i="382"/>
  <c r="O36" i="382"/>
  <c r="O35" i="382"/>
  <c r="O34" i="382"/>
  <c r="O33" i="382"/>
  <c r="O32" i="382"/>
  <c r="O31" i="382"/>
  <c r="O30" i="382"/>
  <c r="O29" i="382"/>
  <c r="O28" i="382"/>
  <c r="O27" i="382"/>
  <c r="O26" i="382"/>
  <c r="O25" i="382"/>
  <c r="O24" i="382"/>
  <c r="O23" i="382"/>
  <c r="O22" i="382"/>
  <c r="O21" i="382"/>
  <c r="O20" i="382"/>
  <c r="O19" i="382"/>
  <c r="O18" i="382"/>
  <c r="O17" i="382"/>
  <c r="O16" i="382"/>
  <c r="O15" i="382"/>
  <c r="O14" i="382"/>
  <c r="O13" i="382"/>
  <c r="O12" i="382"/>
  <c r="O11" i="382"/>
  <c r="O10" i="382"/>
  <c r="O9" i="382"/>
  <c r="O8" i="382"/>
  <c r="O7" i="382"/>
  <c r="O6" i="382"/>
  <c r="O5" i="382"/>
  <c r="O26" i="381"/>
  <c r="O25" i="381"/>
  <c r="O24" i="381"/>
  <c r="O23" i="381"/>
  <c r="O22" i="381"/>
  <c r="O21" i="381"/>
  <c r="O20" i="381"/>
  <c r="O19" i="381"/>
  <c r="O16" i="381"/>
  <c r="O15" i="381"/>
  <c r="O14" i="381"/>
  <c r="O13" i="381"/>
  <c r="O12" i="381"/>
  <c r="O11" i="381"/>
  <c r="O9" i="381"/>
  <c r="O6" i="381"/>
  <c r="O5" i="381"/>
  <c r="O18" i="190"/>
  <c r="O54" i="334"/>
  <c r="O53" i="334"/>
  <c r="O63" i="314"/>
  <c r="O62" i="314"/>
  <c r="O118" i="190"/>
  <c r="O30" i="364"/>
  <c r="O29" i="364"/>
  <c r="O22" i="363"/>
  <c r="O34" i="363"/>
  <c r="D2" i="363"/>
  <c r="O79" i="363" s="1"/>
  <c r="O20" i="363"/>
  <c r="O21" i="363"/>
  <c r="O23" i="363"/>
  <c r="O24" i="363"/>
  <c r="O23" i="364"/>
  <c r="O24" i="364"/>
  <c r="O25" i="364"/>
  <c r="O26" i="364"/>
  <c r="O43" i="364"/>
  <c r="O36" i="364"/>
  <c r="O31" i="364"/>
  <c r="O82" i="334"/>
  <c r="O84" i="334"/>
  <c r="O83" i="334"/>
  <c r="O8" i="283"/>
  <c r="O18" i="380"/>
  <c r="O17" i="380"/>
  <c r="O16" i="380"/>
  <c r="O15" i="380"/>
  <c r="O14" i="380"/>
  <c r="O7" i="380"/>
  <c r="O6" i="380"/>
  <c r="O5" i="380"/>
  <c r="O7" i="379"/>
  <c r="O21" i="379"/>
  <c r="O20" i="379"/>
  <c r="O19" i="379"/>
  <c r="O18" i="379"/>
  <c r="O17" i="379"/>
  <c r="O16" i="379"/>
  <c r="O15" i="379"/>
  <c r="O14" i="379"/>
  <c r="O13" i="379"/>
  <c r="O12" i="379"/>
  <c r="O11" i="379"/>
  <c r="O10" i="379"/>
  <c r="O9" i="379"/>
  <c r="O8" i="379"/>
  <c r="O6" i="379"/>
  <c r="O5" i="379"/>
  <c r="O22" i="379"/>
  <c r="O19" i="380"/>
  <c r="O69" i="190"/>
  <c r="O68" i="190"/>
  <c r="O90" i="190"/>
  <c r="O58" i="190"/>
  <c r="O76" i="190"/>
  <c r="O19" i="282"/>
  <c r="O27" i="282"/>
  <c r="O26" i="282"/>
  <c r="O25" i="282"/>
  <c r="O24" i="282"/>
  <c r="O23" i="282"/>
  <c r="O22" i="282"/>
  <c r="O21" i="282"/>
  <c r="O20" i="282"/>
  <c r="O7" i="283"/>
  <c r="O10" i="376"/>
  <c r="O9" i="376"/>
  <c r="O8" i="376"/>
  <c r="O7" i="376"/>
  <c r="O6" i="376"/>
  <c r="O17" i="282"/>
  <c r="O16" i="282"/>
  <c r="O15" i="282"/>
  <c r="O29" i="190"/>
  <c r="O28" i="190"/>
  <c r="O27" i="190"/>
  <c r="O26" i="190"/>
  <c r="O71" i="190"/>
  <c r="O117" i="190"/>
  <c r="O65" i="190"/>
  <c r="O66" i="190"/>
  <c r="O67" i="190"/>
  <c r="O70" i="190"/>
  <c r="O64" i="190"/>
  <c r="O63" i="190"/>
  <c r="O11" i="376"/>
  <c r="O9" i="190"/>
  <c r="O23" i="190"/>
  <c r="O25" i="190"/>
  <c r="O24" i="190"/>
  <c r="O59" i="190"/>
  <c r="O74" i="190"/>
  <c r="O75" i="190"/>
  <c r="O73" i="190"/>
  <c r="O55" i="190"/>
  <c r="O62" i="190"/>
  <c r="O61" i="190"/>
  <c r="O60" i="190"/>
  <c r="O9" i="378"/>
  <c r="O10" i="378"/>
  <c r="O11" i="378"/>
  <c r="O12" i="378"/>
  <c r="O13" i="378"/>
  <c r="O18" i="378"/>
  <c r="O17" i="378"/>
  <c r="O16" i="378"/>
  <c r="O15" i="378"/>
  <c r="O14" i="378"/>
  <c r="O8" i="378"/>
  <c r="O7" i="378"/>
  <c r="O6" i="378"/>
  <c r="O5" i="378"/>
  <c r="J2" i="378"/>
  <c r="D2" i="378"/>
  <c r="J1" i="378"/>
  <c r="D1" i="378"/>
  <c r="O8" i="377"/>
  <c r="O7" i="377"/>
  <c r="O6" i="377"/>
  <c r="O15" i="377"/>
  <c r="O14" i="377"/>
  <c r="O13" i="377"/>
  <c r="O12" i="377"/>
  <c r="O11" i="377"/>
  <c r="O10" i="377"/>
  <c r="O9" i="377"/>
  <c r="O5" i="377"/>
  <c r="J2" i="377"/>
  <c r="D2" i="377"/>
  <c r="O3" i="377" s="1"/>
  <c r="J1" i="377"/>
  <c r="D1" i="377"/>
  <c r="J2" i="376"/>
  <c r="J1" i="376"/>
  <c r="D2" i="376"/>
  <c r="D1" i="376"/>
  <c r="J79" i="1"/>
  <c r="O18" i="376"/>
  <c r="O13" i="376"/>
  <c r="O12" i="376"/>
  <c r="O17" i="376"/>
  <c r="O16" i="376"/>
  <c r="O15" i="376"/>
  <c r="O14" i="376"/>
  <c r="O25" i="376"/>
  <c r="O24" i="376"/>
  <c r="O23" i="376"/>
  <c r="O22" i="376"/>
  <c r="O21" i="376"/>
  <c r="O20" i="376"/>
  <c r="O19" i="376"/>
  <c r="O5" i="376"/>
  <c r="O2" i="377"/>
  <c r="O48" i="282"/>
  <c r="O47" i="282"/>
  <c r="O46" i="282"/>
  <c r="O45" i="282"/>
  <c r="O7" i="282"/>
  <c r="O44" i="282"/>
  <c r="O43" i="282"/>
  <c r="O42" i="282"/>
  <c r="O39" i="282"/>
  <c r="O38" i="282"/>
  <c r="O37" i="282"/>
  <c r="O36" i="282"/>
  <c r="O35" i="282"/>
  <c r="O34" i="282"/>
  <c r="O33" i="282"/>
  <c r="O31" i="282"/>
  <c r="O9" i="291"/>
  <c r="O10" i="291"/>
  <c r="O11" i="291"/>
  <c r="O12" i="291"/>
  <c r="O13" i="291"/>
  <c r="O14" i="291"/>
  <c r="O9" i="290"/>
  <c r="O10" i="290"/>
  <c r="O11" i="290"/>
  <c r="O12" i="290"/>
  <c r="O13" i="290"/>
  <c r="O14" i="290"/>
  <c r="O15" i="290"/>
  <c r="O16" i="290"/>
  <c r="O17" i="290"/>
  <c r="O18" i="290"/>
  <c r="O19" i="290"/>
  <c r="O20" i="290"/>
  <c r="O21" i="290"/>
  <c r="O22" i="290"/>
  <c r="O8" i="291"/>
  <c r="O7" i="291"/>
  <c r="O6" i="291"/>
  <c r="O5" i="291"/>
  <c r="O16" i="375"/>
  <c r="O15" i="375"/>
  <c r="O14" i="375"/>
  <c r="O13" i="375"/>
  <c r="O12" i="375"/>
  <c r="O11" i="375"/>
  <c r="O10" i="375"/>
  <c r="O9" i="375"/>
  <c r="O8" i="375"/>
  <c r="O7" i="375"/>
  <c r="O6" i="375"/>
  <c r="O5" i="375"/>
  <c r="J2" i="375"/>
  <c r="D2" i="375"/>
  <c r="J1" i="375"/>
  <c r="D1" i="375"/>
  <c r="O72" i="364"/>
  <c r="O9" i="372"/>
  <c r="O8" i="372"/>
  <c r="O28" i="289"/>
  <c r="O27" i="289"/>
  <c r="O7" i="289"/>
  <c r="O30" i="289"/>
  <c r="O6" i="289"/>
  <c r="O8" i="289"/>
  <c r="O9" i="289"/>
  <c r="O10" i="289"/>
  <c r="O11" i="289"/>
  <c r="O12" i="289"/>
  <c r="O13" i="289"/>
  <c r="O14" i="289"/>
  <c r="O15" i="289"/>
  <c r="O16" i="289"/>
  <c r="O17" i="289"/>
  <c r="O18" i="289"/>
  <c r="O19" i="289"/>
  <c r="O20" i="289"/>
  <c r="O21" i="289"/>
  <c r="O22" i="289"/>
  <c r="O23" i="289"/>
  <c r="O24" i="289"/>
  <c r="O25" i="289"/>
  <c r="O26" i="289"/>
  <c r="O29" i="289"/>
  <c r="O32" i="289"/>
  <c r="O33" i="289"/>
  <c r="O91" i="190"/>
  <c r="O101" i="190"/>
  <c r="O100" i="190"/>
  <c r="O99" i="190"/>
  <c r="O98" i="190"/>
  <c r="O94" i="190"/>
  <c r="O96" i="190"/>
  <c r="O93" i="190"/>
  <c r="O92" i="190"/>
  <c r="O89" i="190"/>
  <c r="O14" i="38"/>
  <c r="O28" i="37"/>
  <c r="O8" i="239"/>
  <c r="O8" i="374"/>
  <c r="J2" i="374"/>
  <c r="J1" i="374"/>
  <c r="D2" i="374"/>
  <c r="O2" i="374" s="1"/>
  <c r="D1" i="374"/>
  <c r="J16" i="1"/>
  <c r="O17" i="374"/>
  <c r="O16" i="374"/>
  <c r="O15" i="374"/>
  <c r="O14" i="374"/>
  <c r="O13" i="374"/>
  <c r="O12" i="374"/>
  <c r="O11" i="374"/>
  <c r="O10" i="374"/>
  <c r="O9" i="374"/>
  <c r="O7" i="374"/>
  <c r="O6" i="374"/>
  <c r="O5" i="374"/>
  <c r="O11" i="39"/>
  <c r="O8" i="286"/>
  <c r="O7" i="286"/>
  <c r="O97" i="190"/>
  <c r="J2" i="373"/>
  <c r="J1" i="373"/>
  <c r="D2" i="373"/>
  <c r="O32" i="373" s="1"/>
  <c r="D1" i="373"/>
  <c r="J173" i="1"/>
  <c r="O23" i="371"/>
  <c r="O22" i="371"/>
  <c r="O20" i="371"/>
  <c r="O19" i="371"/>
  <c r="O18" i="371"/>
  <c r="O17" i="371"/>
  <c r="O14" i="373"/>
  <c r="O13" i="373"/>
  <c r="O12" i="373"/>
  <c r="O11" i="373"/>
  <c r="O10" i="373"/>
  <c r="O17" i="373"/>
  <c r="O16" i="373"/>
  <c r="O15" i="373"/>
  <c r="O31" i="373"/>
  <c r="O30" i="373"/>
  <c r="O29" i="373"/>
  <c r="O28" i="373"/>
  <c r="O27" i="373"/>
  <c r="O26" i="373"/>
  <c r="O25" i="373"/>
  <c r="O24" i="373"/>
  <c r="O23" i="373"/>
  <c r="O22" i="373"/>
  <c r="O21" i="373"/>
  <c r="O20" i="373"/>
  <c r="O19" i="373"/>
  <c r="O18" i="373"/>
  <c r="O5" i="373"/>
  <c r="O28" i="356"/>
  <c r="J2" i="372"/>
  <c r="J1" i="372"/>
  <c r="D2" i="372"/>
  <c r="O20" i="372" s="1"/>
  <c r="D1" i="372"/>
  <c r="J152" i="1"/>
  <c r="O36" i="363"/>
  <c r="O42" i="364"/>
  <c r="O52" i="363"/>
  <c r="O22" i="364"/>
  <c r="O33" i="364"/>
  <c r="O35" i="363"/>
  <c r="O41" i="364"/>
  <c r="O56" i="364"/>
  <c r="O42" i="363"/>
  <c r="O41" i="363"/>
  <c r="O40" i="363"/>
  <c r="O37" i="363"/>
  <c r="O19" i="372"/>
  <c r="O18" i="372"/>
  <c r="O17" i="372"/>
  <c r="O16" i="372"/>
  <c r="O15" i="372"/>
  <c r="O14" i="372"/>
  <c r="O13" i="372"/>
  <c r="O12" i="372"/>
  <c r="O7" i="372"/>
  <c r="O6" i="372"/>
  <c r="O5" i="372"/>
  <c r="O32" i="364"/>
  <c r="O2" i="372"/>
  <c r="O15" i="145"/>
  <c r="O14" i="145"/>
  <c r="O13" i="145"/>
  <c r="O14" i="331"/>
  <c r="O11" i="331"/>
  <c r="O10" i="331"/>
  <c r="O16" i="249"/>
  <c r="O14" i="249"/>
  <c r="O18" i="274"/>
  <c r="O17" i="274"/>
  <c r="O16" i="248"/>
  <c r="O15" i="248"/>
  <c r="O7" i="328"/>
  <c r="O23" i="249"/>
  <c r="O29" i="250"/>
  <c r="O24" i="371"/>
  <c r="J2" i="371"/>
  <c r="J1" i="371"/>
  <c r="D2" i="371"/>
  <c r="O3" i="371" s="1"/>
  <c r="D1" i="371"/>
  <c r="J162" i="1"/>
  <c r="O22" i="332"/>
  <c r="O21" i="332"/>
  <c r="O31" i="371"/>
  <c r="O30" i="371"/>
  <c r="O29" i="371"/>
  <c r="O28" i="371"/>
  <c r="O27" i="371"/>
  <c r="O26" i="371"/>
  <c r="O25" i="371"/>
  <c r="O16" i="371"/>
  <c r="O15" i="371"/>
  <c r="O14" i="371"/>
  <c r="O13" i="371"/>
  <c r="O12" i="371"/>
  <c r="O11" i="371"/>
  <c r="O10" i="371"/>
  <c r="O9" i="371"/>
  <c r="O8" i="371"/>
  <c r="O6" i="371"/>
  <c r="O5" i="371"/>
  <c r="O32" i="371"/>
  <c r="O80" i="145"/>
  <c r="O71" i="145"/>
  <c r="J2" i="370"/>
  <c r="J1" i="370"/>
  <c r="D2" i="370"/>
  <c r="O2" i="370" s="1"/>
  <c r="D1" i="370"/>
  <c r="J163" i="1"/>
  <c r="O7" i="370"/>
  <c r="O18" i="370"/>
  <c r="O17" i="370"/>
  <c r="O16" i="370"/>
  <c r="O15" i="370"/>
  <c r="O14" i="370"/>
  <c r="O13" i="370"/>
  <c r="O12" i="370"/>
  <c r="O11" i="370"/>
  <c r="O10" i="370"/>
  <c r="O9" i="370"/>
  <c r="O8" i="370"/>
  <c r="O6" i="370"/>
  <c r="O5" i="370"/>
  <c r="O25" i="332"/>
  <c r="O21" i="364"/>
  <c r="O20" i="364"/>
  <c r="O102" i="243"/>
  <c r="O10" i="120"/>
  <c r="O11" i="120"/>
  <c r="O22" i="249"/>
  <c r="O10" i="275"/>
  <c r="O11" i="121"/>
  <c r="O11" i="122"/>
  <c r="O11" i="123"/>
  <c r="O9" i="369"/>
  <c r="J2" i="369"/>
  <c r="J1" i="369"/>
  <c r="D2" i="369"/>
  <c r="O27" i="369" s="1"/>
  <c r="D1" i="369"/>
  <c r="J41" i="1"/>
  <c r="O12" i="123"/>
  <c r="O12" i="122"/>
  <c r="O18" i="369"/>
  <c r="O16" i="369"/>
  <c r="O14" i="369"/>
  <c r="O12" i="369"/>
  <c r="O10" i="369"/>
  <c r="O82" i="38"/>
  <c r="O81" i="38"/>
  <c r="O80" i="38"/>
  <c r="O79" i="38"/>
  <c r="O78" i="38"/>
  <c r="O13" i="123"/>
  <c r="O13" i="122"/>
  <c r="O19" i="369"/>
  <c r="O11" i="369"/>
  <c r="O26" i="369"/>
  <c r="O25" i="369"/>
  <c r="O24" i="369"/>
  <c r="O23" i="369"/>
  <c r="O22" i="369"/>
  <c r="O21" i="369"/>
  <c r="O20" i="369"/>
  <c r="O17" i="369"/>
  <c r="O15" i="369"/>
  <c r="O13" i="369"/>
  <c r="O8" i="369"/>
  <c r="O7" i="369"/>
  <c r="O6" i="369"/>
  <c r="O5" i="369"/>
  <c r="O3" i="369"/>
  <c r="O2" i="369"/>
  <c r="O16" i="250"/>
  <c r="O19" i="249"/>
  <c r="O17" i="249"/>
  <c r="O18" i="249"/>
  <c r="O15" i="249"/>
  <c r="O13" i="249"/>
  <c r="O21" i="249"/>
  <c r="O12" i="249"/>
  <c r="O20" i="249"/>
  <c r="O55" i="145"/>
  <c r="J2" i="297"/>
  <c r="J1" i="297"/>
  <c r="D1" i="297"/>
  <c r="D2" i="297"/>
  <c r="O2" i="297" s="1"/>
  <c r="J180" i="1"/>
  <c r="O27" i="356"/>
  <c r="O26" i="356"/>
  <c r="O18" i="248"/>
  <c r="O70" i="145"/>
  <c r="O68" i="145"/>
  <c r="O28" i="250"/>
  <c r="O27" i="250"/>
  <c r="O67" i="145"/>
  <c r="O66" i="145"/>
  <c r="O69" i="145"/>
  <c r="O73" i="92"/>
  <c r="O7" i="121"/>
  <c r="O9" i="368"/>
  <c r="J2" i="368"/>
  <c r="J1" i="368"/>
  <c r="D2" i="368"/>
  <c r="O19" i="368" s="1"/>
  <c r="D1" i="368"/>
  <c r="J25" i="1"/>
  <c r="O18" i="368"/>
  <c r="O17" i="368"/>
  <c r="O16" i="368"/>
  <c r="O15" i="368"/>
  <c r="O14" i="368"/>
  <c r="O13" i="368"/>
  <c r="O12" i="368"/>
  <c r="O11" i="368"/>
  <c r="O10" i="368"/>
  <c r="O8" i="368"/>
  <c r="O7" i="368"/>
  <c r="O6" i="368"/>
  <c r="O5" i="368"/>
  <c r="O7" i="39"/>
  <c r="O7" i="38"/>
  <c r="O15" i="92"/>
  <c r="O6" i="37"/>
  <c r="O3" i="368"/>
  <c r="O2" i="368"/>
  <c r="O62" i="333"/>
  <c r="O147" i="313"/>
  <c r="O146" i="313"/>
  <c r="O145" i="313"/>
  <c r="O144" i="313"/>
  <c r="O49" i="333"/>
  <c r="O73" i="333"/>
  <c r="O72" i="333"/>
  <c r="O70" i="333"/>
  <c r="O69" i="333"/>
  <c r="O68" i="333"/>
  <c r="O67" i="333"/>
  <c r="O66" i="333"/>
  <c r="O65" i="333"/>
  <c r="O64" i="333"/>
  <c r="O63" i="333"/>
  <c r="O58" i="333"/>
  <c r="O55" i="333"/>
  <c r="O54" i="333"/>
  <c r="O53" i="333"/>
  <c r="O73" i="334"/>
  <c r="O67" i="334"/>
  <c r="O66" i="334"/>
  <c r="O65" i="334"/>
  <c r="O64" i="334"/>
  <c r="O63" i="334"/>
  <c r="O62" i="334"/>
  <c r="O61" i="334"/>
  <c r="O9" i="329"/>
  <c r="O78" i="314"/>
  <c r="O7" i="357"/>
  <c r="O8" i="357"/>
  <c r="O9" i="357"/>
  <c r="O10" i="357"/>
  <c r="O11" i="357"/>
  <c r="O12" i="357"/>
  <c r="O57" i="333"/>
  <c r="O56" i="333"/>
  <c r="O52" i="333"/>
  <c r="O70" i="334"/>
  <c r="O69" i="334"/>
  <c r="O68" i="334"/>
  <c r="O60" i="334"/>
  <c r="O59" i="334"/>
  <c r="O72" i="334"/>
  <c r="O71" i="334"/>
  <c r="O60" i="314"/>
  <c r="O61" i="314"/>
  <c r="O64" i="314"/>
  <c r="O19" i="328"/>
  <c r="O44" i="334"/>
  <c r="O58" i="314"/>
  <c r="O8" i="190"/>
  <c r="O7" i="353"/>
  <c r="O17" i="190"/>
  <c r="O6" i="353"/>
  <c r="O16" i="190"/>
  <c r="O20" i="39"/>
  <c r="O19" i="39"/>
  <c r="J2" i="367"/>
  <c r="J1" i="367"/>
  <c r="D2" i="367"/>
  <c r="O3" i="367" s="1"/>
  <c r="D1" i="367"/>
  <c r="J2" i="366"/>
  <c r="J1" i="366"/>
  <c r="D2" i="366"/>
  <c r="O53" i="366" s="1"/>
  <c r="D1" i="366"/>
  <c r="J204" i="1"/>
  <c r="J203" i="1"/>
  <c r="O48" i="367"/>
  <c r="O47" i="367"/>
  <c r="O46" i="367"/>
  <c r="O45" i="367"/>
  <c r="O44" i="367"/>
  <c r="O43" i="367"/>
  <c r="O42" i="367"/>
  <c r="O41" i="367"/>
  <c r="O40" i="367"/>
  <c r="O39" i="367"/>
  <c r="O38" i="367"/>
  <c r="O37" i="367"/>
  <c r="O36" i="367"/>
  <c r="O35" i="367"/>
  <c r="O34" i="367"/>
  <c r="O33" i="367"/>
  <c r="O32" i="367"/>
  <c r="O31" i="367"/>
  <c r="O30" i="367"/>
  <c r="O29" i="367"/>
  <c r="O28" i="367"/>
  <c r="O27" i="367"/>
  <c r="O26" i="367"/>
  <c r="O25" i="367"/>
  <c r="O24" i="367"/>
  <c r="O23" i="367"/>
  <c r="O22" i="367"/>
  <c r="O21" i="367"/>
  <c r="O20" i="367"/>
  <c r="O19" i="367"/>
  <c r="O18" i="367"/>
  <c r="O17" i="367"/>
  <c r="O16" i="367"/>
  <c r="O15" i="367"/>
  <c r="O14" i="367"/>
  <c r="O13" i="367"/>
  <c r="O12" i="367"/>
  <c r="O11" i="367"/>
  <c r="O10" i="367"/>
  <c r="O9" i="367"/>
  <c r="O8" i="367"/>
  <c r="O7" i="367"/>
  <c r="O6" i="367"/>
  <c r="O5" i="367"/>
  <c r="O52" i="366"/>
  <c r="O51" i="366"/>
  <c r="O50" i="366"/>
  <c r="O49" i="366"/>
  <c r="O48" i="366"/>
  <c r="O47" i="366"/>
  <c r="O46" i="366"/>
  <c r="O45" i="366"/>
  <c r="O44" i="366"/>
  <c r="O43" i="366"/>
  <c r="O42" i="366"/>
  <c r="O41" i="366"/>
  <c r="O40" i="366"/>
  <c r="O39" i="366"/>
  <c r="O38" i="366"/>
  <c r="O37" i="366"/>
  <c r="O36" i="366"/>
  <c r="O35" i="366"/>
  <c r="O34" i="366"/>
  <c r="O33" i="366"/>
  <c r="O32" i="366"/>
  <c r="O31" i="366"/>
  <c r="O30" i="366"/>
  <c r="O29" i="366"/>
  <c r="O28" i="366"/>
  <c r="O27" i="366"/>
  <c r="O26" i="366"/>
  <c r="O25" i="366"/>
  <c r="O24" i="366"/>
  <c r="O23" i="366"/>
  <c r="O22" i="366"/>
  <c r="O21" i="366"/>
  <c r="O20" i="366"/>
  <c r="O19" i="366"/>
  <c r="O18" i="366"/>
  <c r="O17" i="366"/>
  <c r="O16" i="366"/>
  <c r="O15" i="366"/>
  <c r="O14" i="366"/>
  <c r="O13" i="366"/>
  <c r="O12" i="366"/>
  <c r="O11" i="366"/>
  <c r="O10" i="366"/>
  <c r="O9" i="366"/>
  <c r="O8" i="366"/>
  <c r="O7" i="366"/>
  <c r="O6" i="366"/>
  <c r="O5" i="366"/>
  <c r="O3" i="366"/>
  <c r="O86" i="333"/>
  <c r="O184" i="313"/>
  <c r="O183" i="313"/>
  <c r="O85" i="333"/>
  <c r="O12" i="365"/>
  <c r="J2" i="365"/>
  <c r="J1" i="365"/>
  <c r="D2" i="365"/>
  <c r="O2" i="365" s="1"/>
  <c r="D1" i="365"/>
  <c r="O11" i="365"/>
  <c r="O10" i="365"/>
  <c r="O9" i="365"/>
  <c r="O19" i="365"/>
  <c r="O18" i="365"/>
  <c r="O17" i="365"/>
  <c r="O16" i="365"/>
  <c r="O15" i="365"/>
  <c r="O14" i="365"/>
  <c r="O13" i="365"/>
  <c r="O8" i="365"/>
  <c r="O7" i="365"/>
  <c r="O6" i="365"/>
  <c r="O5" i="365"/>
  <c r="O20" i="365"/>
  <c r="O23" i="328"/>
  <c r="O34" i="364"/>
  <c r="O35" i="364"/>
  <c r="O37" i="364"/>
  <c r="O38" i="364"/>
  <c r="O39" i="364"/>
  <c r="O40" i="364"/>
  <c r="O44" i="364"/>
  <c r="J2" i="364"/>
  <c r="J1" i="364"/>
  <c r="D2" i="364"/>
  <c r="O2" i="364" s="1"/>
  <c r="D1" i="364"/>
  <c r="J2" i="363"/>
  <c r="J1" i="363"/>
  <c r="D1" i="363"/>
  <c r="J150" i="1"/>
  <c r="J151" i="1"/>
  <c r="O79" i="364"/>
  <c r="O78" i="364"/>
  <c r="O77" i="364"/>
  <c r="O76" i="364"/>
  <c r="O75" i="364"/>
  <c r="O74" i="364"/>
  <c r="O73" i="364"/>
  <c r="O63" i="364"/>
  <c r="O60" i="364"/>
  <c r="O55" i="364"/>
  <c r="O54" i="364"/>
  <c r="O53" i="364"/>
  <c r="O52" i="364"/>
  <c r="O51" i="364"/>
  <c r="O50" i="364"/>
  <c r="O27" i="364"/>
  <c r="O6" i="364"/>
  <c r="O5" i="364"/>
  <c r="O78" i="363"/>
  <c r="O77" i="363"/>
  <c r="O76" i="363"/>
  <c r="O75" i="363"/>
  <c r="O74" i="363"/>
  <c r="O73" i="363"/>
  <c r="O72" i="363"/>
  <c r="O59" i="363"/>
  <c r="O30" i="363"/>
  <c r="O27" i="363"/>
  <c r="O25" i="363"/>
  <c r="O19" i="363"/>
  <c r="O16" i="363"/>
  <c r="O15" i="363"/>
  <c r="O8" i="363"/>
  <c r="O7" i="363"/>
  <c r="O6" i="363"/>
  <c r="O5" i="363"/>
  <c r="O6" i="317"/>
  <c r="O42" i="334"/>
  <c r="O43" i="334"/>
  <c r="O95" i="190"/>
  <c r="O116" i="190"/>
  <c r="O119" i="190"/>
  <c r="O32" i="333"/>
  <c r="O92" i="334"/>
  <c r="O12" i="336"/>
  <c r="O6" i="123"/>
  <c r="O6" i="122"/>
  <c r="O8" i="123"/>
  <c r="O8" i="122"/>
  <c r="O8" i="121"/>
  <c r="O7" i="275"/>
  <c r="O6" i="120"/>
  <c r="O12" i="120"/>
  <c r="O13" i="120"/>
  <c r="O14" i="120"/>
  <c r="O15" i="120"/>
  <c r="O16" i="120"/>
  <c r="J211" i="1"/>
  <c r="O11" i="362"/>
  <c r="O15" i="362"/>
  <c r="O14" i="362"/>
  <c r="O13" i="362"/>
  <c r="O12" i="362"/>
  <c r="O24" i="362"/>
  <c r="O23" i="362"/>
  <c r="O22" i="362"/>
  <c r="O21" i="362"/>
  <c r="O20" i="362"/>
  <c r="O19" i="362"/>
  <c r="O18" i="362"/>
  <c r="O17" i="362"/>
  <c r="O16" i="362"/>
  <c r="O10" i="362"/>
  <c r="O9" i="362"/>
  <c r="O8" i="362"/>
  <c r="O7" i="362"/>
  <c r="O6" i="362"/>
  <c r="O5" i="362"/>
  <c r="J2" i="362"/>
  <c r="D2" i="362"/>
  <c r="O25" i="362" s="1"/>
  <c r="J1" i="362"/>
  <c r="D1" i="362"/>
  <c r="J2" i="360"/>
  <c r="J1" i="360"/>
  <c r="D2" i="360"/>
  <c r="O2" i="360" s="1"/>
  <c r="D1" i="360"/>
  <c r="J2" i="361"/>
  <c r="J1" i="361"/>
  <c r="D2" i="361"/>
  <c r="O3" i="361" s="1"/>
  <c r="D1" i="361"/>
  <c r="J225" i="1"/>
  <c r="J223" i="1"/>
  <c r="O17" i="361"/>
  <c r="O18" i="361"/>
  <c r="O19" i="361"/>
  <c r="O20" i="361"/>
  <c r="O23" i="361"/>
  <c r="O16" i="361"/>
  <c r="O38" i="361"/>
  <c r="O37" i="361"/>
  <c r="O36" i="361"/>
  <c r="O35" i="361"/>
  <c r="O34" i="361"/>
  <c r="O33" i="361"/>
  <c r="O32" i="361"/>
  <c r="O31" i="361"/>
  <c r="O29" i="361"/>
  <c r="O15" i="361"/>
  <c r="O14" i="361"/>
  <c r="O13" i="361"/>
  <c r="O8" i="361"/>
  <c r="O7" i="361"/>
  <c r="O6" i="361"/>
  <c r="O5" i="361"/>
  <c r="O23" i="360"/>
  <c r="O22" i="360"/>
  <c r="O21" i="360"/>
  <c r="O20" i="360"/>
  <c r="O19" i="360"/>
  <c r="O18" i="360"/>
  <c r="O17" i="360"/>
  <c r="O16" i="360"/>
  <c r="O14" i="360"/>
  <c r="O13" i="360"/>
  <c r="O12" i="360"/>
  <c r="O11" i="360"/>
  <c r="O10" i="360"/>
  <c r="O9" i="360"/>
  <c r="O8" i="360"/>
  <c r="O7" i="360"/>
  <c r="O5" i="360"/>
  <c r="O3" i="360"/>
  <c r="O11" i="359"/>
  <c r="O10" i="359"/>
  <c r="O13" i="240"/>
  <c r="O12" i="240"/>
  <c r="O10" i="240"/>
  <c r="O9" i="240"/>
  <c r="O6" i="296"/>
  <c r="O6" i="295"/>
  <c r="O34" i="295"/>
  <c r="O33" i="295"/>
  <c r="O6" i="359"/>
  <c r="O8" i="359"/>
  <c r="O18" i="359"/>
  <c r="O17" i="359"/>
  <c r="O16" i="359"/>
  <c r="O15" i="359"/>
  <c r="O14" i="359"/>
  <c r="O13" i="359"/>
  <c r="O12" i="359"/>
  <c r="O9" i="359"/>
  <c r="O5" i="359"/>
  <c r="J2" i="359"/>
  <c r="D2" i="359"/>
  <c r="O3" i="359" s="1"/>
  <c r="J1" i="359"/>
  <c r="D1" i="359"/>
  <c r="O6" i="297"/>
  <c r="O15" i="358"/>
  <c r="O14" i="358"/>
  <c r="O13" i="358"/>
  <c r="O12" i="358"/>
  <c r="O11" i="358"/>
  <c r="O10" i="358"/>
  <c r="O9" i="358"/>
  <c r="O8" i="358"/>
  <c r="O7" i="358"/>
  <c r="O6" i="358"/>
  <c r="O5" i="358"/>
  <c r="J2" i="358"/>
  <c r="D2" i="358"/>
  <c r="O16" i="358" s="1"/>
  <c r="J1" i="358"/>
  <c r="D1" i="358"/>
  <c r="O17" i="357"/>
  <c r="O16" i="357"/>
  <c r="O15" i="357"/>
  <c r="O14" i="357"/>
  <c r="O13" i="357"/>
  <c r="O6" i="357"/>
  <c r="O5" i="357"/>
  <c r="J2" i="357"/>
  <c r="D2" i="357"/>
  <c r="O3" i="357" s="1"/>
  <c r="J1" i="357"/>
  <c r="D1" i="357"/>
  <c r="O19" i="274"/>
  <c r="O20" i="356"/>
  <c r="O21" i="250"/>
  <c r="J2" i="356"/>
  <c r="J1" i="356"/>
  <c r="D2" i="356"/>
  <c r="O2" i="356" s="1"/>
  <c r="D1" i="356"/>
  <c r="J165" i="1"/>
  <c r="O37" i="356"/>
  <c r="O36" i="356"/>
  <c r="O35" i="356"/>
  <c r="O34" i="356"/>
  <c r="O33" i="356"/>
  <c r="O32" i="356"/>
  <c r="O31" i="356"/>
  <c r="O30" i="356"/>
  <c r="O29" i="356"/>
  <c r="O25" i="356"/>
  <c r="O24" i="356"/>
  <c r="O23" i="356"/>
  <c r="O22" i="356"/>
  <c r="O21" i="356"/>
  <c r="O19" i="356"/>
  <c r="O18" i="356"/>
  <c r="O17" i="356"/>
  <c r="O16" i="356"/>
  <c r="O15" i="356"/>
  <c r="O14" i="356"/>
  <c r="O11" i="356"/>
  <c r="O10" i="356"/>
  <c r="O9" i="356"/>
  <c r="O8" i="356"/>
  <c r="O7" i="356"/>
  <c r="O6" i="356"/>
  <c r="O5" i="356"/>
  <c r="O38" i="356"/>
  <c r="J2" i="355"/>
  <c r="J1" i="355"/>
  <c r="J186" i="1"/>
  <c r="D2" i="355"/>
  <c r="D1" i="355"/>
  <c r="O25" i="334"/>
  <c r="O6" i="298"/>
  <c r="O7" i="271"/>
  <c r="O6" i="271"/>
  <c r="O6" i="355"/>
  <c r="O15" i="355"/>
  <c r="O14" i="355"/>
  <c r="O13" i="355"/>
  <c r="O12" i="355"/>
  <c r="O11" i="355"/>
  <c r="O10" i="355"/>
  <c r="O9" i="355"/>
  <c r="O8" i="355"/>
  <c r="O7" i="355"/>
  <c r="O5" i="355"/>
  <c r="O42" i="298"/>
  <c r="O44" i="298"/>
  <c r="O45" i="298"/>
  <c r="O57" i="298"/>
  <c r="O58" i="298"/>
  <c r="O18" i="298"/>
  <c r="O33" i="298"/>
  <c r="O16" i="355"/>
  <c r="O8" i="354"/>
  <c r="O9" i="354"/>
  <c r="O10" i="354"/>
  <c r="J2" i="352"/>
  <c r="J1" i="352"/>
  <c r="D2" i="352"/>
  <c r="D1" i="352"/>
  <c r="J2" i="354"/>
  <c r="J1" i="354"/>
  <c r="D2" i="354"/>
  <c r="O17" i="354" s="1"/>
  <c r="D1" i="354"/>
  <c r="J2" i="351"/>
  <c r="J1" i="351"/>
  <c r="D2" i="351"/>
  <c r="D1" i="351"/>
  <c r="J2" i="353"/>
  <c r="J1" i="353"/>
  <c r="D2" i="353"/>
  <c r="O3" i="353" s="1"/>
  <c r="D1" i="353"/>
  <c r="J85" i="1"/>
  <c r="J86" i="1"/>
  <c r="J87" i="1"/>
  <c r="J88" i="1"/>
  <c r="J89" i="1"/>
  <c r="J90" i="1"/>
  <c r="J92" i="1"/>
  <c r="J93" i="1"/>
  <c r="O16" i="354"/>
  <c r="O15" i="354"/>
  <c r="O14" i="354"/>
  <c r="O13" i="354"/>
  <c r="O12" i="354"/>
  <c r="O11" i="354"/>
  <c r="O7" i="354"/>
  <c r="O6" i="354"/>
  <c r="O5" i="354"/>
  <c r="O10" i="353"/>
  <c r="O11" i="353"/>
  <c r="O12" i="353"/>
  <c r="O15" i="353"/>
  <c r="O16" i="353"/>
  <c r="O17" i="353"/>
  <c r="O18" i="353"/>
  <c r="O19" i="353"/>
  <c r="O20" i="353"/>
  <c r="O21" i="353"/>
  <c r="O14" i="353"/>
  <c r="O13" i="353"/>
  <c r="O9" i="353"/>
  <c r="O8" i="353"/>
  <c r="O29" i="353"/>
  <c r="O28" i="353"/>
  <c r="O27" i="353"/>
  <c r="O26" i="353"/>
  <c r="O25" i="353"/>
  <c r="O24" i="353"/>
  <c r="O23" i="353"/>
  <c r="O22" i="353"/>
  <c r="O5" i="353"/>
  <c r="O18" i="352"/>
  <c r="O17" i="352"/>
  <c r="O16" i="352"/>
  <c r="O15" i="352"/>
  <c r="O14" i="352"/>
  <c r="O13" i="352"/>
  <c r="O12" i="352"/>
  <c r="O11" i="352"/>
  <c r="O10" i="352"/>
  <c r="O9" i="352"/>
  <c r="O8" i="352"/>
  <c r="O7" i="352"/>
  <c r="O6" i="352"/>
  <c r="O5" i="352"/>
  <c r="O16" i="351"/>
  <c r="O15" i="351"/>
  <c r="O14" i="351"/>
  <c r="O13" i="351"/>
  <c r="O12" i="351"/>
  <c r="O11" i="351"/>
  <c r="O10" i="351"/>
  <c r="O9" i="351"/>
  <c r="O8" i="351"/>
  <c r="O7" i="351"/>
  <c r="O6" i="351"/>
  <c r="O5" i="351"/>
  <c r="O40" i="190"/>
  <c r="O39" i="190"/>
  <c r="O3" i="354"/>
  <c r="O2" i="354"/>
  <c r="O17" i="350"/>
  <c r="O16" i="350"/>
  <c r="O15" i="350"/>
  <c r="O14" i="350"/>
  <c r="O13" i="350"/>
  <c r="O12" i="350"/>
  <c r="O11" i="350"/>
  <c r="O10" i="350"/>
  <c r="O9" i="350"/>
  <c r="O8" i="350"/>
  <c r="O7" i="350"/>
  <c r="O6" i="350"/>
  <c r="O5" i="350"/>
  <c r="J2" i="350"/>
  <c r="D2" i="350"/>
  <c r="O2" i="350" s="1"/>
  <c r="J1" i="350"/>
  <c r="D1" i="350"/>
  <c r="O3" i="350"/>
  <c r="O22" i="349"/>
  <c r="O16" i="348"/>
  <c r="O27" i="348"/>
  <c r="O26" i="348"/>
  <c r="O25" i="348"/>
  <c r="O22" i="348"/>
  <c r="O18" i="349"/>
  <c r="O19" i="349"/>
  <c r="O20" i="349"/>
  <c r="O21" i="349"/>
  <c r="O6" i="347"/>
  <c r="O27" i="347"/>
  <c r="O54" i="346"/>
  <c r="O55" i="346"/>
  <c r="O56" i="346"/>
  <c r="O57" i="346"/>
  <c r="O58" i="346"/>
  <c r="O59" i="346"/>
  <c r="O60" i="346"/>
  <c r="O61" i="346"/>
  <c r="O62" i="346"/>
  <c r="O63" i="346"/>
  <c r="O64" i="346"/>
  <c r="O65" i="346"/>
  <c r="O66" i="346"/>
  <c r="O67" i="346"/>
  <c r="O68" i="346"/>
  <c r="O69" i="346"/>
  <c r="O36" i="346"/>
  <c r="O37" i="346"/>
  <c r="O38" i="346"/>
  <c r="O39" i="346"/>
  <c r="O40" i="346"/>
  <c r="O41" i="346"/>
  <c r="O42" i="346"/>
  <c r="O43" i="346"/>
  <c r="O44" i="346"/>
  <c r="O45" i="346"/>
  <c r="O46" i="346"/>
  <c r="O47" i="346"/>
  <c r="O48" i="346"/>
  <c r="O49" i="346"/>
  <c r="O50" i="346"/>
  <c r="O51" i="346"/>
  <c r="O52" i="346"/>
  <c r="O53" i="346"/>
  <c r="O12" i="346"/>
  <c r="O13" i="346"/>
  <c r="O14" i="346"/>
  <c r="O15" i="346"/>
  <c r="O16" i="346"/>
  <c r="O17" i="346"/>
  <c r="O18" i="346"/>
  <c r="O19" i="346"/>
  <c r="O20" i="346"/>
  <c r="O21" i="346"/>
  <c r="O22" i="346"/>
  <c r="O23" i="346"/>
  <c r="O24" i="346"/>
  <c r="O25" i="346"/>
  <c r="O26" i="346"/>
  <c r="O27" i="346"/>
  <c r="O28" i="346"/>
  <c r="O29" i="346"/>
  <c r="O30" i="346"/>
  <c r="O31" i="346"/>
  <c r="O32" i="346"/>
  <c r="O33" i="346"/>
  <c r="O34" i="346"/>
  <c r="O35" i="346"/>
  <c r="O24" i="347"/>
  <c r="J2" i="349"/>
  <c r="J1" i="349"/>
  <c r="D1" i="349"/>
  <c r="D2" i="349"/>
  <c r="O3" i="349" s="1"/>
  <c r="J2" i="348"/>
  <c r="J1" i="348"/>
  <c r="D2" i="348"/>
  <c r="O2" i="348" s="1"/>
  <c r="D1" i="348"/>
  <c r="J2" i="347"/>
  <c r="J1" i="347"/>
  <c r="D2" i="347"/>
  <c r="O2" i="347" s="1"/>
  <c r="D1" i="347"/>
  <c r="J2" i="346"/>
  <c r="J1" i="346"/>
  <c r="D2" i="346"/>
  <c r="O2" i="346" s="1"/>
  <c r="D1" i="346"/>
  <c r="O74" i="349"/>
  <c r="O73" i="349"/>
  <c r="O72" i="349"/>
  <c r="O71" i="349"/>
  <c r="O70" i="349"/>
  <c r="O69" i="349"/>
  <c r="O23" i="349"/>
  <c r="O17" i="349"/>
  <c r="O16" i="349"/>
  <c r="O15" i="349"/>
  <c r="O14" i="349"/>
  <c r="O9" i="349"/>
  <c r="O6" i="349"/>
  <c r="O5" i="349"/>
  <c r="O31" i="348"/>
  <c r="O30" i="348"/>
  <c r="O29" i="348"/>
  <c r="O28" i="348"/>
  <c r="O5" i="348"/>
  <c r="O51" i="347"/>
  <c r="O50" i="347"/>
  <c r="O49" i="347"/>
  <c r="O48" i="347"/>
  <c r="O47" i="347"/>
  <c r="O46" i="347"/>
  <c r="O45" i="347"/>
  <c r="O26" i="347"/>
  <c r="O25" i="347"/>
  <c r="O23" i="347"/>
  <c r="O22" i="347"/>
  <c r="O21" i="347"/>
  <c r="O20" i="347"/>
  <c r="O19" i="347"/>
  <c r="O18" i="347"/>
  <c r="O17" i="347"/>
  <c r="O16" i="347"/>
  <c r="O15" i="347"/>
  <c r="O14" i="347"/>
  <c r="O9" i="347"/>
  <c r="O5" i="347"/>
  <c r="O92" i="346"/>
  <c r="O91" i="346"/>
  <c r="O90" i="346"/>
  <c r="O89" i="346"/>
  <c r="O88" i="346"/>
  <c r="O87" i="346"/>
  <c r="O86" i="346"/>
  <c r="O85" i="346"/>
  <c r="O11" i="346"/>
  <c r="O10" i="346"/>
  <c r="O9" i="346"/>
  <c r="O8" i="346"/>
  <c r="O6" i="346"/>
  <c r="O5" i="346"/>
  <c r="O40" i="333"/>
  <c r="O50" i="329"/>
  <c r="O48" i="329"/>
  <c r="O46" i="333"/>
  <c r="O45" i="333"/>
  <c r="O82" i="313"/>
  <c r="O83" i="313"/>
  <c r="O41" i="334"/>
  <c r="O40" i="334"/>
  <c r="O38" i="334"/>
  <c r="O36" i="334"/>
  <c r="O49" i="334"/>
  <c r="O48" i="334"/>
  <c r="O46" i="334"/>
  <c r="O45" i="334"/>
  <c r="O35" i="334"/>
  <c r="O48" i="333"/>
  <c r="O47" i="333"/>
  <c r="O121" i="313"/>
  <c r="O120" i="313"/>
  <c r="O107" i="314"/>
  <c r="O98" i="313"/>
  <c r="O143" i="313"/>
  <c r="O142" i="313"/>
  <c r="O141" i="313"/>
  <c r="O140" i="313"/>
  <c r="O13" i="343"/>
  <c r="O7" i="344"/>
  <c r="O6" i="344"/>
  <c r="J2" i="345"/>
  <c r="J1" i="345"/>
  <c r="D2" i="345"/>
  <c r="O2" i="345" s="1"/>
  <c r="D1" i="345"/>
  <c r="J2" i="341"/>
  <c r="J1" i="341"/>
  <c r="D2" i="341"/>
  <c r="O3" i="341" s="1"/>
  <c r="D1" i="341"/>
  <c r="J2" i="343"/>
  <c r="J1" i="343"/>
  <c r="D2" i="343"/>
  <c r="O3" i="343" s="1"/>
  <c r="D1" i="343"/>
  <c r="J2" i="344"/>
  <c r="J1" i="344"/>
  <c r="D2" i="344"/>
  <c r="O2" i="344" s="1"/>
  <c r="D1" i="344"/>
  <c r="J213" i="1"/>
  <c r="J212" i="1"/>
  <c r="J206" i="1"/>
  <c r="J205" i="1"/>
  <c r="O14" i="345"/>
  <c r="O13" i="345"/>
  <c r="O12" i="345"/>
  <c r="O11" i="345"/>
  <c r="O10" i="345"/>
  <c r="O9" i="345"/>
  <c r="O8" i="345"/>
  <c r="O7" i="345"/>
  <c r="O6" i="345"/>
  <c r="O5" i="345"/>
  <c r="O15" i="345"/>
  <c r="O24" i="344"/>
  <c r="O23" i="344"/>
  <c r="O22" i="344"/>
  <c r="O21" i="344"/>
  <c r="O20" i="344"/>
  <c r="O19" i="344"/>
  <c r="O18" i="344"/>
  <c r="O17" i="344"/>
  <c r="O16" i="344"/>
  <c r="O15" i="344"/>
  <c r="O14" i="344"/>
  <c r="O13" i="344"/>
  <c r="O12" i="344"/>
  <c r="O5" i="344"/>
  <c r="O20" i="343"/>
  <c r="O19" i="343"/>
  <c r="O18" i="343"/>
  <c r="O17" i="343"/>
  <c r="O16" i="343"/>
  <c r="O15" i="343"/>
  <c r="O14" i="343"/>
  <c r="O12" i="343"/>
  <c r="O11" i="343"/>
  <c r="O10" i="343"/>
  <c r="O9" i="343"/>
  <c r="O8" i="343"/>
  <c r="O7" i="343"/>
  <c r="O6" i="343"/>
  <c r="O5" i="343"/>
  <c r="O20" i="333"/>
  <c r="O44" i="333"/>
  <c r="O34" i="333"/>
  <c r="O59" i="314"/>
  <c r="O84" i="313"/>
  <c r="D2" i="342"/>
  <c r="D1" i="342"/>
  <c r="J198" i="1"/>
  <c r="O84" i="314"/>
  <c r="O88" i="314"/>
  <c r="O13" i="92"/>
  <c r="O30" i="333"/>
  <c r="O29" i="333"/>
  <c r="O34" i="329"/>
  <c r="O65" i="313"/>
  <c r="O39" i="333"/>
  <c r="O38" i="333"/>
  <c r="O34" i="334"/>
  <c r="O33" i="334"/>
  <c r="O87" i="334"/>
  <c r="O127" i="314"/>
  <c r="O90" i="314"/>
  <c r="O89" i="314"/>
  <c r="O96" i="313"/>
  <c r="O99" i="313"/>
  <c r="O32" i="334"/>
  <c r="O36" i="333"/>
  <c r="O37" i="333"/>
  <c r="O46" i="314"/>
  <c r="O7" i="339"/>
  <c r="O11" i="339"/>
  <c r="O10" i="339"/>
  <c r="O35" i="313"/>
  <c r="O112" i="314"/>
  <c r="O113" i="314"/>
  <c r="O114" i="314"/>
  <c r="O115" i="314"/>
  <c r="O125" i="314"/>
  <c r="O111" i="314"/>
  <c r="O110" i="314"/>
  <c r="O7" i="335"/>
  <c r="O8" i="335"/>
  <c r="O9" i="335"/>
  <c r="O10" i="335"/>
  <c r="O11" i="335"/>
  <c r="O12" i="339"/>
  <c r="O72" i="314"/>
  <c r="O73" i="314"/>
  <c r="O74" i="314"/>
  <c r="O75" i="314"/>
  <c r="O76" i="314"/>
  <c r="O77" i="314"/>
  <c r="O79" i="314"/>
  <c r="O9" i="342"/>
  <c r="O9" i="313"/>
  <c r="O7" i="341"/>
  <c r="O17" i="342"/>
  <c r="O16" i="342"/>
  <c r="O15" i="342"/>
  <c r="O14" i="342"/>
  <c r="O13" i="342"/>
  <c r="O12" i="342"/>
  <c r="O11" i="342"/>
  <c r="O10" i="342"/>
  <c r="O8" i="342"/>
  <c r="O7" i="342"/>
  <c r="O6" i="342"/>
  <c r="O5" i="342"/>
  <c r="J2" i="342"/>
  <c r="J1" i="342"/>
  <c r="O14" i="341"/>
  <c r="O13" i="341"/>
  <c r="O12" i="341"/>
  <c r="O11" i="341"/>
  <c r="O10" i="341"/>
  <c r="O9" i="341"/>
  <c r="O8" i="341"/>
  <c r="O6" i="341"/>
  <c r="O5" i="341"/>
  <c r="O93" i="334"/>
  <c r="O185" i="314"/>
  <c r="O184" i="314"/>
  <c r="O87" i="313"/>
  <c r="O80" i="313"/>
  <c r="O37" i="313"/>
  <c r="J2" i="340"/>
  <c r="J1" i="340"/>
  <c r="D1" i="340"/>
  <c r="D2" i="340"/>
  <c r="O2" i="340" s="1"/>
  <c r="J216" i="1"/>
  <c r="O174" i="313"/>
  <c r="O7" i="337"/>
  <c r="O19" i="340"/>
  <c r="O18" i="340"/>
  <c r="O17" i="340"/>
  <c r="O16" i="340"/>
  <c r="O15" i="340"/>
  <c r="O14" i="340"/>
  <c r="O13" i="340"/>
  <c r="O12" i="340"/>
  <c r="O11" i="340"/>
  <c r="O10" i="340"/>
  <c r="O9" i="340"/>
  <c r="O8" i="340"/>
  <c r="O7" i="340"/>
  <c r="O6" i="340"/>
  <c r="O5" i="340"/>
  <c r="O20" i="340"/>
  <c r="O8" i="337"/>
  <c r="O9" i="336"/>
  <c r="O9" i="338"/>
  <c r="O14" i="336"/>
  <c r="O14" i="339"/>
  <c r="O12" i="335"/>
  <c r="O13" i="337"/>
  <c r="O35" i="333"/>
  <c r="J2" i="339"/>
  <c r="J1" i="339"/>
  <c r="D2" i="339"/>
  <c r="O2" i="339" s="1"/>
  <c r="D1" i="339"/>
  <c r="J191" i="1"/>
  <c r="O13" i="339"/>
  <c r="O22" i="339"/>
  <c r="O21" i="339"/>
  <c r="O20" i="339"/>
  <c r="O19" i="339"/>
  <c r="O18" i="339"/>
  <c r="O17" i="339"/>
  <c r="O16" i="339"/>
  <c r="O15" i="339"/>
  <c r="O9" i="339"/>
  <c r="O8" i="339"/>
  <c r="O6" i="339"/>
  <c r="O5" i="339"/>
  <c r="O9" i="333"/>
  <c r="O86" i="334"/>
  <c r="O61" i="333"/>
  <c r="O60" i="333"/>
  <c r="O51" i="333"/>
  <c r="O42" i="333"/>
  <c r="O88" i="333"/>
  <c r="O82" i="333"/>
  <c r="O81" i="333"/>
  <c r="O80" i="333"/>
  <c r="O79" i="333"/>
  <c r="O92" i="333"/>
  <c r="O33" i="333"/>
  <c r="O31" i="333"/>
  <c r="O28" i="333"/>
  <c r="O27" i="333"/>
  <c r="O26" i="333"/>
  <c r="O25" i="333"/>
  <c r="O24" i="333"/>
  <c r="O23" i="333"/>
  <c r="O8" i="333"/>
  <c r="O7" i="333"/>
  <c r="O6" i="333"/>
  <c r="O99" i="334"/>
  <c r="O52" i="334"/>
  <c r="O50" i="334"/>
  <c r="O58" i="334"/>
  <c r="O75" i="334"/>
  <c r="O78" i="334"/>
  <c r="O77" i="334"/>
  <c r="O76" i="334"/>
  <c r="O6" i="335"/>
  <c r="O12" i="337"/>
  <c r="O11" i="337"/>
  <c r="O13" i="336"/>
  <c r="J188" i="1"/>
  <c r="J2" i="338"/>
  <c r="J1" i="338"/>
  <c r="D2" i="338"/>
  <c r="O18" i="338" s="1"/>
  <c r="D1" i="338"/>
  <c r="D1" i="317"/>
  <c r="J2" i="317"/>
  <c r="J1" i="317"/>
  <c r="D2" i="317"/>
  <c r="J2" i="337"/>
  <c r="J1" i="337"/>
  <c r="D2" i="337"/>
  <c r="O2" i="337" s="1"/>
  <c r="D1" i="337"/>
  <c r="J2" i="336"/>
  <c r="J1" i="336"/>
  <c r="D2" i="336"/>
  <c r="D1" i="336"/>
  <c r="J2" i="335"/>
  <c r="J1" i="335"/>
  <c r="D2" i="335"/>
  <c r="O2" i="335" s="1"/>
  <c r="D1" i="335"/>
  <c r="J2" i="334"/>
  <c r="J1" i="334"/>
  <c r="D2" i="334"/>
  <c r="O2" i="334" s="1"/>
  <c r="D1" i="334"/>
  <c r="J2" i="333"/>
  <c r="J1" i="333"/>
  <c r="D2" i="333"/>
  <c r="O100" i="333" s="1"/>
  <c r="D1" i="333"/>
  <c r="J187" i="1"/>
  <c r="J189" i="1"/>
  <c r="J190" i="1"/>
  <c r="J192" i="1"/>
  <c r="J199" i="1"/>
  <c r="J200" i="1"/>
  <c r="J201" i="1"/>
  <c r="J202" i="1"/>
  <c r="J214" i="1"/>
  <c r="J215" i="1"/>
  <c r="J217" i="1"/>
  <c r="J218" i="1"/>
  <c r="J219" i="1"/>
  <c r="J220" i="1"/>
  <c r="J221" i="1"/>
  <c r="J222" i="1"/>
  <c r="J238" i="1"/>
  <c r="J239" i="1"/>
  <c r="O23" i="336"/>
  <c r="O3" i="339"/>
  <c r="O22" i="317"/>
  <c r="O3" i="317"/>
  <c r="O2" i="317"/>
  <c r="O23" i="339"/>
  <c r="O17" i="338"/>
  <c r="O16" i="338"/>
  <c r="O15" i="338"/>
  <c r="O14" i="338"/>
  <c r="O13" i="338"/>
  <c r="O12" i="338"/>
  <c r="O11" i="338"/>
  <c r="O10" i="338"/>
  <c r="O8" i="338"/>
  <c r="O7" i="338"/>
  <c r="O6" i="338"/>
  <c r="O5" i="338"/>
  <c r="O21" i="337"/>
  <c r="O20" i="337"/>
  <c r="O19" i="337"/>
  <c r="O18" i="337"/>
  <c r="O17" i="337"/>
  <c r="O16" i="337"/>
  <c r="O15" i="337"/>
  <c r="O14" i="337"/>
  <c r="O10" i="337"/>
  <c r="O9" i="337"/>
  <c r="O6" i="337"/>
  <c r="O5" i="337"/>
  <c r="O22" i="336"/>
  <c r="O21" i="336"/>
  <c r="O20" i="336"/>
  <c r="O19" i="336"/>
  <c r="O18" i="336"/>
  <c r="O17" i="336"/>
  <c r="O16" i="336"/>
  <c r="O15" i="336"/>
  <c r="O11" i="336"/>
  <c r="O10" i="336"/>
  <c r="O8" i="336"/>
  <c r="O7" i="336"/>
  <c r="O6" i="336"/>
  <c r="O5" i="336"/>
  <c r="O20" i="335"/>
  <c r="O19" i="335"/>
  <c r="O18" i="335"/>
  <c r="O17" i="335"/>
  <c r="O16" i="335"/>
  <c r="O15" i="335"/>
  <c r="O14" i="335"/>
  <c r="O13" i="335"/>
  <c r="O5" i="335"/>
  <c r="O106" i="334"/>
  <c r="O105" i="334"/>
  <c r="O104" i="334"/>
  <c r="O103" i="334"/>
  <c r="O102" i="334"/>
  <c r="O101" i="334"/>
  <c r="O100" i="334"/>
  <c r="O13" i="334"/>
  <c r="O11" i="334"/>
  <c r="O6" i="334"/>
  <c r="O5" i="334"/>
  <c r="O99" i="333"/>
  <c r="O98" i="333"/>
  <c r="O97" i="333"/>
  <c r="O96" i="333"/>
  <c r="O95" i="333"/>
  <c r="O94" i="333"/>
  <c r="O93" i="333"/>
  <c r="O5" i="333"/>
  <c r="O13" i="331"/>
  <c r="O24" i="332"/>
  <c r="O35" i="332"/>
  <c r="O33" i="332"/>
  <c r="O32" i="332"/>
  <c r="O30" i="332"/>
  <c r="O29" i="332"/>
  <c r="O28" i="332"/>
  <c r="O27" i="332"/>
  <c r="O15" i="331"/>
  <c r="O7" i="331"/>
  <c r="J2" i="331"/>
  <c r="J1" i="331"/>
  <c r="D2" i="331"/>
  <c r="O2" i="331" s="1"/>
  <c r="D1" i="331"/>
  <c r="J2" i="332"/>
  <c r="J1" i="332"/>
  <c r="D2" i="332"/>
  <c r="O3" i="332" s="1"/>
  <c r="D1" i="332"/>
  <c r="J164" i="1"/>
  <c r="J160" i="1"/>
  <c r="O9" i="331"/>
  <c r="O42" i="332"/>
  <c r="O41" i="332"/>
  <c r="O40" i="332"/>
  <c r="O39" i="332"/>
  <c r="O38" i="332"/>
  <c r="O37" i="332"/>
  <c r="O36" i="332"/>
  <c r="O23" i="332"/>
  <c r="O20" i="332"/>
  <c r="O6" i="332"/>
  <c r="O5" i="332"/>
  <c r="O23" i="331"/>
  <c r="O22" i="331"/>
  <c r="O21" i="331"/>
  <c r="O20" i="331"/>
  <c r="O19" i="331"/>
  <c r="O18" i="331"/>
  <c r="O17" i="331"/>
  <c r="O16" i="331"/>
  <c r="O12" i="331"/>
  <c r="O8" i="331"/>
  <c r="O6" i="331"/>
  <c r="O5" i="331"/>
  <c r="O19" i="248"/>
  <c r="O2" i="332"/>
  <c r="O43" i="332"/>
  <c r="O24" i="331"/>
  <c r="O17" i="248"/>
  <c r="O26" i="250"/>
  <c r="O16" i="38"/>
  <c r="O30" i="37"/>
  <c r="O27" i="326"/>
  <c r="O28" i="326"/>
  <c r="O21" i="326"/>
  <c r="O21" i="92"/>
  <c r="O20" i="92"/>
  <c r="O66" i="313"/>
  <c r="O9" i="330"/>
  <c r="O12" i="327"/>
  <c r="O11" i="327"/>
  <c r="O17" i="330"/>
  <c r="O16" i="330"/>
  <c r="O15" i="330"/>
  <c r="O14" i="330"/>
  <c r="O13" i="330"/>
  <c r="O12" i="330"/>
  <c r="O11" i="330"/>
  <c r="O10" i="330"/>
  <c r="O8" i="330"/>
  <c r="O7" i="330"/>
  <c r="O6" i="330"/>
  <c r="O5" i="330"/>
  <c r="O28" i="315"/>
  <c r="O29" i="315"/>
  <c r="O30" i="315"/>
  <c r="O31" i="315"/>
  <c r="O3" i="330"/>
  <c r="O124" i="313"/>
  <c r="O77" i="38"/>
  <c r="O181" i="313"/>
  <c r="O182" i="313"/>
  <c r="O126" i="314"/>
  <c r="O205" i="314"/>
  <c r="O206" i="314"/>
  <c r="O186" i="313"/>
  <c r="O49" i="314"/>
  <c r="O48" i="314"/>
  <c r="O40" i="313"/>
  <c r="O41" i="313"/>
  <c r="O78" i="313"/>
  <c r="O44" i="329"/>
  <c r="O56" i="329"/>
  <c r="O55" i="329"/>
  <c r="O73" i="329"/>
  <c r="O74" i="329"/>
  <c r="O75" i="329"/>
  <c r="O76" i="329"/>
  <c r="O45" i="329"/>
  <c r="O46" i="329"/>
  <c r="O47" i="329"/>
  <c r="O51" i="329"/>
  <c r="O52" i="329"/>
  <c r="O53" i="329"/>
  <c r="O54" i="329"/>
  <c r="O57" i="329"/>
  <c r="O58" i="329"/>
  <c r="O59" i="329"/>
  <c r="O60" i="329"/>
  <c r="O61" i="329"/>
  <c r="O62" i="329"/>
  <c r="O63" i="329"/>
  <c r="O64" i="329"/>
  <c r="O65" i="329"/>
  <c r="O66" i="329"/>
  <c r="O70" i="329"/>
  <c r="O71" i="329"/>
  <c r="O72" i="329"/>
  <c r="O43" i="329"/>
  <c r="O42" i="329"/>
  <c r="O41" i="329"/>
  <c r="O40" i="329"/>
  <c r="O39" i="329"/>
  <c r="O38" i="329"/>
  <c r="O37" i="329"/>
  <c r="O36" i="329"/>
  <c r="O35" i="329"/>
  <c r="O33" i="329"/>
  <c r="O32" i="329"/>
  <c r="O31" i="329"/>
  <c r="O30" i="329"/>
  <c r="O29" i="329"/>
  <c r="O28" i="329"/>
  <c r="O27" i="329"/>
  <c r="O26" i="329"/>
  <c r="O17" i="329"/>
  <c r="O12" i="329"/>
  <c r="O11" i="329"/>
  <c r="O10" i="329"/>
  <c r="O8" i="329"/>
  <c r="O7" i="329"/>
  <c r="O6" i="329"/>
  <c r="O5" i="329"/>
  <c r="J2" i="328"/>
  <c r="J1" i="328"/>
  <c r="D2" i="328"/>
  <c r="O2" i="328" s="1"/>
  <c r="D1" i="328"/>
  <c r="J2" i="329"/>
  <c r="J1" i="329"/>
  <c r="D2" i="329"/>
  <c r="O3" i="329" s="1"/>
  <c r="D1" i="329"/>
  <c r="O45" i="328"/>
  <c r="O44" i="328"/>
  <c r="O43" i="328"/>
  <c r="O42" i="328"/>
  <c r="O41" i="328"/>
  <c r="O40" i="328"/>
  <c r="O39" i="328"/>
  <c r="O38" i="328"/>
  <c r="O32" i="328"/>
  <c r="O31" i="328"/>
  <c r="O30" i="328"/>
  <c r="O29" i="328"/>
  <c r="O28" i="328"/>
  <c r="O27" i="328"/>
  <c r="O26" i="328"/>
  <c r="O25" i="328"/>
  <c r="O24" i="328"/>
  <c r="O22" i="328"/>
  <c r="O21" i="328"/>
  <c r="O20" i="328"/>
  <c r="O14" i="328"/>
  <c r="O13" i="328"/>
  <c r="O12" i="328"/>
  <c r="O9" i="328"/>
  <c r="O6" i="328"/>
  <c r="O5" i="328"/>
  <c r="J2" i="327"/>
  <c r="J1" i="327"/>
  <c r="O2" i="327"/>
  <c r="O32" i="313"/>
  <c r="O7" i="327"/>
  <c r="O6" i="327"/>
  <c r="O7" i="324"/>
  <c r="O6" i="324"/>
  <c r="O23" i="327"/>
  <c r="O22" i="327"/>
  <c r="O21" i="327"/>
  <c r="O20" i="327"/>
  <c r="O19" i="327"/>
  <c r="O18" i="327"/>
  <c r="O17" i="327"/>
  <c r="O16" i="327"/>
  <c r="O15" i="327"/>
  <c r="O14" i="327"/>
  <c r="O13" i="327"/>
  <c r="O5" i="327"/>
  <c r="O23" i="326"/>
  <c r="O22" i="326"/>
  <c r="O33" i="326"/>
  <c r="O32" i="326"/>
  <c r="O31" i="326"/>
  <c r="O30" i="326"/>
  <c r="O29" i="326"/>
  <c r="O15" i="326"/>
  <c r="O11" i="326"/>
  <c r="O10" i="326"/>
  <c r="O10" i="319"/>
  <c r="J95" i="1"/>
  <c r="J96" i="1"/>
  <c r="J97" i="1"/>
  <c r="O43" i="326"/>
  <c r="O42" i="326"/>
  <c r="O41" i="326"/>
  <c r="O40" i="326"/>
  <c r="O39" i="326"/>
  <c r="O38" i="326"/>
  <c r="O37" i="326"/>
  <c r="O36" i="326"/>
  <c r="O20" i="326"/>
  <c r="O19" i="326"/>
  <c r="O18" i="326"/>
  <c r="O17" i="326"/>
  <c r="O16" i="326"/>
  <c r="O14" i="326"/>
  <c r="O13" i="326"/>
  <c r="O12" i="326"/>
  <c r="O7" i="326"/>
  <c r="O6" i="326"/>
  <c r="O5" i="326"/>
  <c r="O3" i="326"/>
  <c r="O2" i="326"/>
  <c r="O7" i="315"/>
  <c r="O8" i="315"/>
  <c r="O9" i="315"/>
  <c r="O10" i="315"/>
  <c r="O11" i="315"/>
  <c r="O12" i="315"/>
  <c r="O13" i="315"/>
  <c r="O14" i="315"/>
  <c r="O15" i="315"/>
  <c r="O16" i="315"/>
  <c r="O17" i="315"/>
  <c r="O18" i="315"/>
  <c r="O19" i="315"/>
  <c r="O20" i="315"/>
  <c r="O21" i="315"/>
  <c r="O22" i="315"/>
  <c r="O23" i="315"/>
  <c r="O24" i="315"/>
  <c r="O25" i="315"/>
  <c r="O26" i="315"/>
  <c r="O27" i="315"/>
  <c r="O32" i="315"/>
  <c r="O33" i="315"/>
  <c r="O34" i="315"/>
  <c r="O35" i="315"/>
  <c r="O36" i="315"/>
  <c r="O37" i="315"/>
  <c r="O38" i="315"/>
  <c r="O39" i="315"/>
  <c r="O40" i="315"/>
  <c r="O41" i="315"/>
  <c r="O42" i="315"/>
  <c r="O43" i="315"/>
  <c r="O44" i="315"/>
  <c r="O53" i="313"/>
  <c r="O59" i="313"/>
  <c r="O60" i="313"/>
  <c r="O61" i="313"/>
  <c r="O62" i="313"/>
  <c r="O9" i="259"/>
  <c r="O10" i="259"/>
  <c r="O17" i="145"/>
  <c r="O12" i="38"/>
  <c r="J2" i="322"/>
  <c r="J1" i="322"/>
  <c r="D2" i="322"/>
  <c r="O3" i="322" s="1"/>
  <c r="D1" i="322"/>
  <c r="O136" i="313"/>
  <c r="O27" i="313"/>
  <c r="O9" i="277"/>
  <c r="O12" i="278"/>
  <c r="O10" i="278"/>
  <c r="O127" i="313"/>
  <c r="O64" i="313"/>
  <c r="O63" i="313"/>
  <c r="O58" i="313"/>
  <c r="O57" i="313"/>
  <c r="J2" i="314"/>
  <c r="O11" i="278"/>
  <c r="O13" i="278"/>
  <c r="O31" i="324"/>
  <c r="J2" i="325"/>
  <c r="J1" i="325"/>
  <c r="D2" i="325"/>
  <c r="O21" i="325" s="1"/>
  <c r="D1" i="325"/>
  <c r="O13" i="325"/>
  <c r="O12" i="325"/>
  <c r="O11" i="325"/>
  <c r="O20" i="325"/>
  <c r="O19" i="325"/>
  <c r="O18" i="325"/>
  <c r="O17" i="325"/>
  <c r="O16" i="325"/>
  <c r="O15" i="325"/>
  <c r="O14" i="325"/>
  <c r="O10" i="325"/>
  <c r="O9" i="325"/>
  <c r="O8" i="325"/>
  <c r="O7" i="325"/>
  <c r="O6" i="325"/>
  <c r="O5" i="325"/>
  <c r="J1" i="321"/>
  <c r="J2" i="321"/>
  <c r="D2" i="321"/>
  <c r="O18" i="321" s="1"/>
  <c r="D1" i="321"/>
  <c r="J2" i="320"/>
  <c r="J1" i="320"/>
  <c r="D2" i="320"/>
  <c r="O2" i="320" s="1"/>
  <c r="D1" i="320"/>
  <c r="J2" i="315"/>
  <c r="J1" i="315"/>
  <c r="O14" i="319"/>
  <c r="O8" i="322"/>
  <c r="O9" i="322"/>
  <c r="O11" i="320"/>
  <c r="O8" i="320"/>
  <c r="O9" i="320"/>
  <c r="O7" i="320"/>
  <c r="O85" i="314"/>
  <c r="O86" i="314"/>
  <c r="O87" i="314"/>
  <c r="O172" i="313"/>
  <c r="O30" i="324"/>
  <c r="O29" i="324"/>
  <c r="O28" i="324"/>
  <c r="O27" i="324"/>
  <c r="O26" i="324"/>
  <c r="O25" i="324"/>
  <c r="O24" i="324"/>
  <c r="O23" i="324"/>
  <c r="O16" i="324"/>
  <c r="O12" i="324"/>
  <c r="O5" i="324"/>
  <c r="O7" i="278"/>
  <c r="O8" i="278"/>
  <c r="O6" i="277"/>
  <c r="J2" i="319"/>
  <c r="J1" i="319"/>
  <c r="D2" i="319"/>
  <c r="D1" i="319"/>
  <c r="J94" i="1"/>
  <c r="O8" i="273"/>
  <c r="O9" i="273"/>
  <c r="O10" i="273"/>
  <c r="O13" i="319"/>
  <c r="O15" i="319"/>
  <c r="O20" i="319"/>
  <c r="O21" i="319"/>
  <c r="O22" i="319"/>
  <c r="O16" i="319"/>
  <c r="O17" i="319"/>
  <c r="O18" i="319"/>
  <c r="O19" i="319"/>
  <c r="O23" i="319"/>
  <c r="O9" i="319"/>
  <c r="O20" i="320"/>
  <c r="O3" i="320"/>
  <c r="O3" i="321"/>
  <c r="O2" i="321"/>
  <c r="O2" i="325"/>
  <c r="O22" i="322"/>
  <c r="O21" i="322"/>
  <c r="O20" i="322"/>
  <c r="O19" i="322"/>
  <c r="O18" i="322"/>
  <c r="O17" i="322"/>
  <c r="O16" i="322"/>
  <c r="O15" i="322"/>
  <c r="O14" i="322"/>
  <c r="O13" i="322"/>
  <c r="O12" i="322"/>
  <c r="O11" i="322"/>
  <c r="O10" i="322"/>
  <c r="O7" i="322"/>
  <c r="O6" i="322"/>
  <c r="O5" i="322"/>
  <c r="O17" i="321"/>
  <c r="O16" i="321"/>
  <c r="O15" i="321"/>
  <c r="O14" i="321"/>
  <c r="O13" i="321"/>
  <c r="O12" i="321"/>
  <c r="O11" i="321"/>
  <c r="O10" i="321"/>
  <c r="O9" i="321"/>
  <c r="O8" i="321"/>
  <c r="O7" i="321"/>
  <c r="O6" i="321"/>
  <c r="O5" i="321"/>
  <c r="O19" i="320"/>
  <c r="O18" i="320"/>
  <c r="O17" i="320"/>
  <c r="O16" i="320"/>
  <c r="O15" i="320"/>
  <c r="O14" i="320"/>
  <c r="O13" i="320"/>
  <c r="O12" i="320"/>
  <c r="O10" i="320"/>
  <c r="O6" i="320"/>
  <c r="O5" i="320"/>
  <c r="O31" i="319"/>
  <c r="O30" i="319"/>
  <c r="O29" i="319"/>
  <c r="O28" i="319"/>
  <c r="O27" i="319"/>
  <c r="O26" i="319"/>
  <c r="O25" i="319"/>
  <c r="O24" i="319"/>
  <c r="O8" i="319"/>
  <c r="O7" i="319"/>
  <c r="O6" i="319"/>
  <c r="O5" i="319"/>
  <c r="O29" i="313"/>
  <c r="O30" i="313"/>
  <c r="O31" i="313"/>
  <c r="D2" i="313"/>
  <c r="O139" i="313"/>
  <c r="O138" i="313"/>
  <c r="O137" i="313"/>
  <c r="O130" i="313"/>
  <c r="O129" i="313"/>
  <c r="O128" i="313"/>
  <c r="O193" i="313"/>
  <c r="O194" i="313"/>
  <c r="O195" i="313"/>
  <c r="O196" i="313"/>
  <c r="O197" i="313"/>
  <c r="O198" i="313"/>
  <c r="O199" i="313"/>
  <c r="O6" i="313"/>
  <c r="O7" i="313"/>
  <c r="O8" i="313"/>
  <c r="O28" i="313"/>
  <c r="O36" i="313"/>
  <c r="O47" i="313"/>
  <c r="O54" i="313"/>
  <c r="O56" i="313"/>
  <c r="O67" i="313"/>
  <c r="O68" i="313"/>
  <c r="O69" i="313"/>
  <c r="O70" i="313"/>
  <c r="O71" i="313"/>
  <c r="O72" i="313"/>
  <c r="O73" i="313"/>
  <c r="O74" i="313"/>
  <c r="O75" i="313"/>
  <c r="O76" i="313"/>
  <c r="O77" i="313"/>
  <c r="O79" i="313"/>
  <c r="O81" i="313"/>
  <c r="O88" i="313"/>
  <c r="O92" i="313"/>
  <c r="O93" i="313"/>
  <c r="O94" i="313"/>
  <c r="O95" i="313"/>
  <c r="O97" i="313"/>
  <c r="O100" i="313"/>
  <c r="O101" i="313"/>
  <c r="O109" i="313"/>
  <c r="O119" i="313"/>
  <c r="O122" i="313"/>
  <c r="O123" i="313"/>
  <c r="O125" i="313"/>
  <c r="O126" i="313"/>
  <c r="O131" i="313"/>
  <c r="O132" i="313"/>
  <c r="O133" i="313"/>
  <c r="O134" i="313"/>
  <c r="O135" i="313"/>
  <c r="O173" i="313"/>
  <c r="O175" i="313"/>
  <c r="O176" i="313"/>
  <c r="O177" i="313"/>
  <c r="O178" i="313"/>
  <c r="O179" i="313"/>
  <c r="O180" i="313"/>
  <c r="O190" i="313"/>
  <c r="O191" i="313"/>
  <c r="O109" i="314"/>
  <c r="O108" i="314"/>
  <c r="J2" i="318"/>
  <c r="J1" i="318"/>
  <c r="D2" i="318"/>
  <c r="O2" i="318" s="1"/>
  <c r="D1" i="318"/>
  <c r="J76" i="1"/>
  <c r="O17" i="318"/>
  <c r="O16" i="318"/>
  <c r="O15" i="318"/>
  <c r="O14" i="318"/>
  <c r="O13" i="318"/>
  <c r="O12" i="318"/>
  <c r="O11" i="318"/>
  <c r="O10" i="318"/>
  <c r="O9" i="318"/>
  <c r="O8" i="318"/>
  <c r="O7" i="318"/>
  <c r="O6" i="318"/>
  <c r="O5" i="318"/>
  <c r="O85" i="190"/>
  <c r="O38" i="190"/>
  <c r="O36" i="190"/>
  <c r="O18" i="318"/>
  <c r="O3" i="318"/>
  <c r="O56" i="190"/>
  <c r="O57" i="190"/>
  <c r="O77" i="190"/>
  <c r="O81" i="190"/>
  <c r="O82" i="190"/>
  <c r="O83" i="190"/>
  <c r="O84" i="190"/>
  <c r="O86" i="190"/>
  <c r="O87" i="190"/>
  <c r="O88" i="190"/>
  <c r="O102" i="190"/>
  <c r="O103" i="190"/>
  <c r="O104" i="190"/>
  <c r="O41" i="190"/>
  <c r="O42" i="190"/>
  <c r="O43" i="190"/>
  <c r="O44" i="190"/>
  <c r="O45" i="190"/>
  <c r="O46" i="190"/>
  <c r="O53" i="190"/>
  <c r="O54" i="190"/>
  <c r="O49" i="282"/>
  <c r="O11" i="190"/>
  <c r="O12" i="190"/>
  <c r="O13" i="190"/>
  <c r="O15" i="190"/>
  <c r="O19" i="190"/>
  <c r="O21" i="317"/>
  <c r="O20" i="317"/>
  <c r="O19" i="317"/>
  <c r="O18" i="317"/>
  <c r="O17" i="317"/>
  <c r="O16" i="317"/>
  <c r="O15" i="317"/>
  <c r="O14" i="317"/>
  <c r="O13" i="317"/>
  <c r="O12" i="317"/>
  <c r="O11" i="317"/>
  <c r="O10" i="317"/>
  <c r="O9" i="317"/>
  <c r="O8" i="317"/>
  <c r="O7" i="317"/>
  <c r="O5" i="317"/>
  <c r="J2" i="285"/>
  <c r="J1" i="285"/>
  <c r="D2" i="285"/>
  <c r="O19" i="285" s="1"/>
  <c r="D1" i="285"/>
  <c r="J2" i="190"/>
  <c r="J1" i="190"/>
  <c r="D1" i="190"/>
  <c r="D2" i="190"/>
  <c r="O2" i="190" s="1"/>
  <c r="O13" i="284"/>
  <c r="O6" i="284"/>
  <c r="O10" i="285"/>
  <c r="O6" i="283"/>
  <c r="O14" i="314"/>
  <c r="O33" i="314"/>
  <c r="O68" i="314"/>
  <c r="O82" i="314"/>
  <c r="O71" i="314"/>
  <c r="O70" i="314"/>
  <c r="O35" i="314"/>
  <c r="D2" i="315"/>
  <c r="O3" i="315" s="1"/>
  <c r="D1" i="315"/>
  <c r="J1" i="314"/>
  <c r="D2" i="314"/>
  <c r="O3" i="314" s="1"/>
  <c r="D1" i="314"/>
  <c r="J2" i="313"/>
  <c r="J1" i="313"/>
  <c r="D1" i="313"/>
  <c r="O65" i="314"/>
  <c r="O66" i="314"/>
  <c r="O67" i="314"/>
  <c r="O69" i="314"/>
  <c r="O80" i="314"/>
  <c r="O81" i="314"/>
  <c r="O83" i="314"/>
  <c r="O213" i="314"/>
  <c r="O45" i="315"/>
  <c r="O6" i="315"/>
  <c r="O5" i="315"/>
  <c r="O212" i="314"/>
  <c r="O211" i="314"/>
  <c r="O210" i="314"/>
  <c r="O209" i="314"/>
  <c r="O208" i="314"/>
  <c r="O207" i="314"/>
  <c r="O56" i="314"/>
  <c r="O53" i="314"/>
  <c r="O52" i="314"/>
  <c r="O6" i="314"/>
  <c r="O5" i="314"/>
  <c r="O5" i="313"/>
  <c r="J2" i="312"/>
  <c r="J1" i="312"/>
  <c r="D2" i="312"/>
  <c r="O20" i="312" s="1"/>
  <c r="D1" i="312"/>
  <c r="O19" i="312"/>
  <c r="O18" i="312"/>
  <c r="O17" i="312"/>
  <c r="O16" i="312"/>
  <c r="O15" i="312"/>
  <c r="O14" i="312"/>
  <c r="O13" i="312"/>
  <c r="O12" i="312"/>
  <c r="O11" i="312"/>
  <c r="O10" i="312"/>
  <c r="O9" i="312"/>
  <c r="O8" i="312"/>
  <c r="O7" i="312"/>
  <c r="O6" i="312"/>
  <c r="O5" i="312"/>
  <c r="O72" i="145"/>
  <c r="O73" i="145"/>
  <c r="O74" i="145"/>
  <c r="O65" i="145"/>
  <c r="O81" i="145"/>
  <c r="O23" i="250"/>
  <c r="O24" i="250"/>
  <c r="O25" i="250"/>
  <c r="O58" i="145"/>
  <c r="O20" i="250"/>
  <c r="O34" i="293"/>
  <c r="O33" i="293"/>
  <c r="O64" i="293"/>
  <c r="O32" i="293"/>
  <c r="O48" i="293"/>
  <c r="O43" i="293"/>
  <c r="O38" i="293"/>
  <c r="O31" i="293"/>
  <c r="O9" i="293"/>
  <c r="O7" i="293"/>
  <c r="O6" i="293"/>
  <c r="O28" i="93"/>
  <c r="O11" i="129"/>
  <c r="J2" i="311"/>
  <c r="J1" i="311"/>
  <c r="D2" i="311"/>
  <c r="D1" i="311"/>
  <c r="J22" i="1"/>
  <c r="O15" i="311"/>
  <c r="O14" i="311"/>
  <c r="O13" i="311"/>
  <c r="O12" i="311"/>
  <c r="O11" i="311"/>
  <c r="O10" i="311"/>
  <c r="O9" i="311"/>
  <c r="O8" i="311"/>
  <c r="O7" i="311"/>
  <c r="O6" i="311"/>
  <c r="O5" i="311"/>
  <c r="O18" i="39"/>
  <c r="O19" i="250"/>
  <c r="O6" i="268"/>
  <c r="O22" i="250"/>
  <c r="O30" i="250"/>
  <c r="O9" i="250"/>
  <c r="O8" i="250"/>
  <c r="O40" i="243"/>
  <c r="O17" i="273"/>
  <c r="O61" i="145"/>
  <c r="O6" i="260"/>
  <c r="O7" i="260"/>
  <c r="O7" i="306"/>
  <c r="O8" i="306"/>
  <c r="O31" i="243"/>
  <c r="O21" i="93"/>
  <c r="O22" i="93"/>
  <c r="O9" i="92"/>
  <c r="O10" i="92"/>
  <c r="O11" i="92"/>
  <c r="O12" i="92"/>
  <c r="O14" i="92"/>
  <c r="O19" i="92"/>
  <c r="O6" i="92"/>
  <c r="O7" i="92"/>
  <c r="O8" i="92"/>
  <c r="O9" i="271"/>
  <c r="O10" i="271"/>
  <c r="O21" i="145"/>
  <c r="O20" i="145"/>
  <c r="J2" i="310"/>
  <c r="J1" i="310"/>
  <c r="D2" i="310"/>
  <c r="O16" i="310" s="1"/>
  <c r="D1" i="310"/>
  <c r="J21" i="1"/>
  <c r="O6" i="310"/>
  <c r="O15" i="310"/>
  <c r="O14" i="310"/>
  <c r="O13" i="310"/>
  <c r="O12" i="310"/>
  <c r="O11" i="310"/>
  <c r="O10" i="310"/>
  <c r="O9" i="310"/>
  <c r="O8" i="310"/>
  <c r="O7" i="310"/>
  <c r="O5" i="310"/>
  <c r="O12" i="145"/>
  <c r="O16" i="145"/>
  <c r="O26" i="93"/>
  <c r="O6" i="93"/>
  <c r="O7" i="93"/>
  <c r="O8" i="93"/>
  <c r="O19" i="93"/>
  <c r="O20" i="93"/>
  <c r="O23" i="93"/>
  <c r="O24" i="93"/>
  <c r="O25" i="93"/>
  <c r="O27" i="93"/>
  <c r="J2" i="299"/>
  <c r="J1" i="299"/>
  <c r="D2" i="299"/>
  <c r="O17" i="299" s="1"/>
  <c r="D1" i="299"/>
  <c r="O6" i="274"/>
  <c r="O9" i="274"/>
  <c r="O10" i="274"/>
  <c r="O11" i="274"/>
  <c r="O12" i="274"/>
  <c r="O14" i="274"/>
  <c r="O15" i="274"/>
  <c r="O16" i="274"/>
  <c r="O21" i="274"/>
  <c r="O22" i="274"/>
  <c r="O23" i="274"/>
  <c r="O24" i="274"/>
  <c r="O25" i="274"/>
  <c r="O26" i="274"/>
  <c r="O27" i="274"/>
  <c r="O28" i="274"/>
  <c r="O29" i="274"/>
  <c r="O17" i="298"/>
  <c r="O20" i="298"/>
  <c r="O41" i="298"/>
  <c r="O73" i="298"/>
  <c r="O76" i="298"/>
  <c r="O77" i="298"/>
  <c r="O78" i="298"/>
  <c r="O79" i="298"/>
  <c r="O80" i="298"/>
  <c r="O81" i="298"/>
  <c r="O82" i="298"/>
  <c r="O7" i="297"/>
  <c r="O8" i="297"/>
  <c r="O9" i="297"/>
  <c r="O10" i="297"/>
  <c r="O11" i="297"/>
  <c r="O12" i="297"/>
  <c r="O13" i="297"/>
  <c r="O14" i="297"/>
  <c r="O6" i="240"/>
  <c r="O14" i="240"/>
  <c r="O15" i="240"/>
  <c r="O16" i="240"/>
  <c r="O17" i="240"/>
  <c r="O18" i="240"/>
  <c r="O19" i="240"/>
  <c r="O20" i="240"/>
  <c r="O8" i="296"/>
  <c r="O9" i="296"/>
  <c r="O11" i="296"/>
  <c r="O12" i="296"/>
  <c r="O13" i="296"/>
  <c r="O14" i="296"/>
  <c r="O15" i="296"/>
  <c r="O16" i="296"/>
  <c r="O17" i="296"/>
  <c r="O18" i="296"/>
  <c r="O19" i="296"/>
  <c r="O11" i="295"/>
  <c r="O12" i="295"/>
  <c r="O35" i="295"/>
  <c r="O36" i="295"/>
  <c r="O37" i="295"/>
  <c r="O38" i="295"/>
  <c r="O39" i="295"/>
  <c r="O40" i="295"/>
  <c r="O41" i="295"/>
  <c r="O65" i="293"/>
  <c r="O66" i="293"/>
  <c r="O67" i="293"/>
  <c r="O68" i="293"/>
  <c r="O69" i="293"/>
  <c r="O70" i="293"/>
  <c r="O71" i="293"/>
  <c r="O6" i="251"/>
  <c r="O8" i="251"/>
  <c r="O9" i="251"/>
  <c r="O10" i="251"/>
  <c r="O11" i="251"/>
  <c r="O12" i="251"/>
  <c r="O13" i="251"/>
  <c r="O14" i="251"/>
  <c r="O15" i="251"/>
  <c r="O16" i="251"/>
  <c r="O17" i="251"/>
  <c r="O6" i="248"/>
  <c r="O7" i="248"/>
  <c r="O8" i="248"/>
  <c r="O9" i="248"/>
  <c r="O10" i="248"/>
  <c r="O12" i="248"/>
  <c r="O13" i="248"/>
  <c r="O14" i="248"/>
  <c r="O27" i="248"/>
  <c r="O28" i="248"/>
  <c r="O29" i="248"/>
  <c r="O30" i="248"/>
  <c r="O31" i="248"/>
  <c r="O32" i="248"/>
  <c r="O33" i="248"/>
  <c r="O6" i="145"/>
  <c r="O7" i="145"/>
  <c r="O9" i="145"/>
  <c r="O10" i="145"/>
  <c r="O18" i="145"/>
  <c r="O19" i="145"/>
  <c r="O22" i="145"/>
  <c r="O26" i="145"/>
  <c r="O36" i="145"/>
  <c r="O38" i="145"/>
  <c r="O39" i="145"/>
  <c r="O40" i="145"/>
  <c r="O41" i="145"/>
  <c r="O48" i="145"/>
  <c r="O49" i="145"/>
  <c r="O50" i="145"/>
  <c r="O52" i="145"/>
  <c r="O53" i="145"/>
  <c r="O54" i="145"/>
  <c r="O56" i="145"/>
  <c r="O57" i="145"/>
  <c r="O62" i="145"/>
  <c r="O63" i="145"/>
  <c r="O64" i="145"/>
  <c r="O75" i="145"/>
  <c r="O76" i="145"/>
  <c r="O77" i="145"/>
  <c r="O78" i="145"/>
  <c r="O96" i="145"/>
  <c r="O97" i="145"/>
  <c r="O98" i="145"/>
  <c r="O99" i="145"/>
  <c r="O100" i="145"/>
  <c r="O101" i="145"/>
  <c r="O102" i="145"/>
  <c r="O103" i="145"/>
  <c r="O6" i="250"/>
  <c r="O7" i="250"/>
  <c r="O10" i="250"/>
  <c r="O11" i="250"/>
  <c r="O13" i="250"/>
  <c r="O14" i="250"/>
  <c r="O15" i="250"/>
  <c r="O17" i="250"/>
  <c r="O18" i="250"/>
  <c r="O31" i="250"/>
  <c r="O32" i="250"/>
  <c r="O33" i="250"/>
  <c r="O34" i="250"/>
  <c r="O35" i="250"/>
  <c r="O36" i="250"/>
  <c r="O37" i="250"/>
  <c r="O38" i="250"/>
  <c r="O6" i="243"/>
  <c r="O32" i="243"/>
  <c r="O33" i="243"/>
  <c r="O34" i="243"/>
  <c r="O36" i="243"/>
  <c r="O37" i="243"/>
  <c r="O38" i="243"/>
  <c r="O39" i="243"/>
  <c r="O41" i="243"/>
  <c r="O42" i="243"/>
  <c r="O43" i="243"/>
  <c r="O54" i="243"/>
  <c r="O55" i="243"/>
  <c r="O103" i="243"/>
  <c r="O104" i="243"/>
  <c r="O105" i="243"/>
  <c r="O106" i="243"/>
  <c r="O107" i="243"/>
  <c r="O108" i="243"/>
  <c r="O109" i="243"/>
  <c r="O6" i="242"/>
  <c r="O7" i="242"/>
  <c r="O8" i="242"/>
  <c r="O21" i="242"/>
  <c r="O22" i="242"/>
  <c r="O24" i="242"/>
  <c r="O93" i="242"/>
  <c r="O94" i="242"/>
  <c r="O95" i="242"/>
  <c r="O96" i="242"/>
  <c r="O97" i="242"/>
  <c r="O98" i="242"/>
  <c r="O99" i="242"/>
  <c r="O6" i="273"/>
  <c r="O7" i="273"/>
  <c r="O11" i="273"/>
  <c r="O23" i="273"/>
  <c r="O24" i="273"/>
  <c r="O25" i="273"/>
  <c r="O26" i="273"/>
  <c r="O27" i="273"/>
  <c r="O28" i="273"/>
  <c r="O29" i="273"/>
  <c r="O30" i="273"/>
  <c r="O31" i="273"/>
  <c r="O5" i="273"/>
  <c r="O6" i="131"/>
  <c r="O7" i="131"/>
  <c r="O15" i="131"/>
  <c r="O16" i="131"/>
  <c r="O17" i="131"/>
  <c r="O18" i="131"/>
  <c r="O19" i="131"/>
  <c r="O20" i="131"/>
  <c r="O21" i="131"/>
  <c r="O22" i="131"/>
  <c r="O6" i="292"/>
  <c r="O7" i="292"/>
  <c r="O11" i="292"/>
  <c r="O12" i="292"/>
  <c r="O13" i="292"/>
  <c r="O14" i="292"/>
  <c r="O15" i="292"/>
  <c r="O16" i="292"/>
  <c r="O17" i="292"/>
  <c r="O18" i="292"/>
  <c r="O6" i="282"/>
  <c r="O8" i="282"/>
  <c r="O9" i="282"/>
  <c r="O28" i="282"/>
  <c r="O29" i="282"/>
  <c r="O30" i="282"/>
  <c r="O32" i="282"/>
  <c r="O50" i="282"/>
  <c r="O51" i="282"/>
  <c r="O52" i="282"/>
  <c r="O53" i="282"/>
  <c r="O54" i="282"/>
  <c r="O55" i="282"/>
  <c r="O56" i="282"/>
  <c r="O7" i="284"/>
  <c r="O8" i="284"/>
  <c r="O12" i="284"/>
  <c r="O14" i="284"/>
  <c r="O15" i="284"/>
  <c r="O16" i="284"/>
  <c r="O17" i="284"/>
  <c r="O18" i="284"/>
  <c r="O19" i="284"/>
  <c r="O20" i="284"/>
  <c r="O21" i="284"/>
  <c r="O10" i="283"/>
  <c r="O11" i="283"/>
  <c r="O12" i="283"/>
  <c r="O13" i="283"/>
  <c r="O14" i="283"/>
  <c r="O15" i="283"/>
  <c r="O16" i="283"/>
  <c r="O17" i="283"/>
  <c r="O18" i="283"/>
  <c r="O19" i="283"/>
  <c r="O20" i="283"/>
  <c r="O6" i="190"/>
  <c r="O7" i="190"/>
  <c r="O10" i="190"/>
  <c r="O14" i="190"/>
  <c r="O37" i="190"/>
  <c r="O120" i="190"/>
  <c r="O121" i="190"/>
  <c r="O122" i="190"/>
  <c r="O123" i="190"/>
  <c r="O124" i="190"/>
  <c r="O125" i="190"/>
  <c r="O6" i="285"/>
  <c r="O7" i="285"/>
  <c r="O8" i="285"/>
  <c r="O9" i="285"/>
  <c r="O11" i="285"/>
  <c r="O12" i="285"/>
  <c r="O13" i="285"/>
  <c r="O14" i="285"/>
  <c r="O15" i="285"/>
  <c r="O16" i="285"/>
  <c r="O17" i="285"/>
  <c r="O18" i="285"/>
  <c r="O15" i="291"/>
  <c r="O16" i="291"/>
  <c r="O17" i="291"/>
  <c r="O18" i="291"/>
  <c r="O19" i="291"/>
  <c r="O20" i="291"/>
  <c r="O6" i="290"/>
  <c r="O7" i="290"/>
  <c r="O8" i="290"/>
  <c r="O23" i="290"/>
  <c r="O24" i="290"/>
  <c r="O25" i="290"/>
  <c r="O26" i="290"/>
  <c r="O27" i="290"/>
  <c r="O28" i="290"/>
  <c r="O29" i="290"/>
  <c r="O34" i="289"/>
  <c r="O35" i="289"/>
  <c r="O36" i="289"/>
  <c r="O37" i="289"/>
  <c r="O38" i="289"/>
  <c r="O39" i="289"/>
  <c r="O6" i="288"/>
  <c r="O7" i="288"/>
  <c r="O8" i="288"/>
  <c r="O9" i="288"/>
  <c r="O10" i="288"/>
  <c r="O11" i="288"/>
  <c r="O12" i="288"/>
  <c r="O13" i="288"/>
  <c r="O14" i="288"/>
  <c r="O15" i="288"/>
  <c r="O16" i="288"/>
  <c r="O17" i="288"/>
  <c r="O18" i="288"/>
  <c r="O6" i="287"/>
  <c r="O7" i="287"/>
  <c r="O8" i="287"/>
  <c r="O9" i="287"/>
  <c r="O10" i="287"/>
  <c r="O11" i="287"/>
  <c r="O12" i="287"/>
  <c r="O13" i="287"/>
  <c r="O14" i="287"/>
  <c r="O15" i="287"/>
  <c r="O16" i="287"/>
  <c r="O17" i="287"/>
  <c r="O6" i="286"/>
  <c r="O9" i="286"/>
  <c r="O10" i="286"/>
  <c r="O11" i="286"/>
  <c r="O12" i="286"/>
  <c r="O13" i="286"/>
  <c r="O14" i="286"/>
  <c r="O15" i="286"/>
  <c r="O16" i="286"/>
  <c r="O17" i="286"/>
  <c r="O18" i="286"/>
  <c r="O19" i="286"/>
  <c r="O6" i="245"/>
  <c r="O7" i="245"/>
  <c r="O8" i="245"/>
  <c r="O12" i="245"/>
  <c r="O13" i="245"/>
  <c r="O14" i="245"/>
  <c r="O15" i="245"/>
  <c r="O16" i="245"/>
  <c r="O17" i="245"/>
  <c r="O18" i="245"/>
  <c r="O19" i="245"/>
  <c r="O20" i="245"/>
  <c r="O21" i="245"/>
  <c r="O22" i="245"/>
  <c r="O23" i="245"/>
  <c r="O24" i="245"/>
  <c r="O6" i="278"/>
  <c r="O9" i="278"/>
  <c r="O14" i="278"/>
  <c r="O15" i="278"/>
  <c r="O16" i="278"/>
  <c r="O17" i="278"/>
  <c r="O18" i="278"/>
  <c r="O19" i="278"/>
  <c r="O20" i="278"/>
  <c r="O7" i="277"/>
  <c r="O8" i="277"/>
  <c r="O10" i="277"/>
  <c r="O11" i="277"/>
  <c r="O12" i="277"/>
  <c r="O13" i="277"/>
  <c r="O14" i="277"/>
  <c r="O15" i="277"/>
  <c r="O16" i="277"/>
  <c r="O17" i="277"/>
  <c r="O9" i="93"/>
  <c r="O10" i="93"/>
  <c r="O11" i="93"/>
  <c r="O12" i="93"/>
  <c r="O13" i="93"/>
  <c r="O14" i="93"/>
  <c r="O15" i="93"/>
  <c r="O16" i="93"/>
  <c r="O17" i="93"/>
  <c r="O18" i="93"/>
  <c r="O30" i="93"/>
  <c r="O31" i="93"/>
  <c r="O32" i="93"/>
  <c r="O33" i="93"/>
  <c r="O34" i="93"/>
  <c r="O35" i="93"/>
  <c r="O36" i="93"/>
  <c r="O37" i="93"/>
  <c r="O6" i="306"/>
  <c r="O9" i="306"/>
  <c r="O10" i="306"/>
  <c r="O11" i="306"/>
  <c r="O12" i="306"/>
  <c r="O13" i="306"/>
  <c r="O14" i="306"/>
  <c r="O15" i="306"/>
  <c r="O16" i="306"/>
  <c r="O6" i="305"/>
  <c r="O7" i="305"/>
  <c r="O10" i="305"/>
  <c r="O11" i="305"/>
  <c r="O12" i="305"/>
  <c r="O13" i="305"/>
  <c r="O14" i="305"/>
  <c r="O15" i="305"/>
  <c r="O16" i="305"/>
  <c r="O17" i="305"/>
  <c r="O8" i="271"/>
  <c r="O11" i="271"/>
  <c r="O12" i="271"/>
  <c r="O13" i="271"/>
  <c r="O14" i="271"/>
  <c r="O15" i="271"/>
  <c r="O16" i="271"/>
  <c r="O17" i="271"/>
  <c r="O18" i="271"/>
  <c r="O6" i="255"/>
  <c r="O7" i="255"/>
  <c r="O8" i="255"/>
  <c r="O9" i="255"/>
  <c r="O10" i="255"/>
  <c r="O11" i="255"/>
  <c r="O12" i="255"/>
  <c r="O13" i="255"/>
  <c r="O14" i="255"/>
  <c r="O15" i="255"/>
  <c r="O16" i="255"/>
  <c r="O17" i="255"/>
  <c r="O18" i="255"/>
  <c r="O19" i="255"/>
  <c r="O20" i="255"/>
  <c r="O21" i="255"/>
  <c r="O22" i="255"/>
  <c r="O23" i="255"/>
  <c r="O24" i="255"/>
  <c r="O25" i="255"/>
  <c r="O26" i="255"/>
  <c r="O27" i="255"/>
  <c r="O28" i="255"/>
  <c r="O29" i="255"/>
  <c r="O30" i="255"/>
  <c r="O6" i="253"/>
  <c r="O7" i="253"/>
  <c r="O8" i="253"/>
  <c r="O9" i="253"/>
  <c r="O10" i="253"/>
  <c r="O11" i="253"/>
  <c r="O12" i="253"/>
  <c r="O13" i="253"/>
  <c r="O14" i="253"/>
  <c r="O15" i="253"/>
  <c r="O16" i="253"/>
  <c r="O17" i="253"/>
  <c r="O18" i="253"/>
  <c r="O19" i="253"/>
  <c r="O20" i="253"/>
  <c r="O21" i="253"/>
  <c r="O22" i="253"/>
  <c r="O23" i="253"/>
  <c r="O24" i="253"/>
  <c r="O25" i="253"/>
  <c r="O26" i="253"/>
  <c r="O27" i="253"/>
  <c r="O28" i="253"/>
  <c r="O29" i="253"/>
  <c r="O30" i="253"/>
  <c r="O5" i="253"/>
  <c r="O6" i="276"/>
  <c r="O7" i="276"/>
  <c r="O8" i="276"/>
  <c r="O9" i="276"/>
  <c r="O10" i="276"/>
  <c r="O11" i="276"/>
  <c r="O12" i="276"/>
  <c r="O13" i="276"/>
  <c r="O14" i="276"/>
  <c r="O15" i="276"/>
  <c r="O16" i="276"/>
  <c r="O17" i="276"/>
  <c r="O18" i="276"/>
  <c r="O19" i="276"/>
  <c r="O20" i="276"/>
  <c r="O21" i="276"/>
  <c r="O22" i="276"/>
  <c r="O23" i="276"/>
  <c r="O24" i="276"/>
  <c r="O25" i="276"/>
  <c r="O26" i="276"/>
  <c r="O27" i="276"/>
  <c r="O6" i="270"/>
  <c r="O7" i="270"/>
  <c r="O8" i="270"/>
  <c r="O9" i="270"/>
  <c r="O10" i="270"/>
  <c r="O11" i="270"/>
  <c r="O12" i="270"/>
  <c r="O13" i="270"/>
  <c r="O14" i="270"/>
  <c r="O15" i="270"/>
  <c r="O16" i="270"/>
  <c r="O17" i="270"/>
  <c r="O18" i="270"/>
  <c r="O19" i="270"/>
  <c r="O20" i="270"/>
  <c r="O21" i="270"/>
  <c r="O22" i="270"/>
  <c r="O23" i="270"/>
  <c r="O24" i="270"/>
  <c r="O25" i="270"/>
  <c r="O26" i="270"/>
  <c r="O27" i="270"/>
  <c r="O6" i="309"/>
  <c r="O7" i="309"/>
  <c r="O8" i="309"/>
  <c r="O9" i="309"/>
  <c r="O10" i="309"/>
  <c r="O11" i="309"/>
  <c r="O12" i="309"/>
  <c r="O13" i="309"/>
  <c r="O14" i="309"/>
  <c r="O15" i="309"/>
  <c r="O16" i="309"/>
  <c r="O6" i="308"/>
  <c r="O7" i="308"/>
  <c r="O8" i="308"/>
  <c r="O9" i="308"/>
  <c r="O10" i="308"/>
  <c r="O11" i="308"/>
  <c r="O12" i="308"/>
  <c r="O13" i="308"/>
  <c r="O14" i="308"/>
  <c r="O15" i="308"/>
  <c r="J2" i="309"/>
  <c r="J1" i="309"/>
  <c r="D2" i="309"/>
  <c r="O2" i="309" s="1"/>
  <c r="D1" i="309"/>
  <c r="J2" i="308"/>
  <c r="J1" i="308"/>
  <c r="D2" i="308"/>
  <c r="O2" i="308" s="1"/>
  <c r="D1" i="308"/>
  <c r="J46" i="1"/>
  <c r="J47" i="1"/>
  <c r="J48" i="1"/>
  <c r="O5" i="309"/>
  <c r="O5" i="308"/>
  <c r="O22" i="92"/>
  <c r="O23" i="92"/>
  <c r="O24" i="92"/>
  <c r="O25" i="92"/>
  <c r="O26" i="92"/>
  <c r="O27" i="92"/>
  <c r="O28" i="92"/>
  <c r="O29" i="92"/>
  <c r="O30" i="92"/>
  <c r="O31" i="92"/>
  <c r="O32" i="92"/>
  <c r="O33" i="92"/>
  <c r="O34" i="92"/>
  <c r="O35" i="92"/>
  <c r="O36" i="92"/>
  <c r="O37" i="92"/>
  <c r="O38" i="92"/>
  <c r="O40" i="92"/>
  <c r="O41" i="92"/>
  <c r="O42" i="92"/>
  <c r="O43" i="92"/>
  <c r="O44" i="92"/>
  <c r="O45" i="92"/>
  <c r="O46" i="92"/>
  <c r="O47" i="92"/>
  <c r="O49" i="92"/>
  <c r="O54" i="92"/>
  <c r="O55" i="92"/>
  <c r="O56" i="92"/>
  <c r="O57" i="92"/>
  <c r="O58" i="92"/>
  <c r="O59" i="92"/>
  <c r="O60" i="92"/>
  <c r="O61" i="92"/>
  <c r="O62" i="92"/>
  <c r="O63" i="92"/>
  <c r="O64" i="92"/>
  <c r="O65" i="92"/>
  <c r="O66" i="92"/>
  <c r="O67" i="92"/>
  <c r="O68" i="92"/>
  <c r="O69" i="92"/>
  <c r="O70" i="92"/>
  <c r="O71" i="92"/>
  <c r="O72" i="92"/>
  <c r="O74" i="92"/>
  <c r="O75" i="92"/>
  <c r="O76" i="92"/>
  <c r="O77" i="92"/>
  <c r="O78" i="92"/>
  <c r="O79" i="92"/>
  <c r="O80" i="92"/>
  <c r="O81" i="92"/>
  <c r="O82" i="92"/>
  <c r="O83" i="92"/>
  <c r="O84" i="92"/>
  <c r="O85" i="92"/>
  <c r="O86" i="92"/>
  <c r="O87" i="92"/>
  <c r="O88" i="92"/>
  <c r="O89" i="92"/>
  <c r="O90" i="92"/>
  <c r="O91" i="92"/>
  <c r="O94" i="92"/>
  <c r="O95" i="92"/>
  <c r="O96" i="92"/>
  <c r="O97" i="92"/>
  <c r="O98" i="92"/>
  <c r="O99" i="92"/>
  <c r="O100" i="92"/>
  <c r="O6" i="206"/>
  <c r="O7" i="206"/>
  <c r="O8" i="206"/>
  <c r="O9" i="206"/>
  <c r="O10" i="206"/>
  <c r="O11" i="206"/>
  <c r="O12" i="206"/>
  <c r="O13" i="206"/>
  <c r="O14" i="206"/>
  <c r="O15" i="206"/>
  <c r="O16" i="206"/>
  <c r="O17" i="206"/>
  <c r="O18" i="206"/>
  <c r="O19" i="206"/>
  <c r="O20" i="206"/>
  <c r="O7" i="123"/>
  <c r="O9" i="123"/>
  <c r="O10" i="123"/>
  <c r="O14" i="123"/>
  <c r="O15" i="123"/>
  <c r="O16" i="123"/>
  <c r="O17" i="123"/>
  <c r="O18" i="123"/>
  <c r="O19" i="123"/>
  <c r="O20" i="123"/>
  <c r="O7" i="122"/>
  <c r="O9" i="122"/>
  <c r="O10" i="122"/>
  <c r="O14" i="122"/>
  <c r="O15" i="122"/>
  <c r="O16" i="122"/>
  <c r="O17" i="122"/>
  <c r="O18" i="122"/>
  <c r="O19" i="122"/>
  <c r="O20" i="122"/>
  <c r="O6" i="121"/>
  <c r="O9" i="121"/>
  <c r="O10" i="121"/>
  <c r="O12" i="121"/>
  <c r="O13" i="121"/>
  <c r="O14" i="121"/>
  <c r="O15" i="121"/>
  <c r="O16" i="121"/>
  <c r="O17" i="121"/>
  <c r="O18" i="121"/>
  <c r="O19" i="121"/>
  <c r="O20" i="121"/>
  <c r="O6" i="275"/>
  <c r="O8" i="275"/>
  <c r="O9" i="275"/>
  <c r="O11" i="275"/>
  <c r="O12" i="275"/>
  <c r="O13" i="275"/>
  <c r="O14" i="275"/>
  <c r="O15" i="275"/>
  <c r="O16" i="275"/>
  <c r="O17" i="275"/>
  <c r="O18" i="275"/>
  <c r="O19" i="275"/>
  <c r="O7" i="120"/>
  <c r="O8" i="120"/>
  <c r="O9" i="120"/>
  <c r="O17" i="120"/>
  <c r="O18" i="120"/>
  <c r="O19" i="120"/>
  <c r="O20" i="120"/>
  <c r="O21" i="120"/>
  <c r="O22" i="120"/>
  <c r="O23" i="120"/>
  <c r="O6" i="264"/>
  <c r="O7" i="264"/>
  <c r="O8" i="264"/>
  <c r="O9" i="264"/>
  <c r="O17" i="264"/>
  <c r="O18" i="264"/>
  <c r="O19" i="264"/>
  <c r="O20" i="264"/>
  <c r="O21" i="264"/>
  <c r="O7" i="303"/>
  <c r="O8" i="303"/>
  <c r="O9" i="303"/>
  <c r="O10" i="303"/>
  <c r="O11" i="303"/>
  <c r="O12" i="303"/>
  <c r="O13" i="303"/>
  <c r="O14" i="303"/>
  <c r="O15" i="303"/>
  <c r="O16" i="303"/>
  <c r="O6" i="302"/>
  <c r="O7" i="302"/>
  <c r="O8" i="302"/>
  <c r="O9" i="302"/>
  <c r="O10" i="302"/>
  <c r="O11" i="302"/>
  <c r="O12" i="302"/>
  <c r="O13" i="302"/>
  <c r="O14" i="302"/>
  <c r="O15" i="302"/>
  <c r="O16" i="302"/>
  <c r="O17" i="302"/>
  <c r="O18" i="302"/>
  <c r="O19" i="302"/>
  <c r="O20" i="302"/>
  <c r="O6" i="301"/>
  <c r="O7" i="301"/>
  <c r="O8" i="301"/>
  <c r="O9" i="301"/>
  <c r="O10" i="301"/>
  <c r="O11" i="301"/>
  <c r="O12" i="301"/>
  <c r="O13" i="301"/>
  <c r="O14" i="301"/>
  <c r="O15" i="301"/>
  <c r="O16" i="301"/>
  <c r="O17" i="301"/>
  <c r="O18" i="301"/>
  <c r="O19" i="301"/>
  <c r="O6" i="300"/>
  <c r="O7" i="300"/>
  <c r="O8" i="300"/>
  <c r="O9" i="300"/>
  <c r="O10" i="300"/>
  <c r="O11" i="300"/>
  <c r="O12" i="300"/>
  <c r="O13" i="300"/>
  <c r="O14" i="300"/>
  <c r="O15" i="300"/>
  <c r="O16" i="300"/>
  <c r="O17" i="300"/>
  <c r="O18" i="300"/>
  <c r="O7" i="268"/>
  <c r="O8" i="268"/>
  <c r="O9" i="268"/>
  <c r="O10" i="268"/>
  <c r="O11" i="268"/>
  <c r="O12" i="268"/>
  <c r="O13" i="268"/>
  <c r="O14" i="268"/>
  <c r="O15" i="268"/>
  <c r="O16" i="268"/>
  <c r="O17" i="268"/>
  <c r="O6" i="267"/>
  <c r="O7" i="267"/>
  <c r="O8" i="267"/>
  <c r="O9" i="267"/>
  <c r="O10" i="267"/>
  <c r="O11" i="267"/>
  <c r="O12" i="267"/>
  <c r="O13" i="267"/>
  <c r="O14" i="267"/>
  <c r="O15" i="267"/>
  <c r="O16" i="267"/>
  <c r="O17" i="267"/>
  <c r="O6" i="266"/>
  <c r="O7" i="266"/>
  <c r="O9" i="266"/>
  <c r="O10" i="266"/>
  <c r="O11" i="266"/>
  <c r="O12" i="266"/>
  <c r="O13" i="266"/>
  <c r="O14" i="266"/>
  <c r="O15" i="266"/>
  <c r="O16" i="266"/>
  <c r="O6" i="96"/>
  <c r="O6" i="249"/>
  <c r="O7" i="249"/>
  <c r="O8" i="249"/>
  <c r="O9" i="249"/>
  <c r="O10" i="249"/>
  <c r="O11" i="249"/>
  <c r="O25" i="249"/>
  <c r="O26" i="249"/>
  <c r="O27" i="249"/>
  <c r="O28" i="249"/>
  <c r="O29" i="249"/>
  <c r="O30" i="249"/>
  <c r="O31" i="249"/>
  <c r="O32" i="249"/>
  <c r="O33" i="249"/>
  <c r="O6" i="247"/>
  <c r="O7" i="247"/>
  <c r="O8" i="247"/>
  <c r="O9" i="247"/>
  <c r="O10" i="247"/>
  <c r="O11" i="247"/>
  <c r="O12" i="247"/>
  <c r="O13" i="247"/>
  <c r="O14" i="247"/>
  <c r="O15" i="247"/>
  <c r="O16" i="247"/>
  <c r="O17" i="247"/>
  <c r="O18" i="247"/>
  <c r="O19" i="247"/>
  <c r="O20" i="247"/>
  <c r="O21" i="247"/>
  <c r="O22" i="247"/>
  <c r="O6" i="238"/>
  <c r="O7" i="238"/>
  <c r="O8" i="238"/>
  <c r="O9" i="238"/>
  <c r="O10" i="238"/>
  <c r="O11" i="238"/>
  <c r="O12" i="238"/>
  <c r="O13" i="238"/>
  <c r="O14" i="238"/>
  <c r="O15" i="238"/>
  <c r="O16" i="238"/>
  <c r="O17" i="238"/>
  <c r="O18" i="238"/>
  <c r="O19" i="238"/>
  <c r="O6" i="239"/>
  <c r="O7" i="239"/>
  <c r="O9" i="239"/>
  <c r="O10" i="239"/>
  <c r="O11" i="239"/>
  <c r="O12" i="239"/>
  <c r="O13" i="239"/>
  <c r="O14" i="239"/>
  <c r="O15" i="239"/>
  <c r="O16" i="239"/>
  <c r="O17" i="239"/>
  <c r="O8" i="260"/>
  <c r="O9" i="260"/>
  <c r="O10" i="260"/>
  <c r="O11" i="260"/>
  <c r="O12" i="260"/>
  <c r="O13" i="260"/>
  <c r="O14" i="260"/>
  <c r="O15" i="260"/>
  <c r="O16" i="260"/>
  <c r="O6" i="299"/>
  <c r="O7" i="299"/>
  <c r="O8" i="299"/>
  <c r="O9" i="299"/>
  <c r="O10" i="299"/>
  <c r="O11" i="299"/>
  <c r="O12" i="299"/>
  <c r="O13" i="299"/>
  <c r="O14" i="299"/>
  <c r="O15" i="299"/>
  <c r="O16" i="299"/>
  <c r="O6" i="39"/>
  <c r="O8" i="39"/>
  <c r="O9" i="39"/>
  <c r="O10" i="39"/>
  <c r="O12" i="39"/>
  <c r="O13" i="39"/>
  <c r="O14" i="39"/>
  <c r="O15" i="39"/>
  <c r="O16" i="39"/>
  <c r="O17" i="39"/>
  <c r="O21" i="39"/>
  <c r="O22" i="39"/>
  <c r="O23" i="39"/>
  <c r="O24" i="39"/>
  <c r="O25" i="39"/>
  <c r="O26" i="39"/>
  <c r="O27" i="39"/>
  <c r="O28" i="39"/>
  <c r="O29" i="39"/>
  <c r="O6" i="38"/>
  <c r="O8" i="38"/>
  <c r="O9" i="38"/>
  <c r="O10" i="38"/>
  <c r="O11" i="38"/>
  <c r="O13" i="38"/>
  <c r="O15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59" i="38"/>
  <c r="O60" i="38"/>
  <c r="O61" i="38"/>
  <c r="O62" i="38"/>
  <c r="O63" i="38"/>
  <c r="O64" i="38"/>
  <c r="O65" i="38"/>
  <c r="O66" i="38"/>
  <c r="O67" i="38"/>
  <c r="O68" i="38"/>
  <c r="O69" i="38"/>
  <c r="O70" i="38"/>
  <c r="O71" i="38"/>
  <c r="O72" i="38"/>
  <c r="O73" i="38"/>
  <c r="O74" i="38"/>
  <c r="O75" i="38"/>
  <c r="O76" i="38"/>
  <c r="O85" i="38"/>
  <c r="O86" i="38"/>
  <c r="O87" i="38"/>
  <c r="O88" i="38"/>
  <c r="O89" i="38"/>
  <c r="O90" i="38"/>
  <c r="O91" i="38"/>
  <c r="O92" i="38"/>
  <c r="O93" i="38"/>
  <c r="O7" i="37"/>
  <c r="O8" i="37"/>
  <c r="O9" i="37"/>
  <c r="O10" i="37"/>
  <c r="O11" i="37"/>
  <c r="O12" i="37"/>
  <c r="O13" i="37"/>
  <c r="O27" i="37"/>
  <c r="O29" i="37"/>
  <c r="O31" i="37"/>
  <c r="O32" i="37"/>
  <c r="O33" i="37"/>
  <c r="O34" i="37"/>
  <c r="O35" i="37"/>
  <c r="O36" i="37"/>
  <c r="O37" i="37"/>
  <c r="O38" i="37"/>
  <c r="O6" i="259"/>
  <c r="O7" i="259"/>
  <c r="O8" i="259"/>
  <c r="O11" i="259"/>
  <c r="O12" i="259"/>
  <c r="O6" i="258"/>
  <c r="O8" i="258"/>
  <c r="O9" i="258"/>
  <c r="O10" i="258"/>
  <c r="O11" i="258"/>
  <c r="O12" i="258"/>
  <c r="O6" i="129"/>
  <c r="O7" i="129"/>
  <c r="O8" i="129"/>
  <c r="O9" i="129"/>
  <c r="O10" i="129"/>
  <c r="O12" i="129"/>
  <c r="O6" i="256"/>
  <c r="O7" i="256"/>
  <c r="O8" i="256"/>
  <c r="O6" i="86"/>
  <c r="O7" i="86"/>
  <c r="O6" i="85"/>
  <c r="O5" i="257"/>
  <c r="O5" i="85"/>
  <c r="O5" i="86"/>
  <c r="O5" i="256"/>
  <c r="O5" i="129"/>
  <c r="O5" i="258"/>
  <c r="O5" i="259"/>
  <c r="O5" i="37"/>
  <c r="O5" i="38"/>
  <c r="O5" i="39"/>
  <c r="O5" i="299"/>
  <c r="O5" i="260"/>
  <c r="O5" i="239"/>
  <c r="O5" i="238"/>
  <c r="O5" i="247"/>
  <c r="O5" i="249"/>
  <c r="O5" i="96"/>
  <c r="O5" i="266"/>
  <c r="O5" i="267"/>
  <c r="O5" i="268"/>
  <c r="O5" i="300"/>
  <c r="O5" i="301"/>
  <c r="O5" i="302"/>
  <c r="O5" i="303"/>
  <c r="O5" i="264"/>
  <c r="O5" i="120"/>
  <c r="O5" i="275"/>
  <c r="O5" i="121"/>
  <c r="O5" i="122"/>
  <c r="O5" i="123"/>
  <c r="O5" i="206"/>
  <c r="O5" i="92"/>
  <c r="O5" i="270"/>
  <c r="O5" i="276"/>
  <c r="O5" i="255"/>
  <c r="O5" i="271"/>
  <c r="O5" i="305"/>
  <c r="O5" i="306"/>
  <c r="O5" i="93"/>
  <c r="O5" i="277"/>
  <c r="O5" i="278"/>
  <c r="O5" i="245"/>
  <c r="O5" i="244"/>
  <c r="O5" i="286"/>
  <c r="O5" i="287"/>
  <c r="O5" i="288"/>
  <c r="O5" i="289"/>
  <c r="O5" i="290"/>
  <c r="O5" i="285"/>
  <c r="O5" i="190"/>
  <c r="O5" i="283"/>
  <c r="O5" i="284"/>
  <c r="O5" i="282"/>
  <c r="O5" i="292"/>
  <c r="O5" i="131"/>
  <c r="O5" i="242"/>
  <c r="O5" i="243"/>
  <c r="O5" i="250"/>
  <c r="O5" i="145"/>
  <c r="O5" i="248"/>
  <c r="O5" i="251"/>
  <c r="O5" i="293"/>
  <c r="O5" i="295"/>
  <c r="O5" i="296"/>
  <c r="O5" i="240"/>
  <c r="O5" i="297"/>
  <c r="O5" i="298"/>
  <c r="O5" i="274"/>
  <c r="O3" i="308"/>
  <c r="O17" i="309"/>
  <c r="O16" i="308"/>
  <c r="J2" i="306"/>
  <c r="J1" i="306"/>
  <c r="D2" i="306"/>
  <c r="D1" i="306"/>
  <c r="J2" i="305"/>
  <c r="J1" i="305"/>
  <c r="D2" i="305"/>
  <c r="O18" i="305" s="1"/>
  <c r="D1" i="305"/>
  <c r="J35" i="1"/>
  <c r="J54" i="1"/>
  <c r="J53" i="1"/>
  <c r="J2" i="301"/>
  <c r="J1" i="301"/>
  <c r="D2" i="301"/>
  <c r="D1" i="301"/>
  <c r="J2" i="300"/>
  <c r="J1" i="300"/>
  <c r="D2" i="300"/>
  <c r="D1" i="300"/>
  <c r="J30" i="1"/>
  <c r="J31" i="1"/>
  <c r="J32" i="1"/>
  <c r="J33" i="1"/>
  <c r="O2" i="301"/>
  <c r="O3" i="301"/>
  <c r="O20" i="301"/>
  <c r="J14" i="1"/>
  <c r="J2" i="274"/>
  <c r="J1" i="274"/>
  <c r="D2" i="274"/>
  <c r="O30" i="274" s="1"/>
  <c r="D1" i="274"/>
  <c r="J2" i="240"/>
  <c r="J1" i="240"/>
  <c r="J2" i="296"/>
  <c r="J1" i="296"/>
  <c r="D2" i="240"/>
  <c r="O21" i="240" s="1"/>
  <c r="D1" i="240"/>
  <c r="D2" i="296"/>
  <c r="O20" i="296" s="1"/>
  <c r="D1" i="296"/>
  <c r="J2" i="295"/>
  <c r="J1" i="295"/>
  <c r="D2" i="295"/>
  <c r="O3" i="295" s="1"/>
  <c r="D1" i="295"/>
  <c r="J2" i="293"/>
  <c r="J1" i="293"/>
  <c r="D2" i="293"/>
  <c r="O2" i="293" s="1"/>
  <c r="D1" i="293"/>
  <c r="J2" i="251"/>
  <c r="J1" i="251"/>
  <c r="D2" i="251"/>
  <c r="D1" i="251"/>
  <c r="J2" i="248"/>
  <c r="J1" i="248"/>
  <c r="D2" i="248"/>
  <c r="O34" i="248" s="1"/>
  <c r="D1" i="248"/>
  <c r="J2" i="145"/>
  <c r="J1" i="145"/>
  <c r="D2" i="145"/>
  <c r="O2" i="145" s="1"/>
  <c r="D1" i="145"/>
  <c r="J2" i="250"/>
  <c r="J1" i="250"/>
  <c r="D2" i="250"/>
  <c r="O39" i="250" s="1"/>
  <c r="D1" i="250"/>
  <c r="J2" i="243"/>
  <c r="J1" i="243"/>
  <c r="D2" i="243"/>
  <c r="O2" i="243" s="1"/>
  <c r="D1" i="243"/>
  <c r="J2" i="242"/>
  <c r="J1" i="242"/>
  <c r="D2" i="242"/>
  <c r="O100" i="242" s="1"/>
  <c r="D1" i="242"/>
  <c r="J2" i="131"/>
  <c r="J1" i="131"/>
  <c r="D2" i="131"/>
  <c r="D1" i="131"/>
  <c r="J2" i="292"/>
  <c r="J1" i="292"/>
  <c r="D2" i="292"/>
  <c r="O19" i="292" s="1"/>
  <c r="D1" i="292"/>
  <c r="D2" i="284"/>
  <c r="O22" i="284" s="1"/>
  <c r="D1" i="284"/>
  <c r="J2" i="283"/>
  <c r="J1" i="283"/>
  <c r="D2" i="283"/>
  <c r="O21" i="283" s="1"/>
  <c r="D1" i="283"/>
  <c r="J2" i="291"/>
  <c r="J1" i="291"/>
  <c r="D2" i="291"/>
  <c r="O2" i="291" s="1"/>
  <c r="D1" i="291"/>
  <c r="J2" i="290"/>
  <c r="J1" i="290"/>
  <c r="D2" i="290"/>
  <c r="O2" i="290" s="1"/>
  <c r="D1" i="290"/>
  <c r="J2" i="289"/>
  <c r="J1" i="289"/>
  <c r="D2" i="289"/>
  <c r="O3" i="289" s="1"/>
  <c r="D1" i="289"/>
  <c r="J2" i="288"/>
  <c r="J1" i="288"/>
  <c r="D2" i="288"/>
  <c r="O19" i="288" s="1"/>
  <c r="D1" i="288"/>
  <c r="J2" i="287"/>
  <c r="J1" i="287"/>
  <c r="D2" i="287"/>
  <c r="O18" i="287" s="1"/>
  <c r="D1" i="287"/>
  <c r="J2" i="286"/>
  <c r="J1" i="286"/>
  <c r="D2" i="286"/>
  <c r="O3" i="286" s="1"/>
  <c r="D1" i="286"/>
  <c r="J2" i="244"/>
  <c r="J1" i="244"/>
  <c r="D2" i="244"/>
  <c r="O45" i="244" s="1"/>
  <c r="D1" i="244"/>
  <c r="J2" i="245"/>
  <c r="J1" i="245"/>
  <c r="D2" i="245"/>
  <c r="O25" i="245" s="1"/>
  <c r="D1" i="245"/>
  <c r="J175" i="1"/>
  <c r="J176" i="1"/>
  <c r="J177" i="1"/>
  <c r="J179" i="1"/>
  <c r="J181" i="1"/>
  <c r="J166" i="1"/>
  <c r="J174" i="1"/>
  <c r="J71" i="1"/>
  <c r="J70" i="1"/>
  <c r="J68" i="1"/>
  <c r="J67" i="1"/>
  <c r="J69" i="1"/>
  <c r="J66" i="1"/>
  <c r="J81" i="1"/>
  <c r="J80" i="1"/>
  <c r="J63" i="1"/>
  <c r="J2" i="284"/>
  <c r="J1" i="284"/>
  <c r="J2" i="282"/>
  <c r="D2" i="282"/>
  <c r="O57" i="282" s="1"/>
  <c r="J1" i="282"/>
  <c r="D1" i="282"/>
  <c r="J2" i="278"/>
  <c r="J1" i="278"/>
  <c r="D2" i="278"/>
  <c r="O3" i="278" s="1"/>
  <c r="D1" i="278"/>
  <c r="J2" i="277"/>
  <c r="J1" i="277"/>
  <c r="D2" i="277"/>
  <c r="O18" i="277" s="1"/>
  <c r="D1" i="277"/>
  <c r="J2" i="93"/>
  <c r="J1" i="93"/>
  <c r="D2" i="93"/>
  <c r="O38" i="93" s="1"/>
  <c r="D1" i="93"/>
  <c r="J2" i="271"/>
  <c r="J1" i="271"/>
  <c r="D2" i="271"/>
  <c r="O3" i="271" s="1"/>
  <c r="D1" i="271"/>
  <c r="J2" i="255"/>
  <c r="J1" i="255"/>
  <c r="D2" i="255"/>
  <c r="D1" i="255"/>
  <c r="J2" i="253"/>
  <c r="J1" i="253"/>
  <c r="D2" i="253"/>
  <c r="O31" i="253" s="1"/>
  <c r="D1" i="253"/>
  <c r="J2" i="276"/>
  <c r="J1" i="276"/>
  <c r="D2" i="276"/>
  <c r="O3" i="276" s="1"/>
  <c r="D1" i="276"/>
  <c r="J2" i="270"/>
  <c r="J1" i="270"/>
  <c r="D2" i="270"/>
  <c r="D1" i="270"/>
  <c r="J2" i="92"/>
  <c r="J1" i="92"/>
  <c r="D2" i="92"/>
  <c r="O2" i="92" s="1"/>
  <c r="D1" i="92"/>
  <c r="J2" i="206"/>
  <c r="J1" i="206"/>
  <c r="D2" i="206"/>
  <c r="O2" i="206" s="1"/>
  <c r="D1" i="206"/>
  <c r="J2" i="123"/>
  <c r="J1" i="123"/>
  <c r="D2" i="123"/>
  <c r="D1" i="123"/>
  <c r="J2" i="122"/>
  <c r="J1" i="122"/>
  <c r="D2" i="122"/>
  <c r="O2" i="122" s="1"/>
  <c r="D1" i="122"/>
  <c r="J2" i="121"/>
  <c r="J1" i="121"/>
  <c r="D2" i="121"/>
  <c r="O21" i="121" s="1"/>
  <c r="D1" i="121"/>
  <c r="J2" i="275"/>
  <c r="J1" i="275"/>
  <c r="D2" i="275"/>
  <c r="O3" i="275" s="1"/>
  <c r="D1" i="275"/>
  <c r="J2" i="120"/>
  <c r="J1" i="120"/>
  <c r="D2" i="120"/>
  <c r="D1" i="120"/>
  <c r="J2" i="268"/>
  <c r="J1" i="268"/>
  <c r="D2" i="268"/>
  <c r="D1" i="268"/>
  <c r="J2" i="267"/>
  <c r="J1" i="267"/>
  <c r="D2" i="267"/>
  <c r="O18" i="267" s="1"/>
  <c r="D1" i="267"/>
  <c r="J2" i="266"/>
  <c r="J1" i="266"/>
  <c r="D2" i="266"/>
  <c r="O3" i="266" s="1"/>
  <c r="D1" i="266"/>
  <c r="J2" i="96"/>
  <c r="J1" i="96"/>
  <c r="D2" i="96"/>
  <c r="O30" i="96" s="1"/>
  <c r="D1" i="96"/>
  <c r="J2" i="249"/>
  <c r="J1" i="249"/>
  <c r="D2" i="249"/>
  <c r="D1" i="249"/>
  <c r="J2" i="247"/>
  <c r="J1" i="247"/>
  <c r="D2" i="247"/>
  <c r="O23" i="247" s="1"/>
  <c r="D1" i="247"/>
  <c r="J2" i="238"/>
  <c r="J1" i="238"/>
  <c r="D2" i="238"/>
  <c r="O20" i="238" s="1"/>
  <c r="D1" i="238"/>
  <c r="J2" i="239"/>
  <c r="J1" i="239"/>
  <c r="D2" i="239"/>
  <c r="O18" i="239" s="1"/>
  <c r="D1" i="239"/>
  <c r="J2" i="39"/>
  <c r="J1" i="39"/>
  <c r="D2" i="39"/>
  <c r="O2" i="39" s="1"/>
  <c r="D1" i="39"/>
  <c r="J2" i="38"/>
  <c r="J1" i="38"/>
  <c r="D2" i="38"/>
  <c r="O2" i="38" s="1"/>
  <c r="D1" i="38"/>
  <c r="J2" i="37"/>
  <c r="J1" i="37"/>
  <c r="D2" i="37"/>
  <c r="O39" i="37" s="1"/>
  <c r="D1" i="37"/>
  <c r="J2" i="259"/>
  <c r="J1" i="259"/>
  <c r="D2" i="259"/>
  <c r="D1" i="259"/>
  <c r="J2" i="258"/>
  <c r="J1" i="258"/>
  <c r="D1" i="258"/>
  <c r="D2" i="258"/>
  <c r="O2" i="258" s="1"/>
  <c r="J2" i="129"/>
  <c r="J1" i="129"/>
  <c r="D2" i="129"/>
  <c r="O13" i="129" s="1"/>
  <c r="D1" i="129"/>
  <c r="J2" i="256"/>
  <c r="J1" i="256"/>
  <c r="D2" i="256"/>
  <c r="O2" i="256" s="1"/>
  <c r="D1" i="256"/>
  <c r="J2" i="86"/>
  <c r="J1" i="86"/>
  <c r="D2" i="86"/>
  <c r="D1" i="86"/>
  <c r="J2" i="85"/>
  <c r="J1" i="85"/>
  <c r="D2" i="85"/>
  <c r="O7" i="85" s="1"/>
  <c r="D1" i="85"/>
  <c r="J2" i="257"/>
  <c r="J1" i="257"/>
  <c r="D2" i="257"/>
  <c r="O3" i="257" s="1"/>
  <c r="D1" i="257"/>
  <c r="J57" i="1"/>
  <c r="J56" i="1"/>
  <c r="J75" i="1"/>
  <c r="J74" i="1"/>
  <c r="J49" i="1"/>
  <c r="J40" i="1"/>
  <c r="J39" i="1"/>
  <c r="J38" i="1"/>
  <c r="J37" i="1"/>
  <c r="J36" i="1"/>
  <c r="J5" i="1"/>
  <c r="J6" i="1"/>
  <c r="J7" i="1"/>
  <c r="J8" i="1"/>
  <c r="J9" i="1"/>
  <c r="J10" i="1"/>
  <c r="J17" i="1"/>
  <c r="J2" i="260"/>
  <c r="D2" i="260"/>
  <c r="O2" i="260" s="1"/>
  <c r="J1" i="260"/>
  <c r="D1" i="260"/>
  <c r="O6" i="257"/>
  <c r="O2" i="96"/>
  <c r="O3" i="264"/>
  <c r="O2" i="121"/>
  <c r="O21" i="206"/>
  <c r="O3" i="206"/>
  <c r="O28" i="276"/>
  <c r="O3" i="255"/>
  <c r="O2" i="271"/>
  <c r="O21" i="278"/>
  <c r="O2" i="278"/>
  <c r="O2" i="131"/>
  <c r="O3" i="273"/>
  <c r="O3" i="145"/>
  <c r="O18" i="251"/>
  <c r="O2" i="240"/>
  <c r="O2" i="282"/>
  <c r="O3" i="245"/>
  <c r="O2" i="286"/>
  <c r="O3" i="287"/>
  <c r="O2" i="289"/>
  <c r="O21" i="291"/>
  <c r="O2" i="283"/>
  <c r="O2" i="249"/>
  <c r="O3" i="85"/>
  <c r="O3" i="129"/>
  <c r="O2" i="239"/>
  <c r="O3" i="247"/>
  <c r="O2" i="247"/>
  <c r="O7" i="257"/>
  <c r="O19" i="271"/>
  <c r="O32" i="273"/>
  <c r="O18" i="268"/>
  <c r="O104" i="145"/>
  <c r="O30" i="290"/>
  <c r="J12" i="1"/>
  <c r="J13" i="1"/>
  <c r="J4" i="1"/>
  <c r="J11" i="1"/>
  <c r="J15" i="1"/>
  <c r="J19" i="1"/>
  <c r="J24" i="1"/>
  <c r="J26" i="1"/>
  <c r="J27" i="1"/>
  <c r="J28" i="1"/>
  <c r="J29" i="1"/>
  <c r="J44" i="1"/>
  <c r="J45" i="1"/>
  <c r="J52" i="1"/>
  <c r="J50" i="1"/>
  <c r="J51" i="1"/>
  <c r="J55" i="1"/>
  <c r="J42" i="1"/>
  <c r="J73" i="1"/>
  <c r="J65" i="1"/>
  <c r="J72" i="1"/>
  <c r="J147" i="1"/>
  <c r="J148" i="1"/>
  <c r="J156" i="1"/>
  <c r="J157" i="1"/>
  <c r="J158" i="1"/>
  <c r="J159" i="1"/>
  <c r="J185" i="1"/>
  <c r="J77" i="1"/>
  <c r="J18" i="1"/>
  <c r="O77" i="329" l="1"/>
  <c r="O40" i="289"/>
  <c r="O3" i="283"/>
  <c r="O3" i="290"/>
  <c r="O2" i="287"/>
  <c r="O2" i="245"/>
  <c r="O2" i="330"/>
  <c r="O3" i="345"/>
  <c r="O24" i="360"/>
  <c r="O3" i="364"/>
  <c r="O16" i="377"/>
  <c r="O2" i="450"/>
  <c r="O3" i="456"/>
  <c r="O23" i="459"/>
  <c r="O3" i="460"/>
  <c r="O2" i="288"/>
  <c r="O3" i="244"/>
  <c r="O3" i="309"/>
  <c r="O2" i="315"/>
  <c r="O3" i="325"/>
  <c r="O2" i="322"/>
  <c r="O3" i="328"/>
  <c r="O3" i="331"/>
  <c r="O15" i="341"/>
  <c r="O21" i="343"/>
  <c r="O18" i="350"/>
  <c r="O3" i="356"/>
  <c r="O2" i="361"/>
  <c r="O2" i="382"/>
  <c r="O21" i="383"/>
  <c r="O2" i="395"/>
  <c r="O3" i="403"/>
  <c r="O2" i="431"/>
  <c r="O2" i="432"/>
  <c r="O3" i="450"/>
  <c r="O2" i="457"/>
  <c r="O22" i="474"/>
  <c r="O2" i="357"/>
  <c r="O2" i="284"/>
  <c r="O3" i="288"/>
  <c r="O20" i="286"/>
  <c r="O3" i="240"/>
  <c r="O2" i="299"/>
  <c r="O18" i="357"/>
  <c r="O2" i="462"/>
  <c r="O3" i="284"/>
  <c r="O3" i="291"/>
  <c r="O22" i="264"/>
  <c r="O20" i="275"/>
  <c r="O3" i="238"/>
  <c r="O3" i="258"/>
  <c r="O2" i="244"/>
  <c r="O2" i="276"/>
  <c r="O3" i="121"/>
  <c r="O3" i="310"/>
  <c r="O23" i="322"/>
  <c r="O46" i="328"/>
  <c r="O3" i="372"/>
  <c r="O2" i="380"/>
  <c r="O3" i="388"/>
  <c r="O2" i="399"/>
  <c r="O2" i="400"/>
  <c r="O2" i="402"/>
  <c r="O2" i="129"/>
  <c r="O3" i="282"/>
  <c r="O2" i="329"/>
  <c r="O2" i="341"/>
  <c r="O3" i="344"/>
  <c r="O3" i="362"/>
  <c r="O80" i="364"/>
  <c r="O3" i="297"/>
  <c r="O3" i="373"/>
  <c r="O2" i="381"/>
  <c r="O2" i="383"/>
  <c r="O2" i="391"/>
  <c r="O3" i="427"/>
  <c r="O2" i="438"/>
  <c r="O2" i="452"/>
  <c r="O17" i="475"/>
  <c r="O2" i="427"/>
  <c r="O3" i="452"/>
  <c r="O15" i="297"/>
  <c r="O9" i="256"/>
  <c r="O2" i="85"/>
  <c r="O2" i="266"/>
  <c r="O3" i="312"/>
  <c r="O2" i="338"/>
  <c r="O25" i="344"/>
  <c r="O3" i="381"/>
  <c r="O20" i="391"/>
  <c r="O3" i="420"/>
  <c r="O38" i="438"/>
  <c r="O3" i="449"/>
  <c r="O3" i="475"/>
  <c r="O2" i="362"/>
  <c r="O2" i="312"/>
  <c r="O3" i="335"/>
  <c r="O22" i="337"/>
  <c r="O3" i="340"/>
  <c r="O2" i="343"/>
  <c r="O2" i="371"/>
  <c r="O3" i="382"/>
  <c r="O2" i="384"/>
  <c r="O2" i="393"/>
  <c r="O2" i="403"/>
  <c r="O3" i="411"/>
  <c r="O3" i="412"/>
  <c r="O3" i="419"/>
  <c r="O2" i="433"/>
  <c r="O2" i="439"/>
  <c r="O2" i="446"/>
  <c r="O2" i="453"/>
  <c r="O2" i="463"/>
  <c r="O3" i="363"/>
  <c r="O102" i="465"/>
  <c r="O3" i="37"/>
  <c r="O2" i="37"/>
  <c r="O94" i="38"/>
  <c r="O3" i="38"/>
  <c r="O24" i="435"/>
  <c r="O2" i="435"/>
  <c r="O75" i="349"/>
  <c r="O2" i="349"/>
  <c r="O2" i="306"/>
  <c r="O17" i="306"/>
  <c r="O17" i="375"/>
  <c r="O2" i="375"/>
  <c r="O73" i="454"/>
  <c r="O3" i="454"/>
  <c r="O3" i="86"/>
  <c r="O8" i="86"/>
  <c r="O2" i="259"/>
  <c r="O3" i="259"/>
  <c r="O3" i="268"/>
  <c r="O2" i="268"/>
  <c r="O2" i="120"/>
  <c r="O24" i="120"/>
  <c r="O2" i="255"/>
  <c r="O31" i="255"/>
  <c r="O2" i="251"/>
  <c r="O3" i="251"/>
  <c r="O3" i="300"/>
  <c r="O2" i="300"/>
  <c r="O3" i="299"/>
  <c r="O3" i="311"/>
  <c r="O16" i="311"/>
  <c r="O2" i="336"/>
  <c r="O3" i="336"/>
  <c r="O2" i="351"/>
  <c r="O3" i="351"/>
  <c r="O2" i="352"/>
  <c r="O3" i="352"/>
  <c r="O19" i="352"/>
  <c r="O38" i="404"/>
  <c r="O2" i="404"/>
  <c r="O3" i="303"/>
  <c r="O2" i="303"/>
  <c r="O22" i="436"/>
  <c r="O3" i="436"/>
  <c r="O2" i="436"/>
  <c r="O21" i="439"/>
  <c r="O17" i="266"/>
  <c r="O3" i="39"/>
  <c r="O3" i="239"/>
  <c r="O3" i="256"/>
  <c r="O13" i="259"/>
  <c r="O13" i="258"/>
  <c r="O30" i="39"/>
  <c r="O2" i="238"/>
  <c r="O2" i="86"/>
  <c r="O3" i="260"/>
  <c r="O3" i="296"/>
  <c r="O3" i="242"/>
  <c r="O3" i="292"/>
  <c r="O2" i="93"/>
  <c r="O2" i="253"/>
  <c r="O3" i="120"/>
  <c r="O2" i="267"/>
  <c r="O3" i="306"/>
  <c r="O2" i="310"/>
  <c r="O2" i="311"/>
  <c r="O3" i="337"/>
  <c r="O2" i="342"/>
  <c r="O18" i="342"/>
  <c r="O2" i="353"/>
  <c r="O2" i="355"/>
  <c r="O3" i="355"/>
  <c r="O19" i="370"/>
  <c r="O3" i="370"/>
  <c r="O62" i="388"/>
  <c r="O3" i="415"/>
  <c r="O24" i="415"/>
  <c r="O47" i="389"/>
  <c r="O3" i="389"/>
  <c r="O2" i="389"/>
  <c r="O38" i="425"/>
  <c r="O3" i="425"/>
  <c r="O2" i="425"/>
  <c r="O2" i="429"/>
  <c r="O3" i="324"/>
  <c r="O2" i="324"/>
  <c r="O3" i="327"/>
  <c r="O24" i="327"/>
  <c r="O3" i="461"/>
  <c r="O2" i="461"/>
  <c r="O2" i="466"/>
  <c r="O2" i="319"/>
  <c r="O3" i="319"/>
  <c r="O22" i="440"/>
  <c r="O2" i="440"/>
  <c r="O3" i="440"/>
  <c r="O3" i="441"/>
  <c r="O2" i="441"/>
  <c r="O2" i="444"/>
  <c r="O3" i="444"/>
  <c r="O17" i="467"/>
  <c r="O3" i="467"/>
  <c r="O2" i="467"/>
  <c r="O3" i="249"/>
  <c r="O34" i="249"/>
  <c r="O3" i="122"/>
  <c r="O21" i="122"/>
  <c r="O2" i="123"/>
  <c r="O3" i="123"/>
  <c r="O3" i="92"/>
  <c r="O101" i="92"/>
  <c r="O3" i="270"/>
  <c r="O2" i="270"/>
  <c r="O3" i="277"/>
  <c r="O2" i="277"/>
  <c r="O3" i="131"/>
  <c r="O23" i="131"/>
  <c r="O2" i="250"/>
  <c r="O3" i="250"/>
  <c r="O2" i="285"/>
  <c r="O3" i="285"/>
  <c r="O2" i="366"/>
  <c r="O2" i="367"/>
  <c r="O49" i="367"/>
  <c r="O26" i="376"/>
  <c r="O2" i="376"/>
  <c r="O3" i="376"/>
  <c r="O2" i="378"/>
  <c r="O19" i="378"/>
  <c r="O3" i="378"/>
  <c r="O3" i="379"/>
  <c r="O16" i="405"/>
  <c r="O3" i="405"/>
  <c r="O16" i="410"/>
  <c r="O3" i="410"/>
  <c r="O34" i="406"/>
  <c r="O3" i="406"/>
  <c r="O32" i="413"/>
  <c r="O3" i="413"/>
  <c r="O52" i="414"/>
  <c r="O2" i="414"/>
  <c r="O15" i="416"/>
  <c r="O2" i="416"/>
  <c r="O54" i="422"/>
  <c r="O2" i="422"/>
  <c r="O2" i="302"/>
  <c r="O21" i="302"/>
  <c r="O17" i="260"/>
  <c r="O2" i="257"/>
  <c r="O2" i="296"/>
  <c r="O2" i="242"/>
  <c r="O2" i="292"/>
  <c r="O3" i="93"/>
  <c r="O3" i="253"/>
  <c r="O28" i="270"/>
  <c r="O21" i="123"/>
  <c r="O2" i="275"/>
  <c r="O3" i="267"/>
  <c r="O17" i="303"/>
  <c r="O19" i="300"/>
  <c r="O200" i="313"/>
  <c r="O2" i="313"/>
  <c r="O32" i="319"/>
  <c r="O21" i="335"/>
  <c r="O3" i="338"/>
  <c r="O3" i="342"/>
  <c r="O30" i="353"/>
  <c r="O17" i="351"/>
  <c r="O3" i="358"/>
  <c r="O2" i="358"/>
  <c r="O3" i="365"/>
  <c r="O18" i="374"/>
  <c r="O3" i="374"/>
  <c r="O3" i="375"/>
  <c r="O34" i="387"/>
  <c r="O3" i="387"/>
  <c r="O25" i="401"/>
  <c r="O2" i="401"/>
  <c r="O3" i="404"/>
  <c r="O3" i="414"/>
  <c r="O18" i="421"/>
  <c r="O2" i="421"/>
  <c r="O21" i="418"/>
  <c r="O2" i="418"/>
  <c r="O24" i="429"/>
  <c r="O29" i="428"/>
  <c r="O3" i="428"/>
  <c r="O3" i="398"/>
  <c r="O2" i="398"/>
  <c r="O22" i="398"/>
  <c r="O22" i="441"/>
  <c r="O23" i="442"/>
  <c r="O3" i="442"/>
  <c r="O2" i="442"/>
  <c r="O24" i="448"/>
  <c r="O3" i="448"/>
  <c r="O2" i="448"/>
  <c r="O67" i="470"/>
  <c r="O2" i="470"/>
  <c r="O3" i="470"/>
  <c r="O2" i="412"/>
  <c r="O3" i="426"/>
  <c r="O3" i="445"/>
  <c r="O2" i="455"/>
  <c r="O3" i="463"/>
  <c r="O3" i="474"/>
  <c r="O3" i="469"/>
  <c r="O39" i="361"/>
  <c r="O2" i="373"/>
  <c r="O2" i="390"/>
  <c r="O2" i="363"/>
  <c r="O109" i="390"/>
  <c r="O52" i="347"/>
  <c r="O3" i="347"/>
  <c r="O3" i="346"/>
  <c r="O93" i="346"/>
  <c r="O3" i="348"/>
  <c r="O32" i="348"/>
  <c r="O107" i="334"/>
  <c r="O3" i="334"/>
  <c r="O3" i="333"/>
  <c r="O2" i="333"/>
  <c r="O2" i="314"/>
  <c r="O3" i="313"/>
  <c r="O2" i="465"/>
  <c r="O3" i="392"/>
  <c r="O3" i="248"/>
  <c r="O3" i="305"/>
  <c r="O2" i="305"/>
  <c r="O3" i="468"/>
  <c r="O2" i="468"/>
  <c r="O2" i="248"/>
  <c r="O3" i="274"/>
  <c r="O2" i="274"/>
  <c r="O19" i="359"/>
  <c r="O2" i="359"/>
  <c r="O2" i="469"/>
  <c r="O2" i="295"/>
  <c r="O42" i="295"/>
  <c r="O2" i="464"/>
  <c r="O97" i="464"/>
  <c r="O2" i="298"/>
  <c r="O3" i="298"/>
  <c r="O98" i="443"/>
  <c r="O2" i="471"/>
  <c r="O3" i="472"/>
  <c r="O29" i="472"/>
  <c r="O126" i="190"/>
  <c r="O2" i="443"/>
  <c r="O72" i="293"/>
  <c r="O3" i="243"/>
  <c r="O110" i="243"/>
  <c r="O3" i="293"/>
  <c r="O2" i="473"/>
  <c r="O38" i="473"/>
  <c r="O3" i="190"/>
  <c r="O3" i="96"/>
</calcChain>
</file>

<file path=xl/sharedStrings.xml><?xml version="1.0" encoding="utf-8"?>
<sst xmlns="http://schemas.openxmlformats.org/spreadsheetml/2006/main" count="28187" uniqueCount="4373">
  <si>
    <t>STT</t>
  </si>
  <si>
    <t>Tên</t>
  </si>
  <si>
    <t>Tên DB</t>
  </si>
  <si>
    <t>Ghi chú</t>
  </si>
  <si>
    <t>(</t>
  </si>
  <si>
    <t>id</t>
  </si>
  <si>
    <t>bigint</t>
  </si>
  <si>
    <t>);</t>
  </si>
  <si>
    <t>branch_id</t>
  </si>
  <si>
    <t>timestamp</t>
  </si>
  <si>
    <t>integer</t>
  </si>
  <si>
    <t>amount</t>
  </si>
  <si>
    <t>description</t>
  </si>
  <si>
    <t>version</t>
  </si>
  <si>
    <t>Not NULL</t>
  </si>
  <si>
    <t>Default</t>
  </si>
  <si>
    <t>yes</t>
  </si>
  <si>
    <t>varchar(100)</t>
  </si>
  <si>
    <t>varchar(1000)</t>
  </si>
  <si>
    <t>Khoa</t>
  </si>
  <si>
    <t>Người tạo</t>
  </si>
  <si>
    <t>Ngày tạo</t>
  </si>
  <si>
    <t>Người cập nhật</t>
  </si>
  <si>
    <t>Ngày cập nhật</t>
  </si>
  <si>
    <t>Version</t>
  </si>
  <si>
    <t>varchar(10)</t>
  </si>
  <si>
    <t>Tên bảng</t>
  </si>
  <si>
    <t>Tên vật lý</t>
  </si>
  <si>
    <t>Oracle</t>
  </si>
  <si>
    <t>MySQL</t>
  </si>
  <si>
    <t>MSSQL</t>
  </si>
  <si>
    <t>Postgres</t>
  </si>
  <si>
    <t>name</t>
  </si>
  <si>
    <t>Số lượng</t>
  </si>
  <si>
    <t>varchar(255)</t>
  </si>
  <si>
    <t>smallint</t>
  </si>
  <si>
    <t>Thành tiền</t>
  </si>
  <si>
    <t>Nguyễn Anh Phong</t>
  </si>
  <si>
    <t>Đơn vị tính</t>
  </si>
  <si>
    <t>varchar(50)</t>
  </si>
  <si>
    <t>Ngày hết hạn</t>
  </si>
  <si>
    <t>disabled</t>
  </si>
  <si>
    <t>status</t>
  </si>
  <si>
    <t>Chi nhánh</t>
  </si>
  <si>
    <t>notes</t>
  </si>
  <si>
    <t>Trạng thái</t>
  </si>
  <si>
    <t>Mã</t>
  </si>
  <si>
    <t>ID</t>
  </si>
  <si>
    <t>code</t>
  </si>
  <si>
    <t>Mô tả</t>
  </si>
  <si>
    <t>Ngôn ngữ</t>
  </si>
  <si>
    <t>varchar(500)</t>
  </si>
  <si>
    <t>Module</t>
  </si>
  <si>
    <t>sort</t>
  </si>
  <si>
    <t>Thứ tự sort</t>
  </si>
  <si>
    <t>Mã chi nhánh</t>
  </si>
  <si>
    <t>Tên chi nhánh</t>
  </si>
  <si>
    <t>Khoa phòng</t>
  </si>
  <si>
    <t>ID chi nhánh</t>
  </si>
  <si>
    <t>Mã khoa</t>
  </si>
  <si>
    <t>Tên khoa</t>
  </si>
  <si>
    <t>Địa chỉ</t>
  </si>
  <si>
    <t>address</t>
  </si>
  <si>
    <t>title</t>
  </si>
  <si>
    <t>phone</t>
  </si>
  <si>
    <t>email</t>
  </si>
  <si>
    <t>Điện thoại</t>
  </si>
  <si>
    <t>password</t>
  </si>
  <si>
    <t>Mật khẩu</t>
  </si>
  <si>
    <t>Phòng</t>
  </si>
  <si>
    <t>created_date</t>
  </si>
  <si>
    <t>updated_date</t>
  </si>
  <si>
    <t>user_id</t>
  </si>
  <si>
    <t>Email</t>
  </si>
  <si>
    <t>role_id</t>
  </si>
  <si>
    <t>rendered</t>
  </si>
  <si>
    <t>key</t>
  </si>
  <si>
    <t>value</t>
  </si>
  <si>
    <t>Key</t>
  </si>
  <si>
    <t>Value max ID</t>
  </si>
  <si>
    <t>Value max sequence</t>
  </si>
  <si>
    <t>Sequence date</t>
  </si>
  <si>
    <t>seq_date</t>
  </si>
  <si>
    <t>category</t>
  </si>
  <si>
    <t>Value</t>
  </si>
  <si>
    <t>Name</t>
  </si>
  <si>
    <t>Tên thiết bị</t>
  </si>
  <si>
    <t>C:\temp\</t>
  </si>
  <si>
    <t>Mã công ty</t>
  </si>
  <si>
    <t>Tên công ty</t>
  </si>
  <si>
    <t>tax_code</t>
  </si>
  <si>
    <t>bank_account</t>
  </si>
  <si>
    <t>representative</t>
  </si>
  <si>
    <t>representative_title</t>
  </si>
  <si>
    <t>deleted_date</t>
  </si>
  <si>
    <t>Số Fax</t>
  </si>
  <si>
    <t>Mã số thuế</t>
  </si>
  <si>
    <t>Người đại diện</t>
  </si>
  <si>
    <t>Chức danh người đại diện</t>
  </si>
  <si>
    <t>Ngày xóa</t>
  </si>
  <si>
    <t>company_id</t>
  </si>
  <si>
    <t>Nhà cung cấp</t>
  </si>
  <si>
    <t>bank_account_name</t>
  </si>
  <si>
    <t>bank_name</t>
  </si>
  <si>
    <t>bank_branch</t>
  </si>
  <si>
    <t>Người xóa</t>
  </si>
  <si>
    <t>Khách hàng</t>
  </si>
  <si>
    <t>Nhân viên</t>
  </si>
  <si>
    <t>cost_price</t>
  </si>
  <si>
    <t>category_id</t>
  </si>
  <si>
    <t>Thuế GTGT</t>
  </si>
  <si>
    <t>Giá vốn</t>
  </si>
  <si>
    <t>Giảm giá tối đa</t>
  </si>
  <si>
    <t>bytea</t>
  </si>
  <si>
    <t>Người duyệt</t>
  </si>
  <si>
    <t>Ngày duyệt</t>
  </si>
  <si>
    <t>text</t>
  </si>
  <si>
    <t>Giá bán</t>
  </si>
  <si>
    <t>max_discount</t>
  </si>
  <si>
    <t>Địa chỉ công ty</t>
  </si>
  <si>
    <t>account</t>
  </si>
  <si>
    <t>Tài khoản</t>
  </si>
  <si>
    <t>Menu chính</t>
  </si>
  <si>
    <t>Công ty</t>
  </si>
  <si>
    <t>Tên  Logic</t>
  </si>
  <si>
    <t>Menu</t>
  </si>
  <si>
    <t>Cấu hình hệ thống</t>
  </si>
  <si>
    <t>double precision</t>
  </si>
  <si>
    <t>Tên đầy đủ</t>
  </si>
  <si>
    <t>Chức vụ</t>
  </si>
  <si>
    <t>Tên viết tắt</t>
  </si>
  <si>
    <t>Nhóm</t>
  </si>
  <si>
    <t>group_id</t>
  </si>
  <si>
    <t>height</t>
  </si>
  <si>
    <t>weight</t>
  </si>
  <si>
    <t>image</t>
  </si>
  <si>
    <t>image_type</t>
  </si>
  <si>
    <t>Hình</t>
  </si>
  <si>
    <t>Loại file hình</t>
  </si>
  <si>
    <t>user_group</t>
  </si>
  <si>
    <t>Số CMND</t>
  </si>
  <si>
    <t>Ngày cấp</t>
  </si>
  <si>
    <t>Nơi cấp</t>
  </si>
  <si>
    <t>Số tài khoản</t>
  </si>
  <si>
    <t>Tên tài khoản</t>
  </si>
  <si>
    <t>Ngân hàng</t>
  </si>
  <si>
    <t>Chi nhánh ngân hàng</t>
  </si>
  <si>
    <t>Ngày sinh</t>
  </si>
  <si>
    <t>Nơi sinh</t>
  </si>
  <si>
    <t>Quốc tịch</t>
  </si>
  <si>
    <t>Giới tính</t>
  </si>
  <si>
    <t>department_id</t>
  </si>
  <si>
    <t>birth_place</t>
  </si>
  <si>
    <t>bank_swipt</t>
  </si>
  <si>
    <t>bank_iban</t>
  </si>
  <si>
    <t>Mã Swipt</t>
  </si>
  <si>
    <t>IBAN</t>
  </si>
  <si>
    <t>Quốc gia</t>
  </si>
  <si>
    <t>Thứ tự</t>
  </si>
  <si>
    <t>Di động</t>
  </si>
  <si>
    <t>Tỉnh/Thành phố</t>
  </si>
  <si>
    <t>Quận/Huyện</t>
  </si>
  <si>
    <t>Phường/Xã</t>
  </si>
  <si>
    <t>ward</t>
  </si>
  <si>
    <t>district</t>
  </si>
  <si>
    <t>province</t>
  </si>
  <si>
    <t>zip_code</t>
  </si>
  <si>
    <t>Tỉnh/Thành</t>
  </si>
  <si>
    <t>ZIP code</t>
  </si>
  <si>
    <t>vat_rate</t>
  </si>
  <si>
    <t>item_id</t>
  </si>
  <si>
    <t>item_code</t>
  </si>
  <si>
    <t>item_name</t>
  </si>
  <si>
    <t>price</t>
  </si>
  <si>
    <t>device_id</t>
  </si>
  <si>
    <t>Thiết bị</t>
  </si>
  <si>
    <t>Đề nghị</t>
  </si>
  <si>
    <t>Hình ảnh</t>
  </si>
  <si>
    <t>province_id</t>
  </si>
  <si>
    <t>district_id</t>
  </si>
  <si>
    <t>country_id</t>
  </si>
  <si>
    <t>country</t>
  </si>
  <si>
    <t>unit_id</t>
  </si>
  <si>
    <t>unit_name</t>
  </si>
  <si>
    <t>start_date</t>
  </si>
  <si>
    <t>end_date</t>
  </si>
  <si>
    <t>max_markup</t>
  </si>
  <si>
    <t>Qui cách đóng gói</t>
  </si>
  <si>
    <t>Ngày bắt đầu</t>
  </si>
  <si>
    <t>Tăng giá tối đa</t>
  </si>
  <si>
    <t>packaging</t>
  </si>
  <si>
    <t>Công ty vận chuyển</t>
  </si>
  <si>
    <t>active</t>
  </si>
  <si>
    <t>Hoạt động</t>
  </si>
  <si>
    <t>Chiều cao</t>
  </si>
  <si>
    <t>Hội sở chính</t>
  </si>
  <si>
    <t>headquarter</t>
  </si>
  <si>
    <t>business</t>
  </si>
  <si>
    <t>readonly</t>
  </si>
  <si>
    <t>account_expiry</t>
  </si>
  <si>
    <t>password_expiry</t>
  </si>
  <si>
    <t>Tài khoản hết hạn</t>
  </si>
  <si>
    <t>Mật khẩu hết hạn</t>
  </si>
  <si>
    <t>logo</t>
  </si>
  <si>
    <t>Logo</t>
  </si>
  <si>
    <t>logo_type</t>
  </si>
  <si>
    <t>partner_id</t>
  </si>
  <si>
    <t>Đối tác</t>
  </si>
  <si>
    <t>Hạng mục</t>
  </si>
  <si>
    <t>Giá trị</t>
  </si>
  <si>
    <t>letter_head</t>
  </si>
  <si>
    <t>letter_head_type</t>
  </si>
  <si>
    <t>Letter head</t>
  </si>
  <si>
    <t>Letter head type</t>
  </si>
  <si>
    <t>open</t>
  </si>
  <si>
    <t>Mở</t>
  </si>
  <si>
    <t>change_password</t>
  </si>
  <si>
    <t>Cần đổi mật khẩu</t>
  </si>
  <si>
    <t>room_id</t>
  </si>
  <si>
    <t>Tên phòng</t>
  </si>
  <si>
    <t>Đối tượng</t>
  </si>
  <si>
    <t>Bắt đầu TC</t>
  </si>
  <si>
    <t>Kết thúc TC</t>
  </si>
  <si>
    <t>access_start_date</t>
  </si>
  <si>
    <t>access_end_date</t>
  </si>
  <si>
    <t>Màn hình</t>
  </si>
  <si>
    <t>Bệnh viện</t>
  </si>
  <si>
    <t>Don't exp</t>
  </si>
  <si>
    <t>screen</t>
  </si>
  <si>
    <t>language</t>
  </si>
  <si>
    <t>Từ ngữ</t>
  </si>
  <si>
    <t>first_name</t>
  </si>
  <si>
    <t>middle_name</t>
  </si>
  <si>
    <t>last_name</t>
  </si>
  <si>
    <t>nick_name</t>
  </si>
  <si>
    <t>gender</t>
  </si>
  <si>
    <t>birth_date</t>
  </si>
  <si>
    <t>search_text</t>
  </si>
  <si>
    <t>image_data</t>
  </si>
  <si>
    <t>ethnic</t>
  </si>
  <si>
    <t xml:space="preserve">Mã </t>
  </si>
  <si>
    <t>Search text</t>
  </si>
  <si>
    <t>Tên lót</t>
  </si>
  <si>
    <t>Họ</t>
  </si>
  <si>
    <t>Bí danh</t>
  </si>
  <si>
    <t>Danh xưng</t>
  </si>
  <si>
    <t>marital_status</t>
  </si>
  <si>
    <t>Tình trạng hôn nhân</t>
  </si>
  <si>
    <t>spouse_name</t>
  </si>
  <si>
    <t>Tên sau kết hôn</t>
  </si>
  <si>
    <t>maiden_name</t>
  </si>
  <si>
    <t>Tên khai sinh</t>
  </si>
  <si>
    <t>nationality</t>
  </si>
  <si>
    <t>Dân tộc</t>
  </si>
  <si>
    <t>religion</t>
  </si>
  <si>
    <t>Tôn giáo</t>
  </si>
  <si>
    <t>hobby</t>
  </si>
  <si>
    <t>Sở thích</t>
  </si>
  <si>
    <t>Loại giấy tờ</t>
  </si>
  <si>
    <t>Số series</t>
  </si>
  <si>
    <t>fiscal_code</t>
  </si>
  <si>
    <t>Kỳ tài chính</t>
  </si>
  <si>
    <t>registration_no</t>
  </si>
  <si>
    <t>Số DKKD</t>
  </si>
  <si>
    <t>Số an sinh xã hội</t>
  </si>
  <si>
    <t>social_security_number</t>
  </si>
  <si>
    <t>Loại ảnh</t>
  </si>
  <si>
    <t>salutation</t>
  </si>
  <si>
    <t>Chào hỏi</t>
  </si>
  <si>
    <t>email_address</t>
  </si>
  <si>
    <t>street</t>
  </si>
  <si>
    <t>web_page</t>
  </si>
  <si>
    <t>anniversary</t>
  </si>
  <si>
    <t>Facebook</t>
  </si>
  <si>
    <t>Twitter</t>
  </si>
  <si>
    <t>Skype</t>
  </si>
  <si>
    <t>Địa chỉ email</t>
  </si>
  <si>
    <t>phone_home</t>
  </si>
  <si>
    <t>phone_business</t>
  </si>
  <si>
    <t>Số điện thoại nhà</t>
  </si>
  <si>
    <t>Số điện thoại công ty</t>
  </si>
  <si>
    <t>Làm bộ phận</t>
  </si>
  <si>
    <t>Khu vực văn phòng</t>
  </si>
  <si>
    <t>phone_fax</t>
  </si>
  <si>
    <t>phone_mobile</t>
  </si>
  <si>
    <t>departament</t>
  </si>
  <si>
    <t>office_location</t>
  </si>
  <si>
    <t>business_address</t>
  </si>
  <si>
    <t>Bang</t>
  </si>
  <si>
    <t>state</t>
  </si>
  <si>
    <t>facebook</t>
  </si>
  <si>
    <t>twitter</t>
  </si>
  <si>
    <t>skype</t>
  </si>
  <si>
    <t>Zip Code</t>
  </si>
  <si>
    <t>Trang web</t>
  </si>
  <si>
    <t>deleted_by</t>
  </si>
  <si>
    <t>created_by</t>
  </si>
  <si>
    <t>updated_by</t>
  </si>
  <si>
    <t>1: Nam, 2: Nu, 3: Ca hai</t>
  </si>
  <si>
    <t>Ngày kỷ niệm</t>
  </si>
  <si>
    <t>Bệnh nhân</t>
  </si>
  <si>
    <t>Mã y tế</t>
  </si>
  <si>
    <t>nhs_number</t>
  </si>
  <si>
    <t>sky_code</t>
  </si>
  <si>
    <t>Mã BN cho từng bệnh viện</t>
  </si>
  <si>
    <t>Mã BN cho toàn hệ thống sky</t>
  </si>
  <si>
    <t>bar_code</t>
  </si>
  <si>
    <t>Bar Code</t>
  </si>
  <si>
    <t>other_patient_id</t>
  </si>
  <si>
    <t>Nhóm máu</t>
  </si>
  <si>
    <t>Máu Rh</t>
  </si>
  <si>
    <t>ocupation</t>
  </si>
  <si>
    <t>Nghề nghiệp</t>
  </si>
  <si>
    <t>father_name</t>
  </si>
  <si>
    <t>mother_name</t>
  </si>
  <si>
    <t>Tên cha</t>
  </si>
  <si>
    <t>Tên mẹ</t>
  </si>
  <si>
    <t>Cân nặng</t>
  </si>
  <si>
    <t>cm</t>
  </si>
  <si>
    <t>kg</t>
  </si>
  <si>
    <t>eye_color</t>
  </si>
  <si>
    <t>Màu mắt</t>
  </si>
  <si>
    <t>contraception</t>
  </si>
  <si>
    <t>Biện pháp tránh thai</t>
  </si>
  <si>
    <t>first_visit_date</t>
  </si>
  <si>
    <t>Lần đầu khám</t>
  </si>
  <si>
    <t>Lần khám cuối</t>
  </si>
  <si>
    <t>last_visit_date</t>
  </si>
  <si>
    <t>group_code</t>
  </si>
  <si>
    <t>Nhóm bệnh nhân</t>
  </si>
  <si>
    <t>Bệnh mãn tính</t>
  </si>
  <si>
    <t>ID khác có liên quan</t>
  </si>
  <si>
    <t>Mã y tế toàn quốc</t>
  </si>
  <si>
    <t>Đã khóa</t>
  </si>
  <si>
    <t>item_type</t>
  </si>
  <si>
    <t>modality</t>
  </si>
  <si>
    <t>profile</t>
  </si>
  <si>
    <t>profile_description</t>
  </si>
  <si>
    <t>Mã item</t>
  </si>
  <si>
    <t>Tên item</t>
  </si>
  <si>
    <t>Loại item</t>
  </si>
  <si>
    <t>Nhóm dịch vụ</t>
  </si>
  <si>
    <t>Mô tả chi tiết nhóm</t>
  </si>
  <si>
    <t>Modality</t>
  </si>
  <si>
    <t>Có thể đặt lịch hẹn</t>
  </si>
  <si>
    <t>Phẩu thuật</t>
  </si>
  <si>
    <t>Cho nội trú</t>
  </si>
  <si>
    <t>Cảnh báo</t>
  </si>
  <si>
    <t>indication_id</t>
  </si>
  <si>
    <t>indication_date</t>
  </si>
  <si>
    <t>indicator_id</t>
  </si>
  <si>
    <t>emr_id</t>
  </si>
  <si>
    <t>patient_id</t>
  </si>
  <si>
    <t>Mã chỉ định</t>
  </si>
  <si>
    <t>ID bệnh án</t>
  </si>
  <si>
    <t>ID bệnh nhân</t>
  </si>
  <si>
    <t>Chẩn đoán</t>
  </si>
  <si>
    <t>Nơi chỉ định</t>
  </si>
  <si>
    <t>Ngày hẹn</t>
  </si>
  <si>
    <t>Ngày chỉ định</t>
  </si>
  <si>
    <t>BS chỉ định</t>
  </si>
  <si>
    <t>ID chỉ định</t>
  </si>
  <si>
    <t>ID item</t>
  </si>
  <si>
    <t>indication_rate</t>
  </si>
  <si>
    <t>indication_amount</t>
  </si>
  <si>
    <t>Mã kết quả</t>
  </si>
  <si>
    <t>indication_department_id</t>
  </si>
  <si>
    <t>Ngày trả kết quả</t>
  </si>
  <si>
    <t>Bác sĩ đọc ảnh</t>
  </si>
  <si>
    <t>indication_item_id</t>
  </si>
  <si>
    <t>Item chỉ định</t>
  </si>
  <si>
    <t>cpt_code</t>
  </si>
  <si>
    <t>Mã CPT</t>
  </si>
  <si>
    <t>Bác sĩ gây mê</t>
  </si>
  <si>
    <t>Thơ ký y khoa</t>
  </si>
  <si>
    <t>Phòng chụp</t>
  </si>
  <si>
    <t>assistant_id</t>
  </si>
  <si>
    <t>Thiết bị khác</t>
  </si>
  <si>
    <t>CPT code</t>
  </si>
  <si>
    <t>technique</t>
  </si>
  <si>
    <t>findings</t>
  </si>
  <si>
    <t>impression</t>
  </si>
  <si>
    <t>recommendations</t>
  </si>
  <si>
    <t>Kỹ thuật</t>
  </si>
  <si>
    <t>Mã thiết bị</t>
  </si>
  <si>
    <t>aet</t>
  </si>
  <si>
    <t>AET</t>
  </si>
  <si>
    <t>Nhận thấy/Kết luận</t>
  </si>
  <si>
    <t>next_id</t>
  </si>
  <si>
    <t>Lưu kế tiếp</t>
  </si>
  <si>
    <t>fs_group_id</t>
  </si>
  <si>
    <t>Phân loại</t>
  </si>
  <si>
    <t>1: chuẩn bị dùng, 2: đang dùng, 3: đã đầy</t>
  </si>
  <si>
    <t>Tạo worklist</t>
  </si>
  <si>
    <t>filesystem_id</t>
  </si>
  <si>
    <t>dirpath</t>
  </si>
  <si>
    <t>imaging_result_id</t>
  </si>
  <si>
    <t>filepath</t>
  </si>
  <si>
    <t>filename</t>
  </si>
  <si>
    <t>file_md5</t>
  </si>
  <si>
    <t>file_size</t>
  </si>
  <si>
    <t>key_image</t>
  </si>
  <si>
    <t>Hình in kết quả</t>
  </si>
  <si>
    <t>filetype</t>
  </si>
  <si>
    <t>ID kết quả</t>
  </si>
  <si>
    <t>Path system</t>
  </si>
  <si>
    <t>Path</t>
  </si>
  <si>
    <t>Type</t>
  </si>
  <si>
    <t>MD5</t>
  </si>
  <si>
    <t>File size</t>
  </si>
  <si>
    <t>report_template_id</t>
  </si>
  <si>
    <t>report_external</t>
  </si>
  <si>
    <t>Kết quả từ đối tác</t>
  </si>
  <si>
    <t>Study IUID dicom</t>
  </si>
  <si>
    <t>Template jasper</t>
  </si>
  <si>
    <t>Thư mục gốc</t>
  </si>
  <si>
    <t>Mã mẩu</t>
  </si>
  <si>
    <t>Tên mẩu</t>
  </si>
  <si>
    <t>commentator_id</t>
  </si>
  <si>
    <t>comment</t>
  </si>
  <si>
    <t>comment_date</t>
  </si>
  <si>
    <t>business_name</t>
  </si>
  <si>
    <t>Locale</t>
  </si>
  <si>
    <t>locale</t>
  </si>
  <si>
    <t>TimeZone</t>
  </si>
  <si>
    <t>time_zone</t>
  </si>
  <si>
    <t>phone_hotcall</t>
  </si>
  <si>
    <t>en_business_name</t>
  </si>
  <si>
    <t>en_letter_head</t>
  </si>
  <si>
    <t>en_letter_head_type</t>
  </si>
  <si>
    <t>en_logo</t>
  </si>
  <si>
    <t>en_logo_type</t>
  </si>
  <si>
    <t>en_representative</t>
  </si>
  <si>
    <t>en_representative_title</t>
  </si>
  <si>
    <t>en_address</t>
  </si>
  <si>
    <t>en_zip_code</t>
  </si>
  <si>
    <t>en_web_page</t>
  </si>
  <si>
    <t>en_facebook</t>
  </si>
  <si>
    <t>en_twitter</t>
  </si>
  <si>
    <t>en_skype</t>
  </si>
  <si>
    <t>en_email_address</t>
  </si>
  <si>
    <t>en_phone_hotcall</t>
  </si>
  <si>
    <t>en_phone_business</t>
  </si>
  <si>
    <t>en_phone_fax</t>
  </si>
  <si>
    <t>en_phone_mobile</t>
  </si>
  <si>
    <t>en_bank_account</t>
  </si>
  <si>
    <t>en_bank_account_name</t>
  </si>
  <si>
    <t>en_bank_name</t>
  </si>
  <si>
    <t>en_bank_branch</t>
  </si>
  <si>
    <t>en_bank_swipt</t>
  </si>
  <si>
    <t>en_bank_iban</t>
  </si>
  <si>
    <t>Giờ làm việc</t>
  </si>
  <si>
    <t>Số giờ</t>
  </si>
  <si>
    <t>Nghỉ trưa</t>
  </si>
  <si>
    <t>am_start</t>
  </si>
  <si>
    <t>am_end</t>
  </si>
  <si>
    <t>pm_start</t>
  </si>
  <si>
    <t>pm_end</t>
  </si>
  <si>
    <t>work_hour</t>
  </si>
  <si>
    <t>break_time</t>
  </si>
  <si>
    <t>Min free size</t>
  </si>
  <si>
    <t>min_space_free</t>
  </si>
  <si>
    <t>Tạo khóa chính</t>
  </si>
  <si>
    <t>Tạo sequency</t>
  </si>
  <si>
    <t>22/05/2016</t>
  </si>
  <si>
    <t>Chức năng màn hình</t>
  </si>
  <si>
    <t>module</t>
  </si>
  <si>
    <t>menu</t>
  </si>
  <si>
    <t>I18N</t>
  </si>
  <si>
    <t>Thư mục root</t>
  </si>
  <si>
    <t>Mẫu báo cáo</t>
  </si>
  <si>
    <t>Người sử dụng</t>
  </si>
  <si>
    <t>User chi nhánh</t>
  </si>
  <si>
    <t>User khoa phòng</t>
  </si>
  <si>
    <t>Bộ phận truy cập lần sau cùng</t>
  </si>
  <si>
    <t>Cấp truy cập dữ liệu</t>
  </si>
  <si>
    <t>Viết tắt</t>
  </si>
  <si>
    <t>Đối tác thuộc công ty</t>
  </si>
  <si>
    <t>Bác sĩ</t>
  </si>
  <si>
    <t>Chủng loại dịch vụ</t>
  </si>
  <si>
    <t>Module của khoa phòng</t>
  </si>
  <si>
    <t>Thiết bị thực hiện</t>
  </si>
  <si>
    <t>Phòng thực hiện</t>
  </si>
  <si>
    <t>Danh mục cpt</t>
  </si>
  <si>
    <t>Danh mục icd</t>
  </si>
  <si>
    <t>Nhóm icd</t>
  </si>
  <si>
    <t>Chủng loại icd</t>
  </si>
  <si>
    <t>Nhóm cpt</t>
  </si>
  <si>
    <t>Chủng loại cpt</t>
  </si>
  <si>
    <t>Kết quả xét nghiệm</t>
  </si>
  <si>
    <t>Hình ảnh xét nghiệm</t>
  </si>
  <si>
    <t>Mẫu xét nghiệm</t>
  </si>
  <si>
    <t>Danh sách mẫu</t>
  </si>
  <si>
    <t>Mã xét nghiệm</t>
  </si>
  <si>
    <t>Nhóm xét nghiệm</t>
  </si>
  <si>
    <t>Chủng loại xét nghiệm</t>
  </si>
  <si>
    <t>Profile xét nghiệm</t>
  </si>
  <si>
    <t>Bệnh án</t>
  </si>
  <si>
    <t>Chỉ định</t>
  </si>
  <si>
    <t>Danh sách chỉ định</t>
  </si>
  <si>
    <t>Mẫu kết quả CĐHA</t>
  </si>
  <si>
    <t>Kết quả CĐHA</t>
  </si>
  <si>
    <t>File CĐHA</t>
  </si>
  <si>
    <t>Ý kiến bác sĩ tham khảo</t>
  </si>
  <si>
    <t>Module của công ty</t>
  </si>
  <si>
    <t>Khóa ngôn ngữ</t>
  </si>
  <si>
    <t>key_name</t>
  </si>
  <si>
    <t>Không phân quyền</t>
  </si>
  <si>
    <t>auth_exclude</t>
  </si>
  <si>
    <t>style_class</t>
  </si>
  <si>
    <t>Icon display</t>
  </si>
  <si>
    <t>Tên module</t>
  </si>
  <si>
    <t>User</t>
  </si>
  <si>
    <t>last_date</t>
  </si>
  <si>
    <t>Truy cập gần đây nhất</t>
  </si>
  <si>
    <t>menu_more</t>
  </si>
  <si>
    <t>default_more</t>
  </si>
  <si>
    <t>More mặc định</t>
  </si>
  <si>
    <t>Id function</t>
  </si>
  <si>
    <t>Menu more</t>
  </si>
  <si>
    <t>Role</t>
  </si>
  <si>
    <t>Role menu</t>
  </si>
  <si>
    <t>Role screen function</t>
  </si>
  <si>
    <t>Chỉ xem</t>
  </si>
  <si>
    <t>Hiển thị</t>
  </si>
  <si>
    <t>doctor_id</t>
  </si>
  <si>
    <t>ID hệ thống ngoài</t>
  </si>
  <si>
    <t>external_patient_id</t>
  </si>
  <si>
    <t>Doctor khoa phòng</t>
  </si>
  <si>
    <t>perform_rate</t>
  </si>
  <si>
    <t>CP thực hiện</t>
  </si>
  <si>
    <t>ID room</t>
  </si>
  <si>
    <t>worklist</t>
  </si>
  <si>
    <t>Ý kiến</t>
  </si>
  <si>
    <t>published_by</t>
  </si>
  <si>
    <t>published_date</t>
  </si>
  <si>
    <t>Người mở ra web</t>
  </si>
  <si>
    <t>Ngày mở ra web</t>
  </si>
  <si>
    <t>approved_by</t>
  </si>
  <si>
    <t>approved_date</t>
  </si>
  <si>
    <t>Bln</t>
  </si>
  <si>
    <t>Cấp truy xuất dữ liệu</t>
  </si>
  <si>
    <t>Đối tác thuộc chi nhánh</t>
  </si>
  <si>
    <t>Đối tác thuộc phòng ban</t>
  </si>
  <si>
    <t>D:\skyapp.sql</t>
  </si>
  <si>
    <t>type_group</t>
  </si>
  <si>
    <t>User role</t>
  </si>
  <si>
    <t>external_patient_code</t>
  </si>
  <si>
    <t>decease_date</t>
  </si>
  <si>
    <t>Ngày về với đất</t>
  </si>
  <si>
    <t>performer_id</t>
  </si>
  <si>
    <t>performance_date</t>
  </si>
  <si>
    <t>performance_department_id</t>
  </si>
  <si>
    <t>technician_id</t>
  </si>
  <si>
    <t>Code prefix</t>
  </si>
  <si>
    <t>varchar(8)</t>
  </si>
  <si>
    <t>medic_type</t>
  </si>
  <si>
    <t>medic_id</t>
  </si>
  <si>
    <t>Số thứ tự</t>
  </si>
  <si>
    <t>Danh mục dịch vụ</t>
  </si>
  <si>
    <t>type_patient</t>
  </si>
  <si>
    <t>type_user</t>
  </si>
  <si>
    <t>type_customer</t>
  </si>
  <si>
    <t>type_supplier</t>
  </si>
  <si>
    <t>type_employee</t>
  </si>
  <si>
    <t>type_medic</t>
  </si>
  <si>
    <t>Đối tác user</t>
  </si>
  <si>
    <t>Đối tác medic</t>
  </si>
  <si>
    <t>Đối tác customer</t>
  </si>
  <si>
    <t>Đối tác supplier</t>
  </si>
  <si>
    <t>Đối tác employee</t>
  </si>
  <si>
    <t>Mã hình ảnh</t>
  </si>
  <si>
    <t>Màn hình trả kết quả</t>
  </si>
  <si>
    <t>order_no</t>
  </si>
  <si>
    <t>accession_no</t>
  </si>
  <si>
    <t>default_template</t>
  </si>
  <si>
    <t>Mẫu mặc định</t>
  </si>
  <si>
    <t>URL Layout</t>
  </si>
  <si>
    <t>layout</t>
  </si>
  <si>
    <t>Loại khoa phòng</t>
  </si>
  <si>
    <t>department_type</t>
  </si>
  <si>
    <t>Code suffix</t>
  </si>
  <si>
    <t>Mẫu report</t>
  </si>
  <si>
    <t>report_type</t>
  </si>
  <si>
    <t>Mã mẫu</t>
  </si>
  <si>
    <t>Phòng lấy mẫu</t>
  </si>
  <si>
    <t>sample_date</t>
  </si>
  <si>
    <t>Mẫu cha</t>
  </si>
  <si>
    <t>parent_id</t>
  </si>
  <si>
    <t>performance_room_id</t>
  </si>
  <si>
    <t>Bác sĩ xét nghiệm</t>
  </si>
  <si>
    <t>Khoa xét nghiệm</t>
  </si>
  <si>
    <t>Phòng xét nghiệm</t>
  </si>
  <si>
    <t>Người lấy mẫu</t>
  </si>
  <si>
    <t>receive_date</t>
  </si>
  <si>
    <t>receiver_id</t>
  </si>
  <si>
    <t>Ngày lấy mẫu</t>
  </si>
  <si>
    <t>Người nhận mẫu</t>
  </si>
  <si>
    <t>Ngày nhận mẫu</t>
  </si>
  <si>
    <t>report_template_code</t>
  </si>
  <si>
    <t>Template</t>
  </si>
  <si>
    <t>abnormal</t>
  </si>
  <si>
    <t>Bất thường</t>
  </si>
  <si>
    <t>male</t>
  </si>
  <si>
    <t>female</t>
  </si>
  <si>
    <t>Dùng cho nam</t>
  </si>
  <si>
    <t>Dùng cho nữ</t>
  </si>
  <si>
    <t>Kiểu in</t>
  </si>
  <si>
    <t>report_orientation</t>
  </si>
  <si>
    <t>submitted_by</t>
  </si>
  <si>
    <t>submitted_date</t>
  </si>
  <si>
    <t>Người trình duyệt</t>
  </si>
  <si>
    <t>Ngày trình duyệt</t>
  </si>
  <si>
    <t>payslip_month</t>
  </si>
  <si>
    <t>Lương tháng</t>
  </si>
  <si>
    <t>yyyymm</t>
  </si>
  <si>
    <t>Mapping service code</t>
  </si>
  <si>
    <t>22/08/2016</t>
  </si>
  <si>
    <t>his_code</t>
  </si>
  <si>
    <t>his_name</t>
  </si>
  <si>
    <t>Max</t>
  </si>
  <si>
    <t>ris_code</t>
  </si>
  <si>
    <t>ris_name</t>
  </si>
  <si>
    <t>Biên lai tính tiền</t>
  </si>
  <si>
    <t>Biên lai chi tiết</t>
  </si>
  <si>
    <t>Tờ tổng thu</t>
  </si>
  <si>
    <t>financial_id</t>
  </si>
  <si>
    <t>qty</t>
  </si>
  <si>
    <t>standard_price</t>
  </si>
  <si>
    <t>adjust_rate</t>
  </si>
  <si>
    <t>adjust_amount</t>
  </si>
  <si>
    <t>standard_amount</t>
  </si>
  <si>
    <t>cost_amount</t>
  </si>
  <si>
    <t>currency</t>
  </si>
  <si>
    <t>vat_amount</t>
  </si>
  <si>
    <t>insurance_amount</t>
  </si>
  <si>
    <t>Chứng từ bán</t>
  </si>
  <si>
    <t>Item id</t>
  </si>
  <si>
    <t>Item code</t>
  </si>
  <si>
    <t>Item name</t>
  </si>
  <si>
    <t>item_unit</t>
  </si>
  <si>
    <t>Giá chuẩn</t>
  </si>
  <si>
    <t>Tổng giá chuẩn</t>
  </si>
  <si>
    <t>Phần trăm giảm giá</t>
  </si>
  <si>
    <t>Tổng giảm giá</t>
  </si>
  <si>
    <t>Phần trăm VAT</t>
  </si>
  <si>
    <t>Tổng VAT</t>
  </si>
  <si>
    <t>Đơn giá</t>
  </si>
  <si>
    <t>Bảo hiểm chi</t>
  </si>
  <si>
    <t>Bệnh nhân chi</t>
  </si>
  <si>
    <t>Giá gốc</t>
  </si>
  <si>
    <t>Tổng giá gốc</t>
  </si>
  <si>
    <t>Tiền tệ</t>
  </si>
  <si>
    <t>Tổng giá vốn</t>
  </si>
  <si>
    <t>financial_date</t>
  </si>
  <si>
    <t>cashier_id</t>
  </si>
  <si>
    <t>deposit_amount</t>
  </si>
  <si>
    <t>deductible_amount</t>
  </si>
  <si>
    <t>refund_amount</t>
  </si>
  <si>
    <t>total_amount</t>
  </si>
  <si>
    <t>card_type</t>
  </si>
  <si>
    <t>cash_amount</t>
  </si>
  <si>
    <t>Loại thẻ</t>
  </si>
  <si>
    <t>Số thẻ</t>
  </si>
  <si>
    <t>card_number</t>
  </si>
  <si>
    <t>Tiền mặt</t>
  </si>
  <si>
    <t>Cà thẻ</t>
  </si>
  <si>
    <t>Tiền khấu trừ</t>
  </si>
  <si>
    <t>Tiền thừa</t>
  </si>
  <si>
    <t>Khách nộp</t>
  </si>
  <si>
    <t>Tỷ giá</t>
  </si>
  <si>
    <t>exchange_rate</t>
  </si>
  <si>
    <t>foreign_amount</t>
  </si>
  <si>
    <t>Ngoại tệ</t>
  </si>
  <si>
    <t>Ngày chứng từ</t>
  </si>
  <si>
    <t>Người thu</t>
  </si>
  <si>
    <t>Phiếu kết sổ</t>
  </si>
  <si>
    <t>card_name</t>
  </si>
  <si>
    <t>Tên thẻ</t>
  </si>
  <si>
    <t>Mã phiếu</t>
  </si>
  <si>
    <t>invoice_item_id</t>
  </si>
  <si>
    <t>Tạm ứng</t>
  </si>
  <si>
    <t>advance_amount</t>
  </si>
  <si>
    <t>Giảm giá/Đơn vị</t>
  </si>
  <si>
    <t>adjust_unit</t>
  </si>
  <si>
    <t>Nơi thu</t>
  </si>
  <si>
    <t>Mã khách hàng</t>
  </si>
  <si>
    <t>Tên khách hàng</t>
  </si>
  <si>
    <t>partner_code</t>
  </si>
  <si>
    <t>partner_name</t>
  </si>
  <si>
    <t>partner_address</t>
  </si>
  <si>
    <t>partner_phone</t>
  </si>
  <si>
    <t>partner_email</t>
  </si>
  <si>
    <t>transfer_amount</t>
  </si>
  <si>
    <t>account_number</t>
  </si>
  <si>
    <t>account_name</t>
  </si>
  <si>
    <t>account_bank</t>
  </si>
  <si>
    <t>Số tài khoản nhận</t>
  </si>
  <si>
    <t>Tên tài khoản nhận</t>
  </si>
  <si>
    <t>pos_id</t>
  </si>
  <si>
    <t>pos_name</t>
  </si>
  <si>
    <t>Id pos cà thẻ</t>
  </si>
  <si>
    <t>POS name</t>
  </si>
  <si>
    <t>Số lượng thực tế</t>
  </si>
  <si>
    <t>Tổng giá chuẩn thực tế</t>
  </si>
  <si>
    <t>Tổng giảm giá thực tế</t>
  </si>
  <si>
    <t>Thành tiền thực tế</t>
  </si>
  <si>
    <t>financial_type</t>
  </si>
  <si>
    <t>Loại phiếu</t>
  </si>
  <si>
    <t>Hình thức thanh toán</t>
  </si>
  <si>
    <t>payment_method</t>
  </si>
  <si>
    <t>round_total_price</t>
  </si>
  <si>
    <t>Làm giá tổng</t>
  </si>
  <si>
    <t>Bán hàng</t>
  </si>
  <si>
    <t>old_id</t>
  </si>
  <si>
    <t>Id hệ thống củ</t>
  </si>
  <si>
    <t>Khám sức khỏe</t>
  </si>
  <si>
    <t>healthcare_package</t>
  </si>
  <si>
    <t>Chăm sóc trọn gói</t>
  </si>
  <si>
    <t>Hàng lưu kho</t>
  </si>
  <si>
    <t>duration</t>
  </si>
  <si>
    <t>Thời gian thực hiện dịch vụ</t>
  </si>
  <si>
    <t>Giá mua</t>
  </si>
  <si>
    <t>buy_price</t>
  </si>
  <si>
    <t>sale_price</t>
  </si>
  <si>
    <t>Mã gốc</t>
  </si>
  <si>
    <t>Tên gốc</t>
  </si>
  <si>
    <t>Mã đặt hàng</t>
  </si>
  <si>
    <t>Hàng bán</t>
  </si>
  <si>
    <t>Hàng mua</t>
  </si>
  <si>
    <t>Tài sản cố định</t>
  </si>
  <si>
    <t>type_service</t>
  </si>
  <si>
    <t>LOT</t>
  </si>
  <si>
    <t>Serial</t>
  </si>
  <si>
    <t>Có hạn sử dụng</t>
  </si>
  <si>
    <t>Hiệu lực bán hàng</t>
  </si>
  <si>
    <t>effect_from_date</t>
  </si>
  <si>
    <t>Hết hiệu lực bán hàng</t>
  </si>
  <si>
    <t>effect_to_date</t>
  </si>
  <si>
    <t>Barcode</t>
  </si>
  <si>
    <t>barcode</t>
  </si>
  <si>
    <t>Nhãn hàng</t>
  </si>
  <si>
    <t>brand_id</t>
  </si>
  <si>
    <t>Tồn kho</t>
  </si>
  <si>
    <t>stock</t>
  </si>
  <si>
    <t>Tồn kho tối thiểu</t>
  </si>
  <si>
    <t>min_stock</t>
  </si>
  <si>
    <t>Tồn kho tối đa</t>
  </si>
  <si>
    <t>max_stock</t>
  </si>
  <si>
    <t>Độ ưu tiên</t>
  </si>
  <si>
    <t>priority</t>
  </si>
  <si>
    <t>Thuế nhập khẩu</t>
  </si>
  <si>
    <t>Thuế tiêu thụ đặc biệt</t>
  </si>
  <si>
    <t>special_tax_rate</t>
  </si>
  <si>
    <t>Dịch vụ</t>
  </si>
  <si>
    <t>size_description</t>
  </si>
  <si>
    <t>Mô tả kích thước</t>
  </si>
  <si>
    <t>origin_code</t>
  </si>
  <si>
    <t>origin_name</t>
  </si>
  <si>
    <t>checkup_package</t>
  </si>
  <si>
    <t>card_amount</t>
  </si>
  <si>
    <t>Chuyển khoản</t>
  </si>
  <si>
    <t>Màn hình thu</t>
  </si>
  <si>
    <t>item_category</t>
  </si>
  <si>
    <t>Tổ chức trả</t>
  </si>
  <si>
    <t>insurance_id</t>
  </si>
  <si>
    <t>Phiếu tham khảo</t>
  </si>
  <si>
    <t>Cty bảo hiểm</t>
  </si>
  <si>
    <t>partner_taxcode</t>
  </si>
  <si>
    <t>insurance_status</t>
  </si>
  <si>
    <t>Chi phí gói khám</t>
  </si>
  <si>
    <t>payment_term</t>
  </si>
  <si>
    <t>payment_period</t>
  </si>
  <si>
    <t>payment_period_date</t>
  </si>
  <si>
    <t>Thời hạn thanh toán</t>
  </si>
  <si>
    <t>Hạn thanh toán</t>
  </si>
  <si>
    <t>Diễn giải</t>
  </si>
  <si>
    <t>transfer_fee</t>
  </si>
  <si>
    <t>transfer_fee_amount</t>
  </si>
  <si>
    <t>card_fee</t>
  </si>
  <si>
    <t>card_fee_amount</t>
  </si>
  <si>
    <t>card_actual_amount</t>
  </si>
  <si>
    <t>transfer_actual_amount</t>
  </si>
  <si>
    <t>Có tính phí chuyển</t>
  </si>
  <si>
    <t>Tiền phí chuyển</t>
  </si>
  <si>
    <t>Tiền thực nhận</t>
  </si>
  <si>
    <t>Phí cà thẻ</t>
  </si>
  <si>
    <t>Cà thẻ có phí</t>
  </si>
  <si>
    <t>checkup_amount</t>
  </si>
  <si>
    <t>healthcare_amount</t>
  </si>
  <si>
    <t>checkup_status</t>
  </si>
  <si>
    <t xml:space="preserve">1: Khach le, 2: KSK, 3: Goi kham, </t>
  </si>
  <si>
    <t>1: BHYT, 2: BHBL</t>
  </si>
  <si>
    <t>Đối tượng khách hàng</t>
  </si>
  <si>
    <t>Đối tượng bảo hiểm</t>
  </si>
  <si>
    <t>admitted_by</t>
  </si>
  <si>
    <t>admitted_date</t>
  </si>
  <si>
    <t>discharged_date</t>
  </si>
  <si>
    <t>discharged_by</t>
  </si>
  <si>
    <t>patient_group_id</t>
  </si>
  <si>
    <t>Người nhập viện</t>
  </si>
  <si>
    <t>Đối tượng bệnh nhân</t>
  </si>
  <si>
    <t>Ngày xuất viện</t>
  </si>
  <si>
    <t>discharge_status</t>
  </si>
  <si>
    <t>Người xuất viện</t>
  </si>
  <si>
    <t>Tình trạng xuất viện</t>
  </si>
  <si>
    <t>admission_description</t>
  </si>
  <si>
    <t>discharge_description</t>
  </si>
  <si>
    <t>admission_status</t>
  </si>
  <si>
    <t>Tình trạng nhập viện</t>
  </si>
  <si>
    <t>Mô tả xuất viện</t>
  </si>
  <si>
    <t>Mô tả nhập viện</t>
  </si>
  <si>
    <t>admission_id</t>
  </si>
  <si>
    <t>Số nhập viện</t>
  </si>
  <si>
    <t>Hồ sơ nhập viện</t>
  </si>
  <si>
    <t>Id bệnh án</t>
  </si>
  <si>
    <t>voucher_amount</t>
  </si>
  <si>
    <t>Voucher giảm giá</t>
  </si>
  <si>
    <t>insurance_rate</t>
  </si>
  <si>
    <t>insurance_price</t>
  </si>
  <si>
    <t>Giá tính bảo hiểm</t>
  </si>
  <si>
    <t>insurance_code</t>
  </si>
  <si>
    <t>insurance_name</t>
  </si>
  <si>
    <t>insurance_limit</t>
  </si>
  <si>
    <t>Id nhập viện</t>
  </si>
  <si>
    <t>insurance_start_date</t>
  </si>
  <si>
    <t>insurance_end_date</t>
  </si>
  <si>
    <t>used_amount</t>
  </si>
  <si>
    <t>balance_amount</t>
  </si>
  <si>
    <t>Công ty bảo hiểm</t>
  </si>
  <si>
    <t>Tạm ứng khách hàng</t>
  </si>
  <si>
    <t>Mã bảo hiểm</t>
  </si>
  <si>
    <t>Tên bảo hiểm</t>
  </si>
  <si>
    <t>Tỉ lệ bảo hiểm</t>
  </si>
  <si>
    <t>Hạn mức bảo hiểm</t>
  </si>
  <si>
    <t>Thông tin bảo hiểm của item</t>
  </si>
  <si>
    <t>standard</t>
  </si>
  <si>
    <t>patient_class</t>
  </si>
  <si>
    <t>customer_id</t>
  </si>
  <si>
    <t>card_expires</t>
  </si>
  <si>
    <t>varchar(20)</t>
  </si>
  <si>
    <t>xxx</t>
  </si>
  <si>
    <t>his.xxx</t>
  </si>
  <si>
    <t>Mode</t>
  </si>
  <si>
    <t>mode</t>
  </si>
  <si>
    <t>Trong dịch vụ trọn gói</t>
  </si>
  <si>
    <t>in_package</t>
  </si>
  <si>
    <t>Voucher</t>
  </si>
  <si>
    <t>voucher</t>
  </si>
  <si>
    <t>receivable_amount</t>
  </si>
  <si>
    <t>Nợ phải thu</t>
  </si>
  <si>
    <t>vip_amount</t>
  </si>
  <si>
    <t>Khách VIP</t>
  </si>
  <si>
    <t>insurance_class</t>
  </si>
  <si>
    <t>Thông tin bảo hiểm</t>
  </si>
  <si>
    <t>Nhập viện ngày</t>
  </si>
  <si>
    <t>admission_type</t>
  </si>
  <si>
    <t>Hình thức nhập viện</t>
  </si>
  <si>
    <t>admission_date</t>
  </si>
  <si>
    <t>insurance_company</t>
  </si>
  <si>
    <t>claimed_by</t>
  </si>
  <si>
    <t>claimed_date</t>
  </si>
  <si>
    <t>Đã dùng</t>
  </si>
  <si>
    <t>Còn lại</t>
  </si>
  <si>
    <t>Thông tin Voucher</t>
  </si>
  <si>
    <t>financial_item_id</t>
  </si>
  <si>
    <t>invoice_id</t>
  </si>
  <si>
    <t>invoice_date</t>
  </si>
  <si>
    <t>form_no</t>
  </si>
  <si>
    <t>serial_no</t>
  </si>
  <si>
    <t>invoice_no</t>
  </si>
  <si>
    <t>Mẫu hóa đơn</t>
  </si>
  <si>
    <t>Ký hiệu hóa đơn</t>
  </si>
  <si>
    <t>Số hóa đơn</t>
  </si>
  <si>
    <t>Hóa đơn</t>
  </si>
  <si>
    <t>Hóa đơn chi tiết</t>
  </si>
  <si>
    <t>financial_codes</t>
  </si>
  <si>
    <t>Mã phiếu thu</t>
  </si>
  <si>
    <t>invoice_codes</t>
  </si>
  <si>
    <t>TK kế toán</t>
  </si>
  <si>
    <t>Người bút toán</t>
  </si>
  <si>
    <t>Ngày bút toán</t>
  </si>
  <si>
    <t>ext_database</t>
  </si>
  <si>
    <t>Kết nối ngoài</t>
  </si>
  <si>
    <t>bank_id</t>
  </si>
  <si>
    <t>Ngân hàng nhận</t>
  </si>
  <si>
    <t>Chi tiền mặt</t>
  </si>
  <si>
    <t>Chi chuyển khoản</t>
  </si>
  <si>
    <t>Chi cà thẻ</t>
  </si>
  <si>
    <t>payment_transfer_amount</t>
  </si>
  <si>
    <t>payment_card_amount</t>
  </si>
  <si>
    <t>payment_cash_amount</t>
  </si>
  <si>
    <t>Voucher item</t>
  </si>
  <si>
    <t>voucher_no</t>
  </si>
  <si>
    <t>Id Voucher</t>
  </si>
  <si>
    <t>Số voucher</t>
  </si>
  <si>
    <t>Mã KH cho toàn hệ thống sky</t>
  </si>
  <si>
    <t>Không giới hạn</t>
  </si>
  <si>
    <t>unlimited</t>
  </si>
  <si>
    <t>KH công ty</t>
  </si>
  <si>
    <t>form_code</t>
  </si>
  <si>
    <t>Diff hour</t>
  </si>
  <si>
    <t>diff_hour</t>
  </si>
  <si>
    <t>template_type</t>
  </si>
  <si>
    <t>1: text, 2: table 1, 3: table 2</t>
  </si>
  <si>
    <t>Loại mẫu</t>
  </si>
  <si>
    <t>1: text, 2: table 2, 3: table 3</t>
  </si>
  <si>
    <t>side</t>
  </si>
  <si>
    <t>Phía bên</t>
  </si>
  <si>
    <t>label</t>
  </si>
  <si>
    <t>tagged</t>
  </si>
  <si>
    <t>Gắn vào</t>
  </si>
  <si>
    <t>Dán nhãn kết quả</t>
  </si>
  <si>
    <t>Danh sách nhán kết quả</t>
  </si>
  <si>
    <t>Dịch vụ thêm</t>
  </si>
  <si>
    <t>Nhãn kết quả</t>
  </si>
  <si>
    <t>Category</t>
  </si>
  <si>
    <t>imaging_label_id</t>
  </si>
  <si>
    <t>Id label</t>
  </si>
  <si>
    <t>sub_result</t>
  </si>
  <si>
    <t>Hiển thị kết quả</t>
  </si>
  <si>
    <t>Tồn kho chi tiết</t>
  </si>
  <si>
    <t>Loại xuất nhập</t>
  </si>
  <si>
    <t>Kho hàng</t>
  </si>
  <si>
    <t>Vị trí kho</t>
  </si>
  <si>
    <t>Đơn vị lưu kho</t>
  </si>
  <si>
    <t>stock_in_id</t>
  </si>
  <si>
    <t>stock_out_id</t>
  </si>
  <si>
    <t>sku_id</t>
  </si>
  <si>
    <t>Điều khoản nhập kho</t>
  </si>
  <si>
    <t>lot</t>
  </si>
  <si>
    <t>expire_date</t>
  </si>
  <si>
    <t>model</t>
  </si>
  <si>
    <t>serial</t>
  </si>
  <si>
    <t>Hàng hóa</t>
  </si>
  <si>
    <t>Lô</t>
  </si>
  <si>
    <t>Hạn dùng</t>
  </si>
  <si>
    <t>Model</t>
  </si>
  <si>
    <t>warehouse_id</t>
  </si>
  <si>
    <t>Sổ nội bộ</t>
  </si>
  <si>
    <t>Mua/Bán hàng</t>
  </si>
  <si>
    <t>SKU</t>
  </si>
  <si>
    <t>position_id</t>
  </si>
  <si>
    <t>Vị trí</t>
  </si>
  <si>
    <t>Nơi xuất</t>
  </si>
  <si>
    <t>Người xuất/nhập</t>
  </si>
  <si>
    <t>Màn hình xử lý</t>
  </si>
  <si>
    <t>stock_account_code</t>
  </si>
  <si>
    <t>Tài khoản kế toán</t>
  </si>
  <si>
    <t>Phiếu thu/Thanh toán</t>
  </si>
  <si>
    <t>stock_type_id</t>
  </si>
  <si>
    <t>Kiểu xuất nhập kho</t>
  </si>
  <si>
    <t>Loại biên lai</t>
  </si>
  <si>
    <t>Hình thức xuất nhập</t>
  </si>
  <si>
    <t>inventory_id</t>
  </si>
  <si>
    <t>Nơi đặt</t>
  </si>
  <si>
    <t>inventory_date</t>
  </si>
  <si>
    <t>stocker_id</t>
  </si>
  <si>
    <t>vat</t>
  </si>
  <si>
    <t>Có VAT</t>
  </si>
  <si>
    <t>buy_amount</t>
  </si>
  <si>
    <t>buy_currency</t>
  </si>
  <si>
    <t>Loại vị trí</t>
  </si>
  <si>
    <t>incoterm</t>
  </si>
  <si>
    <t>Điều khoản</t>
  </si>
  <si>
    <t>cost_account_code</t>
  </si>
  <si>
    <t>inventory</t>
  </si>
  <si>
    <t>inventory_item</t>
  </si>
  <si>
    <t>stock_type</t>
  </si>
  <si>
    <t>warehouse</t>
  </si>
  <si>
    <t>sku</t>
  </si>
  <si>
    <t>Loai kho hàng</t>
  </si>
  <si>
    <t>financial_type_id</t>
  </si>
  <si>
    <t>1: Nhập, -1: Xuất, 0: Chuyển kho</t>
  </si>
  <si>
    <t>payment_date</t>
  </si>
  <si>
    <t>Ngày thanh toán</t>
  </si>
  <si>
    <t>Người giới thiệu</t>
  </si>
  <si>
    <t>processed_date</t>
  </si>
  <si>
    <t>ALTER TABLE his.financial ADD COLUMN financial_type_id bigint;</t>
  </si>
  <si>
    <t>ALTER TABLE his.financial ADD COLUMN payment_date bigint;</t>
  </si>
  <si>
    <t>ALTER TABLE his.financial ADD COLUMN recommender_id bigint;</t>
  </si>
  <si>
    <t>ALTER TABLE his.financial ADD COLUMN dbcr smallint;</t>
  </si>
  <si>
    <t>ALTER TABLE his.financial ADD COLUMN incoterm varchar(255);</t>
  </si>
  <si>
    <t>ALTER TABLE his.financial_item ADD COLUMN vat smallint;</t>
  </si>
  <si>
    <t>stock_date</t>
  </si>
  <si>
    <t>Xuất/Nhập</t>
  </si>
  <si>
    <t>enough_stock</t>
  </si>
  <si>
    <t>ALTER TABLE his.financial_item ADD COLUMN enough_stock smallint;</t>
  </si>
  <si>
    <t>ALTER TABLE his.financial_item ADD COLUMN notes varchar(255);</t>
  </si>
  <si>
    <t>document_no</t>
  </si>
  <si>
    <t>document_date</t>
  </si>
  <si>
    <t>Số chứng từ</t>
  </si>
  <si>
    <t>financial_summary_id</t>
  </si>
  <si>
    <t>Phiếu chi</t>
  </si>
  <si>
    <t>payment_id</t>
  </si>
  <si>
    <t>impexp_tax</t>
  </si>
  <si>
    <t>impexp_tax_rate</t>
  </si>
  <si>
    <t>impexp_tax_amount</t>
  </si>
  <si>
    <t>Thuế xuất nhập</t>
  </si>
  <si>
    <t>Thuế đặc biệt</t>
  </si>
  <si>
    <t>special_tax</t>
  </si>
  <si>
    <t>special_tax_amount</t>
  </si>
  <si>
    <t>ALTER TABLE his.financial_item ADD COLUMN impexp_tax smallint;</t>
  </si>
  <si>
    <t>ALTER TABLE his.financial_item ADD COLUMN impexp_tax_rate double precision;</t>
  </si>
  <si>
    <t>ALTER TABLE his.financial_item ADD COLUMN impexp_tax_amount double precision;</t>
  </si>
  <si>
    <t>ALTER TABLE his.financial_item ADD COLUMN special_tax smallint;</t>
  </si>
  <si>
    <t>ALTER TABLE his.financial_item ADD COLUMN special_tax_rate double precision;</t>
  </si>
  <si>
    <t>ALTER TABLE his.financial_item ADD COLUMN special_tax_amount double precision;</t>
  </si>
  <si>
    <t>transactor</t>
  </si>
  <si>
    <t>transactor_phone</t>
  </si>
  <si>
    <t>Người giao dịch</t>
  </si>
  <si>
    <t>business_email</t>
  </si>
  <si>
    <t>business_phone</t>
  </si>
  <si>
    <t>business_code</t>
  </si>
  <si>
    <t>business_id</t>
  </si>
  <si>
    <t>partner_identity</t>
  </si>
  <si>
    <t>partner_gender</t>
  </si>
  <si>
    <t>partner_class</t>
  </si>
  <si>
    <t>partner_group_id</t>
  </si>
  <si>
    <t>ALTER TABLE his.financial RENAME sum_exw_amount  TO sum_buy_amount;</t>
  </si>
  <si>
    <t>ALTER TABLE his.financial RENAME depositor_phone  TO transactor_phone;</t>
  </si>
  <si>
    <t>ALTER TABLE his.financial RENAME depositor  TO transactor;</t>
  </si>
  <si>
    <t>ALTER TABLE his.financial RENAME partner_id  TO business_id;</t>
  </si>
  <si>
    <t>ALTER TABLE his.financial RENAME partner_code  TO business_code;</t>
  </si>
  <si>
    <t>ALTER TABLE his.financial RENAME partner_name  TO business_name;</t>
  </si>
  <si>
    <t>ALTER TABLE his.financial RENAME partner_address  TO business_address;</t>
  </si>
  <si>
    <t>ALTER TABLE his.financial RENAME partner_phone  TO business_phone;</t>
  </si>
  <si>
    <t>ALTER TABLE his.financial RENAME partner_email  TO business_email;</t>
  </si>
  <si>
    <t>partner_barcode</t>
  </si>
  <si>
    <t>ALTER TABLE his.financial RENAME patient_email  TO partner_email;</t>
  </si>
  <si>
    <t>ALTER TABLE his.financial RENAME patient_phone  TO partner_phone;</t>
  </si>
  <si>
    <t>ALTER TABLE his.financial RENAME patient_address  TO partner_address;</t>
  </si>
  <si>
    <t>ALTER TABLE his.financial RENAME patient_identity  TO partner_identity;</t>
  </si>
  <si>
    <t>ALTER TABLE his.financial RENAME patient_gender  TO partner_gender;</t>
  </si>
  <si>
    <t>ALTER TABLE his.financial RENAME patient_name  TO partner_name;</t>
  </si>
  <si>
    <t>ALTER TABLE his.financial RENAME patient_code  TO partner_code;</t>
  </si>
  <si>
    <t>ALTER TABLE his.financial RENAME patient_id  TO partner_id;</t>
  </si>
  <si>
    <t>ALTER TABLE his.financial RENAME patient_class  TO partner_class;</t>
  </si>
  <si>
    <t>ALTER TABLE his.financial RENAME patient_group_id  TO partner_group_id;</t>
  </si>
  <si>
    <t>ALTER TABLE his.financial RENAME patient_insurance_id  TO partner_insurance_id;</t>
  </si>
  <si>
    <t>ALTER TABLE his.invoice ADD COLUMN invoice_type_id bigint;</t>
  </si>
  <si>
    <t>ALTER TABLE his.invoice ADD COLUMN dbcr smallint;</t>
  </si>
  <si>
    <t>ALTER TABLE his.invoice ADD COLUMN payment_date bigint;</t>
  </si>
  <si>
    <t>ALTER TABLE his.invoice ADD COLUMN recommender_id bigint;</t>
  </si>
  <si>
    <t>ALTER TABLE his.invoice ADD COLUMN incoterm varchar(255);</t>
  </si>
  <si>
    <t>ALTER TABLE his.invoice RENAME sum_exw_amount  TO sum_buy_amount;</t>
  </si>
  <si>
    <t>ALTER TABLE his.invoice RENAME partner_id  TO business_id;</t>
  </si>
  <si>
    <t>ALTER TABLE his.invoice RENAME partner_code  TO business_code;</t>
  </si>
  <si>
    <t>ALTER TABLE his.invoice RENAME partner_name  TO business_name;</t>
  </si>
  <si>
    <t>ALTER TABLE his.invoice RENAME partner_address  TO business_address;</t>
  </si>
  <si>
    <t>ALTER TABLE his.invoice RENAME partner_phone  TO business_phone;</t>
  </si>
  <si>
    <t>ALTER TABLE his.invoice RENAME partner_email  TO business_email;</t>
  </si>
  <si>
    <t>ALTER TABLE his.invoice RENAME patient_id  TO partner_id;</t>
  </si>
  <si>
    <t>ALTER TABLE his.invoice RENAME patient_code  TO partner_code;</t>
  </si>
  <si>
    <t>ALTER TABLE his.invoice RENAME patient_name  TO partner_name;</t>
  </si>
  <si>
    <t>ALTER TABLE his.invoice RENAME patient_gender  TO partner_gender;</t>
  </si>
  <si>
    <t>ALTER TABLE his.invoice RENAME patient_identity  TO partner_identity;</t>
  </si>
  <si>
    <t>ALTER TABLE his.invoice RENAME patient_address  TO partner_address;</t>
  </si>
  <si>
    <t>ALTER TABLE his.invoice RENAME patient_phone  TO partner_phone;</t>
  </si>
  <si>
    <t>ALTER TABLE his.invoice RENAME patient_email  TO partner_email;</t>
  </si>
  <si>
    <t>incentive_rate</t>
  </si>
  <si>
    <t>incentive_amount</t>
  </si>
  <si>
    <t>commission_rate</t>
  </si>
  <si>
    <t>commission_amount</t>
  </si>
  <si>
    <t>Thưởng</t>
  </si>
  <si>
    <t>CPBH</t>
  </si>
  <si>
    <t>ALTER TABLE his.invoice_item RENAME exw  TO buy_price;</t>
  </si>
  <si>
    <t>ALTER TABLE his.invoice_item RENAME exw_amount  TO buy_amount;</t>
  </si>
  <si>
    <t>ALTER TABLE his.invoice_item RENAME exw_currency  TO buy_currency;</t>
  </si>
  <si>
    <t>Tăng giảm</t>
  </si>
  <si>
    <t>incdec</t>
  </si>
  <si>
    <t>internal_ledger</t>
  </si>
  <si>
    <t>Số tài chính</t>
  </si>
  <si>
    <t>1: Thu, -1: Chi, 0: Balance</t>
  </si>
  <si>
    <t>1: Tang, -1: Giam, 0: Balance</t>
  </si>
  <si>
    <t>1: Nhap, -1: Xuat, 0: Balance</t>
  </si>
  <si>
    <t>payment_amount</t>
  </si>
  <si>
    <t>Thanh toán</t>
  </si>
  <si>
    <t>claim_insurance_id</t>
  </si>
  <si>
    <t>account_code</t>
  </si>
  <si>
    <t>account_incdec</t>
  </si>
  <si>
    <t>special_account_code</t>
  </si>
  <si>
    <t>vat_account_code</t>
  </si>
  <si>
    <t>checkup_account_code</t>
  </si>
  <si>
    <t>healthcare_account_code</t>
  </si>
  <si>
    <t>insurance_account_code</t>
  </si>
  <si>
    <t>voucher_account_code</t>
  </si>
  <si>
    <t>advance_account_code</t>
  </si>
  <si>
    <t>transfer_account_code</t>
  </si>
  <si>
    <t>card_account_code</t>
  </si>
  <si>
    <t>cash_account_code</t>
  </si>
  <si>
    <t>cost_incdec</t>
  </si>
  <si>
    <t>stock_incdec</t>
  </si>
  <si>
    <t>ALTER TABLE his.financial RENAME ledger_internal  TO internal_ledger;</t>
  </si>
  <si>
    <t>ALTER TABLE his.financial RENAME financial_doc_id  TO financial_summary_id;</t>
  </si>
  <si>
    <t>ALTER TABLE his.financial ADD COLUMN incdec smallint;</t>
  </si>
  <si>
    <t>ALTER TABLE his.financial ADD COLUMN payment_amount double precision;</t>
  </si>
  <si>
    <t>ALTER TABLE his.financial ADD COLUMN account_incdec smallint;</t>
  </si>
  <si>
    <t>ALTER TABLE his.financial ADD COLUMN account_code varchar(50);</t>
  </si>
  <si>
    <t>ALTER TABLE his.financial ADD COLUMN receivable_account_code varchar(50);</t>
  </si>
  <si>
    <t>ALTER TABLE his.financial ADD COLUMN receivable_incdec smallint;</t>
  </si>
  <si>
    <t>ALTER TABLE his.financial ADD COLUMN checkup_account_code varchar(50);</t>
  </si>
  <si>
    <t>ALTER TABLE his.financial ADD COLUMN checkup_incdec smallint;</t>
  </si>
  <si>
    <t>ALTER TABLE his.financial ADD COLUMN healthcare_account_code varchar(50);</t>
  </si>
  <si>
    <t>ALTER TABLE his.financial ADD COLUMN healthcare_incdec smallint;</t>
  </si>
  <si>
    <t>ALTER TABLE his.financial ADD COLUMN insurance_account_code varchar(50);</t>
  </si>
  <si>
    <t>ALTER TABLE his.financial ADD COLUMN insurance_incdec smallint;</t>
  </si>
  <si>
    <t>ALTER TABLE his.financial ADD COLUMN voucher_account_code varchar(50);</t>
  </si>
  <si>
    <t>ALTER TABLE his.financial ADD COLUMN voucher_incdec smallint;</t>
  </si>
  <si>
    <t>ALTER TABLE his.financial ADD COLUMN advance_account_code varchar(50);</t>
  </si>
  <si>
    <t>ALTER TABLE his.financial ADD COLUMN advance_incdec smallint;</t>
  </si>
  <si>
    <t>ALTER TABLE his.financial ADD COLUMN transfer_account_code varchar(50);</t>
  </si>
  <si>
    <t>ALTER TABLE his.financial ADD COLUMN transfer_incdec smallint;</t>
  </si>
  <si>
    <t>ALTER TABLE his.financial ADD COLUMN card_account_code varchar(50);</t>
  </si>
  <si>
    <t>ALTER TABLE his.financial ADD COLUMN card_incdec smallint;</t>
  </si>
  <si>
    <t>ALTER TABLE his.financial ADD COLUMN cash_account_code varchar(50);</t>
  </si>
  <si>
    <t>ALTER TABLE his.financial ADD COLUMN cash_incdec smallint;</t>
  </si>
  <si>
    <t>ALTER TABLE his.financial_item ADD COLUMN account_code varchar(50);</t>
  </si>
  <si>
    <t>ALTER TABLE his.financial_item ADD COLUMN account_incdec smallint;</t>
  </si>
  <si>
    <t>ALTER TABLE his.financial_item ADD COLUMN impexp_code varchar(50);</t>
  </si>
  <si>
    <t>ALTER TABLE his.financial_item ADD COLUMN impexp_incdec smallint;</t>
  </si>
  <si>
    <t>ALTER TABLE his.financial_item ADD COLUMN special_code varchar(50);</t>
  </si>
  <si>
    <t>ALTER TABLE his.financial_item ADD COLUMN special_incdec smallint;</t>
  </si>
  <si>
    <t>ALTER TABLE his.financial_item ADD COLUMN vat_code varchar(50);</t>
  </si>
  <si>
    <t>ALTER TABLE his.financial_item ADD COLUMN vat_incdec smallint;</t>
  </si>
  <si>
    <t>ALTER TABLE his.financial_item RENAME exw  TO buy_price;</t>
  </si>
  <si>
    <t>ALTER TABLE his.financial_item RENAME exw_amount  TO buy_amount;</t>
  </si>
  <si>
    <t>ALTER TABLE his.financial_item RENAME ledger_internal  TO internal_ledger;</t>
  </si>
  <si>
    <t>ALTER TABLE his.financial_item RENAME ledger_tax  TO finance_ledger;</t>
  </si>
  <si>
    <t>ALTER TABLE his.financial_item ADD COLUMN incdec smallint;</t>
  </si>
  <si>
    <t>business_taxcode</t>
  </si>
  <si>
    <t>ALTER TABLE his.financial ADD COLUMN partner_taxcode varchar(50);</t>
  </si>
  <si>
    <t>ALTER TABLE his.financial RENAME partner_tax_code  TO business_taxcode;</t>
  </si>
  <si>
    <t>type_insurance</t>
  </si>
  <si>
    <t>ALTER TABLE his.financial_doc RENAME TO his.financial_summary;</t>
  </si>
  <si>
    <t>ALTER TABLE his.invoice RENAME partner_tax_code  TO business_taxcode;</t>
  </si>
  <si>
    <t>ALTER TABLE his.financial RENAME patient_birth_date  TO partner_dob;</t>
  </si>
  <si>
    <t>ALTER TABLE his.invoice RENAME patient_birth_date  TO partner_dob;</t>
  </si>
  <si>
    <t>ALTER TABLE his.invoice ADD COLUMN partner_taxcode varchar(50);</t>
  </si>
  <si>
    <t>insurance</t>
  </si>
  <si>
    <t>Chứng từ thu chi</t>
  </si>
  <si>
    <t>Chi phí liên quan</t>
  </si>
  <si>
    <t>new_price</t>
  </si>
  <si>
    <t>apply_new_price</t>
  </si>
  <si>
    <t>new_price_date</t>
  </si>
  <si>
    <t>provider_id</t>
  </si>
  <si>
    <t>Nơi giới thiệu/Chỉ định/Kê toa</t>
  </si>
  <si>
    <t>BS khám/Thực hiện</t>
  </si>
  <si>
    <t>ALTER TABLE inventory ADD COLUMN document_code varchar(50);</t>
  </si>
  <si>
    <t>ALTER TABLE inventory ADD COLUMN document_date bigint;</t>
  </si>
  <si>
    <t>ALTER TABLE financial ADD COLUMN document_code varchar(50);</t>
  </si>
  <si>
    <t>ALTER TABLE financial ADD COLUMN document_date bigint;</t>
  </si>
  <si>
    <t>ALTER TABLE financial_item ADD COLUMN item_package  varchar(50);</t>
  </si>
  <si>
    <t>ALTER TABLE financial_item ADD COLUMN sale_price double precision;</t>
  </si>
  <si>
    <t>ALTER TABLE financial_item ADD COLUMN new_price  double precision;</t>
  </si>
  <si>
    <t>ALTER TABLE financial_item ADD COLUMN apply_new_price smallint;</t>
  </si>
  <si>
    <t>ALTER TABLE financial_item ADD COLUMN new_price_date bigint;</t>
  </si>
  <si>
    <t>Người yêu cầu</t>
  </si>
  <si>
    <t>Kho</t>
  </si>
  <si>
    <t>checker_id</t>
  </si>
  <si>
    <t>Kiểm tra</t>
  </si>
  <si>
    <t>document_id</t>
  </si>
  <si>
    <t>source_issue</t>
  </si>
  <si>
    <t>Nguồn gốc tài liệu</t>
  </si>
  <si>
    <t>Người nộp</t>
  </si>
  <si>
    <t>submitter_id</t>
  </si>
  <si>
    <t>Chứng từ</t>
  </si>
  <si>
    <t>document</t>
  </si>
  <si>
    <t>document_file</t>
  </si>
  <si>
    <t>financial_document</t>
  </si>
  <si>
    <t>inventory_document</t>
  </si>
  <si>
    <t>File chứng từ</t>
  </si>
  <si>
    <t>Chứng từ tồn kho</t>
  </si>
  <si>
    <t>Nợ phải trả</t>
  </si>
  <si>
    <t>ALTER TABLE financial ADD COLUMN liability_amount double precision;</t>
  </si>
  <si>
    <t>ALTER TABLE financial ADD COLUMN fn_sum_standard_amount double precision;</t>
  </si>
  <si>
    <t>ALTER TABLE financial ADD COLUMN fn_sum_adjust_amount double precision;</t>
  </si>
  <si>
    <t>ALTER TABLE financial ADD COLUMN fn_sum_amount double precision;</t>
  </si>
  <si>
    <t>ALTER TABLE financial ADD COLUMN fn_sum_total_amount double precision;</t>
  </si>
  <si>
    <t>ALTER TABLE financial ADD COLUMN fn_sum_patient_amount double precision;</t>
  </si>
  <si>
    <t>ALTER TABLE financial ADD COLUMN fn_sum_cost_amount double precision;</t>
  </si>
  <si>
    <t>ALTER TABLE financial ADD COLUMN fn_sum_buy_amount double precision;</t>
  </si>
  <si>
    <t>ALTER TABLE financial ADD COLUMN fn_patient_amount double precision;</t>
  </si>
  <si>
    <t>ALTER TABLE financial ADD COLUMN fn_payment_amount double precision;</t>
  </si>
  <si>
    <t>ALTER TABLE financial ADD COLUMN fn_transfer_amount double precision;</t>
  </si>
  <si>
    <t>ALTER TABLE financial ADD COLUMN fn_card_amount double precision;</t>
  </si>
  <si>
    <t>ALTER TABLE financial ADD COLUMN fn_cash_amount double precision;</t>
  </si>
  <si>
    <t>ALTER TABLE financial ADD COLUMN fn_receivable_amount double precision;</t>
  </si>
  <si>
    <t>ALTER TABLE financial ADD COLUMN fn_liability_amount double precision;</t>
  </si>
  <si>
    <t>ALTER TABLE inventory ADD COLUMN fn_qty double precision;</t>
  </si>
  <si>
    <t>ALTER TABLE inventory ADD COLUMN fn_sum_cost_amount double precision;</t>
  </si>
  <si>
    <t>ALTER TABLE inventory ADD COLUMN fn_sum_buy_amount double precision;</t>
  </si>
  <si>
    <t>Chi phí chịu thuế</t>
  </si>
  <si>
    <t>Chi phí vào vốn</t>
  </si>
  <si>
    <t>ALTER TABLE financial_item ADD COLUMN incentive_rate  double precision DEFAULT 0;</t>
  </si>
  <si>
    <t>ALTER TABLE financial_item ADD COLUMN incentive_amount  double precision DEFAULT 0;</t>
  </si>
  <si>
    <t>ALTER TABLE financial_item ADD COLUMN commission_rate  double precision DEFAULT 0;</t>
  </si>
  <si>
    <t>ALTER TABLE financial_item ADD COLUMN commission_amount  double precision DEFAULT 0;</t>
  </si>
  <si>
    <t>Thưởng bonus</t>
  </si>
  <si>
    <t>apply_cost_amount</t>
  </si>
  <si>
    <t>apply_vat_amount</t>
  </si>
  <si>
    <t>ALTER TABLE financial_item ADD COLUMN apply_vat_amount  double precision DEFAULT 0;</t>
  </si>
  <si>
    <t>ALTER TABLE financial_item ADD COLUMN apply_cost_amount  double precision DEFAULT 0;</t>
  </si>
  <si>
    <t>ALTER TABLE financial ADD COLUMN sum_impexp_tax_amount double precision DEFAULT 0;</t>
  </si>
  <si>
    <t>ALTER TABLE financial ADD COLUMN sum_special_tax_amount double precision DEFAULT 0;</t>
  </si>
  <si>
    <t>ALTER TABLE financial ADD COLUMN sum_apply_vat_amount double precision DEFAULT 0;</t>
  </si>
  <si>
    <t>ALTER TABLE financial ADD COLUMN sum_apply_cost_amount double precision DEFAULT 0;</t>
  </si>
  <si>
    <t>ALTER TABLE financial ADD COLUMN fn_sum_apply_cost_amount double precision DEFAULT 0;</t>
  </si>
  <si>
    <t>ALTER TABLE financial ADD COLUMN sum_incentive_amount double precision DEFAULT 0;</t>
  </si>
  <si>
    <t>ALTER TABLE financial ADD COLUMN sum_commission_amount double precision DEFAULT 0;</t>
  </si>
  <si>
    <t>ALTER TABLE financial ADD COLUMN fn_sum_commission_amount double precision DEFAULT 0;</t>
  </si>
  <si>
    <t>ALTER TABLE financial ADD COLUMN fn_sum_incentive_amount double precision DEFAULT 0;</t>
  </si>
  <si>
    <t>ALTER TABLE financial ADD COLUMN fn_sum_qty double precision;</t>
  </si>
  <si>
    <t>Xuất kho từ</t>
  </si>
  <si>
    <t>Nhập kho từ</t>
  </si>
  <si>
    <t>Ngày nhập kho</t>
  </si>
  <si>
    <t>sourcer_id</t>
  </si>
  <si>
    <t>financial_ledger</t>
  </si>
  <si>
    <t>accountant_id</t>
  </si>
  <si>
    <t>manager_id</t>
  </si>
  <si>
    <t>Kế toán</t>
  </si>
  <si>
    <t>Giám đốc</t>
  </si>
  <si>
    <t>Người lập</t>
  </si>
  <si>
    <t>Ngày lập</t>
  </si>
  <si>
    <t>Gói khám sức khỏe</t>
  </si>
  <si>
    <t>Chi tiết gói khám sức khỏe</t>
  </si>
  <si>
    <t>Gói dịch vụ</t>
  </si>
  <si>
    <t>Chi tiết gói dịch vụ</t>
  </si>
  <si>
    <t>Khách hàng công ty</t>
  </si>
  <si>
    <t>level</t>
  </si>
  <si>
    <t>Nam</t>
  </si>
  <si>
    <t>Nữ</t>
  </si>
  <si>
    <t>Cấp nhân viên</t>
  </si>
  <si>
    <t>option</t>
  </si>
  <si>
    <t xml:space="preserve">1: Tiêu chuẩn, 2: Cho phép đổi phí, 3: Dịch vụ làm thêm </t>
  </si>
  <si>
    <t>1: Tiêu chuẩn, 2: Quản lý 1, 3: Quản lý 2, 4: Quản lý 3</t>
  </si>
  <si>
    <t>pregnant</t>
  </si>
  <si>
    <t>Có thai</t>
  </si>
  <si>
    <t>m_standard_amount</t>
  </si>
  <si>
    <t>Giá chuẩn nam</t>
  </si>
  <si>
    <t>Điều chỉnh nam</t>
  </si>
  <si>
    <t>Giá gói khám nam</t>
  </si>
  <si>
    <t>Giá chuẩn nữ</t>
  </si>
  <si>
    <t>Điều chỉnh nữ</t>
  </si>
  <si>
    <t>Giá gói khám nữ</t>
  </si>
  <si>
    <t>Giá chuẩn nữ mang thai</t>
  </si>
  <si>
    <t>Điều chỉnh nữ mang thai</t>
  </si>
  <si>
    <t>Giá gói khám nữ mang thai</t>
  </si>
  <si>
    <t>m_adjust_amount</t>
  </si>
  <si>
    <t>m_amount</t>
  </si>
  <si>
    <t>f_standard_amount</t>
  </si>
  <si>
    <t>f_adjust_amount</t>
  </si>
  <si>
    <t>f_amount</t>
  </si>
  <si>
    <t>p_standard_amount</t>
  </si>
  <si>
    <t>p_adjust_amount</t>
  </si>
  <si>
    <t>p_amount</t>
  </si>
  <si>
    <t>m_max_amount</t>
  </si>
  <si>
    <t>f_max_amount</t>
  </si>
  <si>
    <t>p_max_amount</t>
  </si>
  <si>
    <t>Tối đa bệnh không phải trả thêm</t>
  </si>
  <si>
    <t>m1_standard_amount</t>
  </si>
  <si>
    <t>m1_adjust_amount</t>
  </si>
  <si>
    <t>m1_amount</t>
  </si>
  <si>
    <t>f1_standard_amount</t>
  </si>
  <si>
    <t>f1_adjust_amount</t>
  </si>
  <si>
    <t>f1_amount</t>
  </si>
  <si>
    <t>p1_standard_amount</t>
  </si>
  <si>
    <t>p1_adjust_amount</t>
  </si>
  <si>
    <t>p1_amount</t>
  </si>
  <si>
    <t>m1_max_amount</t>
  </si>
  <si>
    <t>f1_max_amount</t>
  </si>
  <si>
    <t>p1_max_amount</t>
  </si>
  <si>
    <t>Quản lý 1 nam</t>
  </si>
  <si>
    <t>Quản lý 1 nữ</t>
  </si>
  <si>
    <t>Quản lý 1 nữ mang thai</t>
  </si>
  <si>
    <t>Quản lý 1 không phải trả thêm</t>
  </si>
  <si>
    <t>Quản lý 2 nam</t>
  </si>
  <si>
    <t>m2_standard_amount</t>
  </si>
  <si>
    <t>m2_adjust_amount</t>
  </si>
  <si>
    <t>m2_amount</t>
  </si>
  <si>
    <t>f2_standard_amount</t>
  </si>
  <si>
    <t>f2_adjust_amount</t>
  </si>
  <si>
    <t>f2_amount</t>
  </si>
  <si>
    <t>p2_standard_amount</t>
  </si>
  <si>
    <t>p2_adjust_amount</t>
  </si>
  <si>
    <t>p2_amount</t>
  </si>
  <si>
    <t>m2_max_amount</t>
  </si>
  <si>
    <t>f2_max_amount</t>
  </si>
  <si>
    <t>p2_max_amount</t>
  </si>
  <si>
    <t>Quản lý 2 không phải trả thêm</t>
  </si>
  <si>
    <t>Quản lý 2 nữ mang thai</t>
  </si>
  <si>
    <t>Quản lý 2 nữ</t>
  </si>
  <si>
    <t>Quản lý 3 nam</t>
  </si>
  <si>
    <t>Quản lý 3 nữ</t>
  </si>
  <si>
    <t>Quản lý 3 nữ mang thai</t>
  </si>
  <si>
    <t>Quản lý 3 không phải trả thêm</t>
  </si>
  <si>
    <t>m3_standard_amount</t>
  </si>
  <si>
    <t>m3_adjust_amount</t>
  </si>
  <si>
    <t>m3_amount</t>
  </si>
  <si>
    <t>f3_standard_amount</t>
  </si>
  <si>
    <t>f3_adjust_amount</t>
  </si>
  <si>
    <t>f3_amount</t>
  </si>
  <si>
    <t>p3_standard_amount</t>
  </si>
  <si>
    <t>p3_adjust_amount</t>
  </si>
  <si>
    <t>p3_amount</t>
  </si>
  <si>
    <t>m3_max_amount</t>
  </si>
  <si>
    <t>f3_max_amount</t>
  </si>
  <si>
    <t>p3_max_amount</t>
  </si>
  <si>
    <t>Người báo giá</t>
  </si>
  <si>
    <t>Ngày báo giá</t>
  </si>
  <si>
    <t>quotation_date</t>
  </si>
  <si>
    <t>Ngày bắt đầu khám</t>
  </si>
  <si>
    <t>Ngày kết thúc khám</t>
  </si>
  <si>
    <t>Ngày lấy mẫu xét nghiệm</t>
  </si>
  <si>
    <t>Lấy mẫu tại chổ khách hàng</t>
  </si>
  <si>
    <t>sample_address</t>
  </si>
  <si>
    <t>Địa điểm lấy mẫu</t>
  </si>
  <si>
    <t>ID package</t>
  </si>
  <si>
    <t>max_qty</t>
  </si>
  <si>
    <t>Số lượng tối đa</t>
  </si>
  <si>
    <t>Bằng với id của bảng Item</t>
  </si>
  <si>
    <t>Directory</t>
  </si>
  <si>
    <t>Nước sản xuất</t>
  </si>
  <si>
    <t>made_in</t>
  </si>
  <si>
    <t>Hãng sản xuất</t>
  </si>
  <si>
    <t>manufacturer</t>
  </si>
  <si>
    <t>Hoạt chất</t>
  </si>
  <si>
    <t>dosage</t>
  </si>
  <si>
    <t>Liều lượng</t>
  </si>
  <si>
    <t>Cách dùng</t>
  </si>
  <si>
    <t>route</t>
  </si>
  <si>
    <t>active_ingredient</t>
  </si>
  <si>
    <t>Dược lý</t>
  </si>
  <si>
    <t>bioequivalent</t>
  </si>
  <si>
    <t>Tương đương sinh học</t>
  </si>
  <si>
    <t>varchar(2000)</t>
  </si>
  <si>
    <t>dosage_form</t>
  </si>
  <si>
    <t>Dạng bào chế</t>
  </si>
  <si>
    <t>strength</t>
  </si>
  <si>
    <t>pharmacokinetics</t>
  </si>
  <si>
    <t>Độ mạnh</t>
  </si>
  <si>
    <t>pharmacodynamics</t>
  </si>
  <si>
    <t>pharmacotoxicology</t>
  </si>
  <si>
    <t>pharmacography</t>
  </si>
  <si>
    <t>pharmacotherapeutics</t>
  </si>
  <si>
    <t>Dược động học</t>
  </si>
  <si>
    <t>Dược lực học</t>
  </si>
  <si>
    <t>Dược độc học</t>
  </si>
  <si>
    <t>Dược đồ</t>
  </si>
  <si>
    <t>Dược trị liệu</t>
  </si>
  <si>
    <t>pharmacological</t>
  </si>
  <si>
    <t>Loại</t>
  </si>
  <si>
    <t>Chống chỉ định</t>
  </si>
  <si>
    <t>indication</t>
  </si>
  <si>
    <t>contraindication</t>
  </si>
  <si>
    <t>active_ingredient_id</t>
  </si>
  <si>
    <t>Hoạt chất chính</t>
  </si>
  <si>
    <t>14/10/2016</t>
  </si>
  <si>
    <t>Nhóm hoạt chất</t>
  </si>
  <si>
    <t>Phân loại hoạt chất</t>
  </si>
  <si>
    <t>Thành phần thuốc</t>
  </si>
  <si>
    <t>ai_group_id</t>
  </si>
  <si>
    <t>ai_category_id</t>
  </si>
  <si>
    <t xml:space="preserve">ALTER TABLE item ADD COLUMN </t>
  </si>
  <si>
    <t>ID active</t>
  </si>
  <si>
    <t>KTV xét nghiệm</t>
  </si>
  <si>
    <t>sid</t>
  </si>
  <si>
    <t>result</t>
  </si>
  <si>
    <t>normal</t>
  </si>
  <si>
    <t>bold</t>
  </si>
  <si>
    <t>unit</t>
  </si>
  <si>
    <t>Máy xét nghiệm</t>
  </si>
  <si>
    <t>Kết quả</t>
  </si>
  <si>
    <t>0: bình thường, -1: dưới cận, 1: trên cận</t>
  </si>
  <si>
    <t>printed</t>
  </si>
  <si>
    <t>lab_sample_id</t>
  </si>
  <si>
    <t>Profile</t>
  </si>
  <si>
    <t>Giá trị bình thường</t>
  </si>
  <si>
    <t>equipment_id</t>
  </si>
  <si>
    <t>Đủ kết quả</t>
  </si>
  <si>
    <t>full_result</t>
  </si>
  <si>
    <t>ID Item</t>
  </si>
  <si>
    <t>origin_amount</t>
  </si>
  <si>
    <t>stock_amount</t>
  </si>
  <si>
    <t>Đã khấu hao</t>
  </si>
  <si>
    <t>Giá trị lưu kho</t>
  </si>
  <si>
    <t>Giá trị gốc</t>
  </si>
  <si>
    <t>expriry_date</t>
  </si>
  <si>
    <t>Lot</t>
  </si>
  <si>
    <t>Hạn sử dụng</t>
  </si>
  <si>
    <t>lab_sample_item_id</t>
  </si>
  <si>
    <t>ID chi tiết mẫu</t>
  </si>
  <si>
    <t>Tiêu hao CĐHA</t>
  </si>
  <si>
    <t>Tiêu hao XN</t>
  </si>
  <si>
    <t>Tiêu hao xét nghiệm</t>
  </si>
  <si>
    <t>prefix</t>
  </si>
  <si>
    <t>suffix</t>
  </si>
  <si>
    <t>Tiền tố</t>
  </si>
  <si>
    <t>Hậu tố</t>
  </si>
  <si>
    <t>Tiền tố, hậu tố barcode</t>
  </si>
  <si>
    <t>Mã mẫu XN</t>
  </si>
  <si>
    <t>seq</t>
  </si>
  <si>
    <t>Số thứ tự hàng ngày</t>
  </si>
  <si>
    <t>Mẫu kết quả xét nghiệm</t>
  </si>
  <si>
    <t>medic_private</t>
  </si>
  <si>
    <t>1: text, 2: table 1, 3: table 2, 4: checklist</t>
  </si>
  <si>
    <t>profile_id</t>
  </si>
  <si>
    <t>lab_sample_test_id</t>
  </si>
  <si>
    <t>Đã in</t>
  </si>
  <si>
    <t>collector_id</t>
  </si>
  <si>
    <t>collection_date</t>
  </si>
  <si>
    <t>Nơi lấy mẫu</t>
  </si>
  <si>
    <t>specimen</t>
  </si>
  <si>
    <t>Bệnh phẩm</t>
  </si>
  <si>
    <t>specimen_type</t>
  </si>
  <si>
    <t>Loại bệnh phẩm</t>
  </si>
  <si>
    <t>collection_location</t>
  </si>
  <si>
    <t>image_path</t>
  </si>
  <si>
    <t>ALTER TABLE equipment ADD COLUMN image_path varchar(255);</t>
  </si>
  <si>
    <t>ALTER TABLE equipment ADD COLUMN device varchar(255);</t>
  </si>
  <si>
    <t>Ngày khám</t>
  </si>
  <si>
    <t>Tiền khám</t>
  </si>
  <si>
    <t>emr_dentals</t>
  </si>
  <si>
    <t>Khám nha</t>
  </si>
  <si>
    <t>File khám nha</t>
  </si>
  <si>
    <t>fee_rate</t>
  </si>
  <si>
    <t>Phí dịch vụ</t>
  </si>
  <si>
    <t>fee_min</t>
  </si>
  <si>
    <t>fee_max</t>
  </si>
  <si>
    <t>Phí tối thiểu</t>
  </si>
  <si>
    <t>Phí tối đa</t>
  </si>
  <si>
    <t>Tài khoản ngân hàng</t>
  </si>
  <si>
    <t>Tên ngân hàng</t>
  </si>
  <si>
    <t>Pos</t>
  </si>
  <si>
    <t>pos</t>
  </si>
  <si>
    <t>Ngày tái khám</t>
  </si>
  <si>
    <t>exam_date</t>
  </si>
  <si>
    <t>appt_date</t>
  </si>
  <si>
    <t>code_num</t>
  </si>
  <si>
    <t>code_alpha</t>
  </si>
  <si>
    <t>Mã 3 ký tự</t>
  </si>
  <si>
    <t>Mã dạng số</t>
  </si>
  <si>
    <t>flag_data</t>
  </si>
  <si>
    <t>flag_type</t>
  </si>
  <si>
    <t>province_name</t>
  </si>
  <si>
    <t>state_id</t>
  </si>
  <si>
    <t>state_name</t>
  </si>
  <si>
    <t>country_name</t>
  </si>
  <si>
    <t>Tên nước</t>
  </si>
  <si>
    <t>Tên bang</t>
  </si>
  <si>
    <t>district_name</t>
  </si>
  <si>
    <t>ALTER TABLE financial ADD COLUMN accountant_id bigint;</t>
  </si>
  <si>
    <t>ALTER TABLE financial ADD COLUMN manager_id bigint;</t>
  </si>
  <si>
    <t>ALTER TABLE inventory ADD COLUMN accountant_id bigint;</t>
  </si>
  <si>
    <t>ALTER TABLE inventory ADD COLUMN manager_id bigint;</t>
  </si>
  <si>
    <t>Nhận xét</t>
  </si>
  <si>
    <t>alter table item add column packing varchar(500);</t>
  </si>
  <si>
    <t>alter table item add column buy_unit_id bigint;</t>
  </si>
  <si>
    <t>alter table item add column prescription_drugs smallint default 0;</t>
  </si>
  <si>
    <t>alter table item add column western_medicine smallint default 0;</t>
  </si>
  <si>
    <t>alter table item add column children_prescription_drugs smallint default 0;</t>
  </si>
  <si>
    <t>alter table item add column traditional_medicine smallint default 0;</t>
  </si>
  <si>
    <t>alter table item add column functional_foods smallint default 0;</t>
  </si>
  <si>
    <t>alter table item add column antibiotic smallint default 0;</t>
  </si>
  <si>
    <t>ALTER TABLE financial_item ADD COLUMN packaging varchar(255);</t>
  </si>
  <si>
    <t>ALTER TABLE financial_item ADD COLUMN manufacturer varchar(255);</t>
  </si>
  <si>
    <t>ALTER TABLE financial_item ADD COLUMN made_in varchar(255);</t>
  </si>
  <si>
    <t>ALTER TABLE inventory_item ADD COLUMN packaging varchar(255);</t>
  </si>
  <si>
    <t>ALTER TABLE inventory_item ADD COLUMN manufacturer varchar(255);</t>
  </si>
  <si>
    <t>ALTER TABLE inventory_item ADD COLUMN made_in varchar(255);</t>
  </si>
  <si>
    <t>ALTER TABLE item ADD COLUMN packaging varchar(255);</t>
  </si>
  <si>
    <t>ALTER TABLE his.financial RENAME ledger_tax  TO financial_ledger;</t>
  </si>
  <si>
    <t>ALTER TABLE financial ADD COLUMN sourcer_id bigint;</t>
  </si>
  <si>
    <t>Toa thuốc</t>
  </si>
  <si>
    <t>18/12/2017</t>
  </si>
  <si>
    <t>prescription_date</t>
  </si>
  <si>
    <t>prescription_id</t>
  </si>
  <si>
    <t>Mã toa</t>
  </si>
  <si>
    <t>Ngày kê toa</t>
  </si>
  <si>
    <t>BS kê toa</t>
  </si>
  <si>
    <t>morning_qty</t>
  </si>
  <si>
    <t>noon_qty</t>
  </si>
  <si>
    <t>evening_qty</t>
  </si>
  <si>
    <t>night_qty</t>
  </si>
  <si>
    <t>Sáng</t>
  </si>
  <si>
    <t>Trưa</t>
  </si>
  <si>
    <t xml:space="preserve">Chiều </t>
  </si>
  <si>
    <t>Tối</t>
  </si>
  <si>
    <t>Đơn vị sử dụng</t>
  </si>
  <si>
    <t>privilege</t>
  </si>
  <si>
    <t>Quyền</t>
  </si>
  <si>
    <t>Quyền dữ liệu</t>
  </si>
  <si>
    <t>data_privilege</t>
  </si>
  <si>
    <t>ALTER TABLE financial ADD COLUMN document_no varchar(50);</t>
  </si>
  <si>
    <t>ALTER TABLE inventory ADD COLUMN document_no varchar(50);</t>
  </si>
  <si>
    <t>Thiết bị - Dụng cụ</t>
  </si>
  <si>
    <t>equipment</t>
  </si>
  <si>
    <t>ALTER TABLE inventory ADD COLUMN equipment smallint;</t>
  </si>
  <si>
    <t>ALTER TABLE financial ADD COLUMN equipment smallint;</t>
  </si>
  <si>
    <t>request_date</t>
  </si>
  <si>
    <t>Yêu cầu xuất/nhập kho</t>
  </si>
  <si>
    <t>Yêu cầu xuất/nhập kho chi tiết</t>
  </si>
  <si>
    <t>request_inventory</t>
  </si>
  <si>
    <t>request_inventory_item</t>
  </si>
  <si>
    <t>total_qty</t>
  </si>
  <si>
    <t>total_cost_amount</t>
  </si>
  <si>
    <t>total_buy_amount</t>
  </si>
  <si>
    <t>code_prefix</t>
  </si>
  <si>
    <t>code_suffix</t>
  </si>
  <si>
    <t>ALTER TABLE department ADD COLUMN code_prefix varchar(10);</t>
  </si>
  <si>
    <t>ALTER TABLE department ADD COLUMN code_suffix varchar(10);</t>
  </si>
  <si>
    <t>reg_code</t>
  </si>
  <si>
    <t>Mã số đăng ký</t>
  </si>
  <si>
    <t>atc_name</t>
  </si>
  <si>
    <t>Mã hóa dược gốc</t>
  </si>
  <si>
    <t>Tên hóa dược gốc</t>
  </si>
  <si>
    <t>atc_code</t>
  </si>
  <si>
    <t>Mã hóa dược</t>
  </si>
  <si>
    <t>Mã thuốc quốc tế</t>
  </si>
  <si>
    <t>Tên hóa dược</t>
  </si>
  <si>
    <t>Tên thuốc quốc tế</t>
  </si>
  <si>
    <t>SĐK với cơ quan quản lý, dùng chung</t>
  </si>
  <si>
    <t>Số đăng ký</t>
  </si>
  <si>
    <t>ALTER TABLE inventory_item ADD COLUMN grand_price double precision;</t>
  </si>
  <si>
    <t>ALTER TABLE inventory_item ADD COLUMN grand_amount double precision;</t>
  </si>
  <si>
    <t>grand_price</t>
  </si>
  <si>
    <t>grand_amount</t>
  </si>
  <si>
    <t>ALTER TABLE inventory ADD COLUMN total_amount double precision;</t>
  </si>
  <si>
    <t>ALTER TABLE inventory ADD COLUMN total_vat_amount double precision;</t>
  </si>
  <si>
    <t>ALTER TABLE inventory ADD COLUMN total_grand_amount double precision;</t>
  </si>
  <si>
    <t>ALTER TABLE inventory ADD COLUMN fn_total_amount double precision;</t>
  </si>
  <si>
    <t>ALTER TABLE inventory ADD COLUMN fn_total_vat_amount double precision;</t>
  </si>
  <si>
    <t>ALTER TABLE inventory ADD COLUMN fn_total_grand_amount double precision;</t>
  </si>
  <si>
    <t>total_vat_amount</t>
  </si>
  <si>
    <t>total_grand_amount</t>
  </si>
  <si>
    <t>fn_total_amount</t>
  </si>
  <si>
    <t>fn_total_vat_amount</t>
  </si>
  <si>
    <t>fn_total_grand_amount</t>
  </si>
  <si>
    <t>ref_inventory_id</t>
  </si>
  <si>
    <t>ref_inventory_item_id</t>
  </si>
  <si>
    <t>ALTER TABLE financial_item ADD COLUMN ref_financial_item_id bigint;</t>
  </si>
  <si>
    <t>ALTER TABLE inventory ADD COLUMN ref_inventory_id bigint;</t>
  </si>
  <si>
    <t>ALTER TABLE inventory_item ADD COLUMN ref_inventory_item_id bigint;</t>
  </si>
  <si>
    <t>config</t>
  </si>
  <si>
    <t>gen_id</t>
  </si>
  <si>
    <t>gen_seq</t>
  </si>
  <si>
    <t>company</t>
  </si>
  <si>
    <t>branch</t>
  </si>
  <si>
    <t>department</t>
  </si>
  <si>
    <t>company_module</t>
  </si>
  <si>
    <t>department_module</t>
  </si>
  <si>
    <t>filesystem</t>
  </si>
  <si>
    <t>report_template</t>
  </si>
  <si>
    <t>users</t>
  </si>
  <si>
    <t>user_branch</t>
  </si>
  <si>
    <t>user_department</t>
  </si>
  <si>
    <t>user_last_department</t>
  </si>
  <si>
    <t>role</t>
  </si>
  <si>
    <t>role_menu</t>
  </si>
  <si>
    <t>user_role</t>
  </si>
  <si>
    <t>shorthand</t>
  </si>
  <si>
    <t>partner</t>
  </si>
  <si>
    <t>partner_company</t>
  </si>
  <si>
    <t>partner_branch</t>
  </si>
  <si>
    <t>partner_department</t>
  </si>
  <si>
    <t>employee</t>
  </si>
  <si>
    <t>customer</t>
  </si>
  <si>
    <t>supplier</t>
  </si>
  <si>
    <t>forwarder</t>
  </si>
  <si>
    <t>medic</t>
  </si>
  <si>
    <t>medic_department</t>
  </si>
  <si>
    <t>patient</t>
  </si>
  <si>
    <t>patient_group</t>
  </si>
  <si>
    <t>room</t>
  </si>
  <si>
    <t>cpt</t>
  </si>
  <si>
    <t>cpt_group</t>
  </si>
  <si>
    <t>icd</t>
  </si>
  <si>
    <t>icd_group</t>
  </si>
  <si>
    <t>item</t>
  </si>
  <si>
    <t>item_group</t>
  </si>
  <si>
    <t>item_brand</t>
  </si>
  <si>
    <t>item_price</t>
  </si>
  <si>
    <t>item_room</t>
  </si>
  <si>
    <t>ai_group</t>
  </si>
  <si>
    <t>ai_category</t>
  </si>
  <si>
    <t>item_ai</t>
  </si>
  <si>
    <t>admission</t>
  </si>
  <si>
    <t>item_insurance</t>
  </si>
  <si>
    <t>emr</t>
  </si>
  <si>
    <t>indication_item</t>
  </si>
  <si>
    <t>prescription</t>
  </si>
  <si>
    <t>prescription_item</t>
  </si>
  <si>
    <t>imaging_template</t>
  </si>
  <si>
    <t>imaging_result</t>
  </si>
  <si>
    <t>imaging_comment</t>
  </si>
  <si>
    <t>imaging_sub</t>
  </si>
  <si>
    <t>imaging_label</t>
  </si>
  <si>
    <t>lab_template</t>
  </si>
  <si>
    <t>lab_sample</t>
  </si>
  <si>
    <t>lab_sample_item</t>
  </si>
  <si>
    <t>lab_group</t>
  </si>
  <si>
    <t>lab_category</t>
  </si>
  <si>
    <t>lab_profile</t>
  </si>
  <si>
    <t>lab_result</t>
  </si>
  <si>
    <t>lab_barcode_fix</t>
  </si>
  <si>
    <t>financial</t>
  </si>
  <si>
    <t>financial_item</t>
  </si>
  <si>
    <t>financial_summary</t>
  </si>
  <si>
    <t>cost_relationship</t>
  </si>
  <si>
    <t>invoice</t>
  </si>
  <si>
    <t>invoice_item</t>
  </si>
  <si>
    <t>his_ris_mapping</t>
  </si>
  <si>
    <t>total_impexp_tax_amount</t>
  </si>
  <si>
    <t>total_special_tax_amount</t>
  </si>
  <si>
    <t>total_apply_vat_amount</t>
  </si>
  <si>
    <t>total_apply_cost_amount</t>
  </si>
  <si>
    <t>fn_total_qty</t>
  </si>
  <si>
    <t>fn_total_impexp_tax_amount</t>
  </si>
  <si>
    <t>fn_total_special_tax_amount</t>
  </si>
  <si>
    <t>fn_total_apply_vat_amount</t>
  </si>
  <si>
    <t>fn_total_apply_cost_amount</t>
  </si>
  <si>
    <t>fn_total_cost_amount</t>
  </si>
  <si>
    <t>fn_total_buy_amount</t>
  </si>
  <si>
    <t>ALTER TABLE inventory ADD COLUMN total_impexp_tax_amount double precision;</t>
  </si>
  <si>
    <t>ALTER TABLE inventory ADD COLUMN total_special_tax_amount double precision;</t>
  </si>
  <si>
    <t>ALTER TABLE inventory ADD COLUMN total_apply_vat_amount double precision;</t>
  </si>
  <si>
    <t>ALTER TABLE inventory ADD COLUMN total_apply_cost_amount double precision;</t>
  </si>
  <si>
    <t>ALTER TABLE inventory ADD COLUMN fn_total_impexp_tax_amount double precision;</t>
  </si>
  <si>
    <t>ALTER TABLE inventory ADD COLUMN fn_total_special_tax_amount double precision;</t>
  </si>
  <si>
    <t>ALTER TABLE inventory ADD COLUMN fn_total_apply_vat_amount double precision;</t>
  </si>
  <si>
    <t>ALTER TABLE inventory ADD COLUMN fn_total_apply_cost_amount double precision;</t>
  </si>
  <si>
    <t>ALTER TABLE inventory RENAME sum_qty  TO total_qty;</t>
  </si>
  <si>
    <t>ALTER TABLE inventory RENAME sum_cost_amount  TO total_cost_amount;</t>
  </si>
  <si>
    <t>ALTER TABLE inventory RENAME sum_buy_amount  TO total_buy_amount;</t>
  </si>
  <si>
    <t>ALTER TABLE inventory RENAME fn_sum_qty  TO fn_total_qty;</t>
  </si>
  <si>
    <t>ALTER TABLE inventory RENAME fn_sum_cost_amount  TO fn_total_cost_amount;</t>
  </si>
  <si>
    <t>ALTER TABLE inventory RENAME fn_sum_buy_amount  TO fn_total_buy_amount;</t>
  </si>
  <si>
    <t>ALTER TABLE inventory_item ADD COLUMN price double precision;</t>
  </si>
  <si>
    <t>ALTER TABLE inventory_item ADD COLUMN amount double precision;</t>
  </si>
  <si>
    <t>ALTER TABLE inventory_item ADD COLUMN impexp_tax_rate double precision;</t>
  </si>
  <si>
    <t>ALTER TABLE inventory_item ADD COLUMN impexp_tax_amount double precision;</t>
  </si>
  <si>
    <t>ALTER TABLE inventory_item ADD COLUMN special_tax_rate double precision;</t>
  </si>
  <si>
    <t>ALTER TABLE inventory_item ADD COLUMN special_tax_amount double precision;</t>
  </si>
  <si>
    <t>ALTER TABLE inventory_item ADD COLUMN apply_vat_amount double precision;</t>
  </si>
  <si>
    <t>ALTER TABLE inventory_item ADD COLUMN vat_rate double precision;</t>
  </si>
  <si>
    <t>ALTER TABLE inventory_item ADD COLUMN vat_amount double precision;</t>
  </si>
  <si>
    <t>ALTER TABLE inventory_item ADD COLUMN apply_cost_amount double precision;</t>
  </si>
  <si>
    <t>ALTER TABLE inventory_item ADD COLUMN impexp_tax smallint;</t>
  </si>
  <si>
    <t>ALTER TABLE inventory_item ADD COLUMN special_tax smallint;</t>
  </si>
  <si>
    <t>ALTER TABLE inventory_item ADD COLUMN vat smallint;</t>
  </si>
  <si>
    <t>ALTER TABLE inventory ADD COLUMN impexp_tax smallint;</t>
  </si>
  <si>
    <t>ALTER TABLE inventory ADD COLUMN special_tax smallint;</t>
  </si>
  <si>
    <t>ALTER TABLE inventory ADD COLUMN vat smallint;</t>
  </si>
  <si>
    <t>ALTER TABLE financial ADD COLUMN impexp_tax smallint;</t>
  </si>
  <si>
    <t>ALTER TABLE financial ADD COLUMN special_tax smallint;</t>
  </si>
  <si>
    <t>ALTER TABLE financial ADD COLUMN vat smallint;</t>
  </si>
  <si>
    <t>ALTER TABLE inventory ADD COLUMN round_total_price smallint;</t>
  </si>
  <si>
    <t>invoice_qty</t>
  </si>
  <si>
    <t>Số lượng hóa đơn</t>
  </si>
  <si>
    <t>Số lượng thực</t>
  </si>
  <si>
    <t>ALTER TABLE inventory_item ADD COLUMN invoice_qty double precision;</t>
  </si>
  <si>
    <t>ALTER TABLE inventory ADD COLUMN total_invoice_qty double precision;</t>
  </si>
  <si>
    <t>total_invoice_qty</t>
  </si>
  <si>
    <t>fn_total_invoice_qty</t>
  </si>
  <si>
    <t>ALTER TABLE inventory ADD COLUMN fn_total_invoice_qty double precision;</t>
  </si>
  <si>
    <t>ALTER TABLE financial_item ADD COLUMN financial_date bigint;</t>
  </si>
  <si>
    <t>ALTER TABLE inventory_item RENAME stock_date  TO inventory_date;</t>
  </si>
  <si>
    <t>Thông tin</t>
  </si>
  <si>
    <t>Skyone type</t>
  </si>
  <si>
    <t>type_office</t>
  </si>
  <si>
    <t>template_jasper</t>
  </si>
  <si>
    <t>Parameter report</t>
  </si>
  <si>
    <t>report_parameter</t>
  </si>
  <si>
    <t>class</t>
  </si>
  <si>
    <t>value_bytea</t>
  </si>
  <si>
    <t>Mẫu</t>
  </si>
  <si>
    <t>Giá trị byte array</t>
  </si>
  <si>
    <t>1: Company, 2: Branch head, 3: Branch, 4: Department</t>
  </si>
  <si>
    <t>Số nhà</t>
  </si>
  <si>
    <t>Đường/Thôn/Xóm</t>
  </si>
  <si>
    <t>home_no</t>
  </si>
  <si>
    <t>template_id</t>
  </si>
  <si>
    <t>external</t>
  </si>
  <si>
    <t>template_code</t>
  </si>
  <si>
    <t>orientation</t>
  </si>
  <si>
    <t>Mẫu cá nhân</t>
  </si>
  <si>
    <t>Video</t>
  </si>
  <si>
    <t>video</t>
  </si>
  <si>
    <t>Mẫu bệnh phẩm</t>
  </si>
  <si>
    <t>histopathology</t>
  </si>
  <si>
    <t>Mô bệnh học</t>
  </si>
  <si>
    <t>template_jrxml</t>
  </si>
  <si>
    <t>ALTER TABLE report_template ADD COLUMN template_jasper bytea;</t>
  </si>
  <si>
    <t>ALTER TABLE report_template ADD COLUMN template_jrxml bytea;</t>
  </si>
  <si>
    <t>ALTER TABLE report_template ADD COLUMN template_type smallint;</t>
  </si>
  <si>
    <t>parameter</t>
  </si>
  <si>
    <t>Danh sách key</t>
  </si>
  <si>
    <t>ALTER TABLE medic ADD COLUMN branch_id bigint;</t>
  </si>
  <si>
    <t>ALTER TABLE medic ADD COLUMN department_id bigint;</t>
  </si>
  <si>
    <t>header</t>
  </si>
  <si>
    <t>footer</t>
  </si>
  <si>
    <t>ALTER TABLE report_template ADD COLUMN header bytea;</t>
  </si>
  <si>
    <t>ALTER TABLE report_template ADD COLUMN footer bytea;</t>
  </si>
  <si>
    <t>Header</t>
  </si>
  <si>
    <t>Footer</t>
  </si>
  <si>
    <t>Icon</t>
  </si>
  <si>
    <t>background</t>
  </si>
  <si>
    <t>ALTER TABLE report_template ADD COLUMN background bytea;</t>
  </si>
  <si>
    <t>bg_invalid</t>
  </si>
  <si>
    <t>bg_valid</t>
  </si>
  <si>
    <t>ALTER TABLE report_template ADD COLUMN bg_valid bytea;</t>
  </si>
  <si>
    <t>ALTER TABLE report_template ADD COLUMN bg_invalid bytea;</t>
  </si>
  <si>
    <t>ALTER TABLE partner ADD COLUMN home_no varchar(255);</t>
  </si>
  <si>
    <t>ward_name</t>
  </si>
  <si>
    <t>ward_id</t>
  </si>
  <si>
    <t>Đường/Thôn/Ấp</t>
  </si>
  <si>
    <t>name_en</t>
  </si>
  <si>
    <t>ALTER TABLE country RENAME COLUMN en_name TO name_en;</t>
  </si>
  <si>
    <t>ALTER TABLE branch ADD COLUMN country_id bigint;</t>
  </si>
  <si>
    <t>ALTER TABLE branch ADD COLUMN state_id bigint;</t>
  </si>
  <si>
    <t>ALTER TABLE branch ADD COLUMN province_id bigint;</t>
  </si>
  <si>
    <t>ALTER TABLE branch ADD COLUMN ward_id bigint;</t>
  </si>
  <si>
    <t>ALTER TABLE branch ADD COLUMN district_id bigint;</t>
  </si>
  <si>
    <t>Số cột hình</t>
  </si>
  <si>
    <t>image_col</t>
  </si>
  <si>
    <t>1: Nhan vien, 2: Cong tac vien</t>
  </si>
  <si>
    <t>1: Nha nuoc, 2: Tu nhan</t>
  </si>
  <si>
    <t>1: Benh nhan</t>
  </si>
  <si>
    <t>1: Bac si kham, 2: Bac si CLS, 3: Duoc si</t>
  </si>
  <si>
    <t>name_lang</t>
  </si>
  <si>
    <t>name_locale</t>
  </si>
  <si>
    <t>Tên theo ngôn ngữ</t>
  </si>
  <si>
    <t>Tên các ngôn ngữ khác nhau</t>
  </si>
  <si>
    <t>ALTER TABLE imaging_result ADD COLUMN histopathology text;</t>
  </si>
  <si>
    <t>ALTER TABLE prescription_item ADD COLUMN sort integer;</t>
  </si>
  <si>
    <t>ALTER TABLE imaging_result ADD COLUMN template_id bigint;</t>
  </si>
  <si>
    <t>ALTER TABLE imaging_result ADD COLUMN template_code varchar(50);</t>
  </si>
  <si>
    <t>ALTER TABLE imaging_template ADD COLUMN template_id bigint;</t>
  </si>
  <si>
    <t>ALTER TABLE imaging_template ADD COLUMN template_code varchar(50);</t>
  </si>
  <si>
    <t>Liều</t>
  </si>
  <si>
    <t>anesthesiologist_id</t>
  </si>
  <si>
    <t>Phân loại kết quả</t>
  </si>
  <si>
    <t>imaging_category</t>
  </si>
  <si>
    <t>equipment2_id</t>
  </si>
  <si>
    <t>ALTER TABLE imaging_result RENAME COLUMN device_id TO equipment_id ;</t>
  </si>
  <si>
    <t>ALTER TABLE imaging_result RENAME COLUMN device2_id TO equipment2_id ;</t>
  </si>
  <si>
    <t>ALTER TABLE imaging_result ADD COLUMN category_id bigint;</t>
  </si>
  <si>
    <t>ALTER TABLE imaging_result RENAME COLUMN anesthetist_id TO anesthesiologist_id ;</t>
  </si>
  <si>
    <t>Vị trí cắt hình</t>
  </si>
  <si>
    <t>crop_image</t>
  </si>
  <si>
    <t>ALTER TABLE imaging_result ADD COLUMN crop_image varchar(255);</t>
  </si>
  <si>
    <t>ALTER TABLE imaging_image ADD COLUMN video smallint;</t>
  </si>
  <si>
    <t>label_foreign</t>
  </si>
  <si>
    <t>notes_foreign</t>
  </si>
  <si>
    <t>ALTER TABLE imaging_sub ADD COLUMN label_foreign varchar(255);</t>
  </si>
  <si>
    <t>Kết quả ngoại ngữ</t>
  </si>
  <si>
    <t>imaging_foreign</t>
  </si>
  <si>
    <t>Ngoại ngữ</t>
  </si>
  <si>
    <t>ALTER TABLE imaging_template ADD COLUMN template_foreign smallint;</t>
  </si>
  <si>
    <t>template_foreign</t>
  </si>
  <si>
    <t>ALTER TABLE report_template ADD COLUMN template_foreign smallint;</t>
  </si>
  <si>
    <t>ALTER TABLE report_template ADD COLUMN image_col integer;</t>
  </si>
  <si>
    <t>key_index</t>
  </si>
  <si>
    <t>pos_index</t>
  </si>
  <si>
    <t>Thứ tự in</t>
  </si>
  <si>
    <t>Vị trí chụp</t>
  </si>
  <si>
    <t>ALTER TABLE imaging_image ADD COLUMN key_index integer;</t>
  </si>
  <si>
    <t>ALTER TABLE imaging_image ADD COLUMN pos_index integer;</t>
  </si>
  <si>
    <t>header_text</t>
  </si>
  <si>
    <t>footer_text</t>
  </si>
  <si>
    <t>ALTER TABLE report_template ADD COLUMN header_text text;</t>
  </si>
  <si>
    <t>ALTER TABLE report_template ADD COLUMN footer_text text;</t>
  </si>
  <si>
    <t>value_foreign</t>
  </si>
  <si>
    <t>default_label</t>
  </si>
  <si>
    <t>Mac dinh</t>
  </si>
  <si>
    <t>BMI</t>
  </si>
  <si>
    <t>bmi</t>
  </si>
  <si>
    <t>ALTER TABLE imaging_result ADD COLUMN weight double precision;</t>
  </si>
  <si>
    <t>ALTER TABLE imaging_result ADD COLUMN height double precision;</t>
  </si>
  <si>
    <t>ALTER TABLE imaging_result ADD COLUMN bmi double precision;</t>
  </si>
  <si>
    <t>total_insurance_amount</t>
  </si>
  <si>
    <t>num_day</t>
  </si>
  <si>
    <t>ALTER TABLE imaging_label ADD COLUMN label_foreign varchar(255);</t>
  </si>
  <si>
    <t>ALTER TABLE imaging_label ADD COLUMN value_foreign varchar(1000);</t>
  </si>
  <si>
    <t>ALTER TABLE imaging_label ADD COLUMN default_label varchar(255);</t>
  </si>
  <si>
    <t>ALTER TABLE item_unit RENAME COLUMN en_name TO name_en;</t>
  </si>
  <si>
    <t>ID Bảo hiểm</t>
  </si>
  <si>
    <t>num_row</t>
  </si>
  <si>
    <t>sale_qty</t>
  </si>
  <si>
    <t>Đã bán</t>
  </si>
  <si>
    <t>ICD toa thuốc</t>
  </si>
  <si>
    <t>ALTER TABLE lab_template ADD COLUMN template_id bigint;</t>
  </si>
  <si>
    <t>ALTER TABLE lab_template ADD COLUMN template_code varchar(50);</t>
  </si>
  <si>
    <t>ALTER TABLE lab_template ADD COLUMN template_foreign smallint;</t>
  </si>
  <si>
    <t>lab_foreign</t>
  </si>
  <si>
    <t>Kết quả xét nghiệm ngoại ngữ</t>
  </si>
  <si>
    <t>ALTER TABLE equipment ADD COLUMN crop_image varchar(255);</t>
  </si>
  <si>
    <t>ALTER TABLE imaging_sub ADD COLUMN abnormal smallint;</t>
  </si>
  <si>
    <t>cpt_name</t>
  </si>
  <si>
    <t>Mã dịch vụ dùng chung</t>
  </si>
  <si>
    <t>Tên dịch vụ dùng chung</t>
  </si>
  <si>
    <t>Menu khoa phòng</t>
  </si>
  <si>
    <t>department_menu</t>
  </si>
  <si>
    <t>default_menu</t>
  </si>
  <si>
    <t>menu_id</t>
  </si>
  <si>
    <t>locale_foreign</t>
  </si>
  <si>
    <t>ID item cơ bản</t>
  </si>
  <si>
    <t>ID đặt hàng</t>
  </si>
  <si>
    <t>Các DV kèm theo</t>
  </si>
  <si>
    <t>base_unit_id</t>
  </si>
  <si>
    <t>Đơn vị tính cơ bản</t>
  </si>
  <si>
    <t>purchase_id</t>
  </si>
  <si>
    <t>purchase_code</t>
  </si>
  <si>
    <t>Số lượng qui đổi</t>
  </si>
  <si>
    <t>purchase_min</t>
  </si>
  <si>
    <t>Mua hàng tối thiểu</t>
  </si>
  <si>
    <t>index_image</t>
  </si>
  <si>
    <t>index_image_type</t>
  </si>
  <si>
    <t>index_description</t>
  </si>
  <si>
    <t>Hình index</t>
  </si>
  <si>
    <t>Loại file hình index</t>
  </si>
  <si>
    <t>Mô tả index</t>
  </si>
  <si>
    <t>base_item_id</t>
  </si>
  <si>
    <t>base_item</t>
  </si>
  <si>
    <t>NEW</t>
  </si>
  <si>
    <t>ALTER TABLE item ADD COLUMN base_item smallint;</t>
  </si>
  <si>
    <t>ALTER TABLE item ADD COLUMN base_qty double precision;</t>
  </si>
  <si>
    <t>ALTER TABLE item ADD COLUMN base_item_id bigint;</t>
  </si>
  <si>
    <t>ALTER TABLE item ADD COLUMN base_unit_id bigint;</t>
  </si>
  <si>
    <t>ALTER TABLE item ADD COLUMN purchase_id bigint;</t>
  </si>
  <si>
    <t>ALTER TABLE item ADD COLUMN purchase_code varchar(100);</t>
  </si>
  <si>
    <t>ALTER TABLE item ADD COLUMN purchase_min double precision;</t>
  </si>
  <si>
    <t>ALTER TABLE item ADD COLUMN index_image bytea;</t>
  </si>
  <si>
    <t>ALTER TABLE item ADD COLUMN index_image_type varchar(50);</t>
  </si>
  <si>
    <t>ALTER TABLE item ADD COLUMN index_description text;</t>
  </si>
  <si>
    <t>sub_items</t>
  </si>
  <si>
    <t>ALTER TABLE item ADD COLUMN sub_items varchar(1000);</t>
  </si>
  <si>
    <t>ALTER TABLE item RENAME COLUMN item_includes TO sub_items;</t>
  </si>
  <si>
    <t>chapter_code</t>
  </si>
  <si>
    <t>chapter_name</t>
  </si>
  <si>
    <t>chapter_index</t>
  </si>
  <si>
    <t>group_name</t>
  </si>
  <si>
    <t>sub_group2_code</t>
  </si>
  <si>
    <t>sub_group2_name</t>
  </si>
  <si>
    <t>sub_group1_code</t>
  </si>
  <si>
    <t>sub_group1_name</t>
  </si>
  <si>
    <t>type_code</t>
  </si>
  <si>
    <t>type_name</t>
  </si>
  <si>
    <t>report_code</t>
  </si>
  <si>
    <t>chapter_name_en</t>
  </si>
  <si>
    <t>type_name_en</t>
  </si>
  <si>
    <t>sub_group2_name_en</t>
  </si>
  <si>
    <t>sub_group1_name_en</t>
  </si>
  <si>
    <t>group_name_en</t>
  </si>
  <si>
    <t>Mã nước</t>
  </si>
  <si>
    <t>STT chương</t>
  </si>
  <si>
    <t>Mã chương</t>
  </si>
  <si>
    <t>Tên chương</t>
  </si>
  <si>
    <t>Mã nhóm chính</t>
  </si>
  <si>
    <t>Tên nhóm chính</t>
  </si>
  <si>
    <t>Mã nhóm phụ</t>
  </si>
  <si>
    <t>Tên nhóm phụ</t>
  </si>
  <si>
    <t>Mã loại</t>
  </si>
  <si>
    <t>Tên loại</t>
  </si>
  <si>
    <t>Mã bệnh</t>
  </si>
  <si>
    <t>Tên bệnh</t>
  </si>
  <si>
    <t>detail_code</t>
  </si>
  <si>
    <t>Mã cần chi tiết</t>
  </si>
  <si>
    <t>Mã báo cáo BYT</t>
  </si>
  <si>
    <t>description_en</t>
  </si>
  <si>
    <t>financial_status</t>
  </si>
  <si>
    <t>prescription_item_id</t>
  </si>
  <si>
    <t>Trạng thái thanh toán</t>
  </si>
  <si>
    <t>Trạng thái kho</t>
  </si>
  <si>
    <t>Nơi kê toa</t>
  </si>
  <si>
    <t>Mã ICD</t>
  </si>
  <si>
    <t>diagnosis</t>
  </si>
  <si>
    <t>prescriber_id</t>
  </si>
  <si>
    <t>major</t>
  </si>
  <si>
    <t>ICD chính</t>
  </si>
  <si>
    <t>ALTER TABLE imaging_result RENAME COLUMN diagnoses TO diagnosis ;</t>
  </si>
  <si>
    <t>perform_status</t>
  </si>
  <si>
    <t>icd_chapter</t>
  </si>
  <si>
    <t>perform_amount</t>
  </si>
  <si>
    <t>technician_rate</t>
  </si>
  <si>
    <t>technician_amount</t>
  </si>
  <si>
    <t>assistant_rate</t>
  </si>
  <si>
    <t>assistant_amount</t>
  </si>
  <si>
    <t>anesthesiologist_rate</t>
  </si>
  <si>
    <t>anesthesiologist_amount</t>
  </si>
  <si>
    <t>Trợ lý</t>
  </si>
  <si>
    <t>KTV/Điều dưỡng</t>
  </si>
  <si>
    <t>Gây mê</t>
  </si>
  <si>
    <t>base_unit</t>
  </si>
  <si>
    <t>goods_lot</t>
  </si>
  <si>
    <t>goods_serial</t>
  </si>
  <si>
    <t>Lịch sử giá</t>
  </si>
  <si>
    <t>Giá theo chính sách</t>
  </si>
  <si>
    <t>av_vaccine</t>
  </si>
  <si>
    <t>av_surgery</t>
  </si>
  <si>
    <t>av_inpatient</t>
  </si>
  <si>
    <t>av_purchase</t>
  </si>
  <si>
    <t>use_unit_id</t>
  </si>
  <si>
    <t>Kê toa</t>
  </si>
  <si>
    <t>Implant</t>
  </si>
  <si>
    <t>Inhal</t>
  </si>
  <si>
    <t>Instill</t>
  </si>
  <si>
    <t>N</t>
  </si>
  <si>
    <t>O</t>
  </si>
  <si>
    <t>P</t>
  </si>
  <si>
    <t>R</t>
  </si>
  <si>
    <t>SL</t>
  </si>
  <si>
    <t>TD</t>
  </si>
  <si>
    <t>V</t>
  </si>
  <si>
    <t xml:space="preserve"> Implant</t>
  </si>
  <si>
    <t xml:space="preserve"> Inhalation</t>
  </si>
  <si>
    <t xml:space="preserve"> Instillation</t>
  </si>
  <si>
    <t xml:space="preserve"> nasal</t>
  </si>
  <si>
    <t xml:space="preserve"> oral</t>
  </si>
  <si>
    <t xml:space="preserve"> parenteral</t>
  </si>
  <si>
    <t xml:space="preserve"> rectal</t>
  </si>
  <si>
    <t xml:space="preserve"> sublingual/buccal/oromucosal</t>
  </si>
  <si>
    <t xml:space="preserve"> transdermal</t>
  </si>
  <si>
    <t xml:space="preserve"> vaginal</t>
  </si>
  <si>
    <t>Cắm</t>
  </si>
  <si>
    <t>Hít</t>
  </si>
  <si>
    <t>Nhỏ giọt</t>
  </si>
  <si>
    <t>Mũi</t>
  </si>
  <si>
    <t>Uống</t>
  </si>
  <si>
    <t>Nhét hậu môn</t>
  </si>
  <si>
    <t>Ngậm</t>
  </si>
  <si>
    <t>Bôi ngoài da</t>
  </si>
  <si>
    <t>Đặt âm đạo</t>
  </si>
  <si>
    <t>Tiêm tĩnh mạch</t>
  </si>
  <si>
    <t>ddd</t>
  </si>
  <si>
    <t>adm_route</t>
  </si>
  <si>
    <t>Đơn vị</t>
  </si>
  <si>
    <t>Đường dùng</t>
  </si>
  <si>
    <t>av_indication</t>
  </si>
  <si>
    <t>av_children</t>
  </si>
  <si>
    <t>av_pregnancy</t>
  </si>
  <si>
    <t>av_lactation</t>
  </si>
  <si>
    <t>Trẻ em</t>
  </si>
  <si>
    <t>Mang thai</t>
  </si>
  <si>
    <t>Cho con bú</t>
  </si>
  <si>
    <t>Vaccine</t>
  </si>
  <si>
    <t>Số ngày uống tối đa</t>
  </si>
  <si>
    <t>max_day</t>
  </si>
  <si>
    <t>av_male</t>
  </si>
  <si>
    <t>av_female</t>
  </si>
  <si>
    <t>external_id</t>
  </si>
  <si>
    <t>Id liên kết ngoài</t>
  </si>
  <si>
    <t>av_antibiotic</t>
  </si>
  <si>
    <t>Kháng sinh</t>
  </si>
  <si>
    <t>policy_price</t>
  </si>
  <si>
    <t>effect_date</t>
  </si>
  <si>
    <t>new_effect_date</t>
  </si>
  <si>
    <t>new_grand_price</t>
  </si>
  <si>
    <t>history_price</t>
  </si>
  <si>
    <t>item_drug</t>
  </si>
  <si>
    <t>Số ngày uống tối thiểu</t>
  </si>
  <si>
    <t>min_day</t>
  </si>
  <si>
    <t>type_asset</t>
  </si>
  <si>
    <t>dynamic_price</t>
  </si>
  <si>
    <t>min_price</t>
  </si>
  <si>
    <t>max_price</t>
  </si>
  <si>
    <t>min_grand_price</t>
  </si>
  <si>
    <t>min_new_price</t>
  </si>
  <si>
    <t>min_new_grand_price</t>
  </si>
  <si>
    <t>max_grand_price</t>
  </si>
  <si>
    <t>max_new_price</t>
  </si>
  <si>
    <t>max_new_grand_price</t>
  </si>
  <si>
    <t>goods_special</t>
  </si>
  <si>
    <t>Quản lý đặc biệt</t>
  </si>
  <si>
    <t>type_goods</t>
  </si>
  <si>
    <t>type_financial</t>
  </si>
  <si>
    <t>Cho ngoại trú</t>
  </si>
  <si>
    <t>av_outpatient</t>
  </si>
  <si>
    <t>sub_included</t>
  </si>
  <si>
    <t>Có dịch vụ kèm theo</t>
  </si>
  <si>
    <t>Có vật tư tiêu hao</t>
  </si>
  <si>
    <t>main_id</t>
  </si>
  <si>
    <t>stock_qty</t>
  </si>
  <si>
    <t>ĐV cơ bản</t>
  </si>
  <si>
    <t>SL qui đổi</t>
  </si>
  <si>
    <t>SL lưu kho</t>
  </si>
  <si>
    <t>use_unit_name</t>
  </si>
  <si>
    <t>parent</t>
  </si>
  <si>
    <t>parent_identity</t>
  </si>
  <si>
    <t>Cha mẹ</t>
  </si>
  <si>
    <t>Số căn cước cha mẹ</t>
  </si>
  <si>
    <t>Toa thực phẩm chức năng</t>
  </si>
  <si>
    <t>prescription_type</t>
  </si>
  <si>
    <t>Bảo hiểm</t>
  </si>
  <si>
    <t>Loại hàng</t>
  </si>
  <si>
    <t>external_item_id</t>
  </si>
  <si>
    <t xml:space="preserve">base_multiply </t>
  </si>
  <si>
    <t>base_multiply</t>
  </si>
  <si>
    <t>generic_name</t>
  </si>
  <si>
    <t>Tên thuốc quốc tế INN</t>
  </si>
  <si>
    <t>Tên chung QT</t>
  </si>
  <si>
    <t>Giá biến động</t>
  </si>
  <si>
    <t>ALTER TABLE item RENAME COLUMN base_qty TO base_multiply;</t>
  </si>
  <si>
    <t>ALTER TABLE item_price RENAME COLUMN base_qty TO base_multiply;</t>
  </si>
  <si>
    <t>ALTER TABLE prescription_item RENAME COLUMN base_qty TO base_multiply;</t>
  </si>
  <si>
    <t>ALTER TABLE inventory_item RENAME COLUMN base_qty TO base_multiply;</t>
  </si>
  <si>
    <t>value_options</t>
  </si>
  <si>
    <t>Tên toa</t>
  </si>
  <si>
    <t>pres_template_id</t>
  </si>
  <si>
    <t>pres_item_template</t>
  </si>
  <si>
    <t>pres_template</t>
  </si>
  <si>
    <t>Nhét trực tràng</t>
  </si>
  <si>
    <t>Thuốc mua ngoài</t>
  </si>
  <si>
    <t>ICD chỉ định</t>
  </si>
  <si>
    <t>ID phiếu</t>
  </si>
  <si>
    <t>Ngày kết thúc</t>
  </si>
  <si>
    <t>Ngày hẹn khám</t>
  </si>
  <si>
    <t>Đã thanh toán</t>
  </si>
  <si>
    <t>ID lần điều trị</t>
  </si>
  <si>
    <t>emr_dental_items</t>
  </si>
  <si>
    <t>ot_price</t>
  </si>
  <si>
    <t>new_ot_price</t>
  </si>
  <si>
    <t>goods_expiry</t>
  </si>
  <si>
    <t>goods_model</t>
  </si>
  <si>
    <t>ALTER TABLE item ADD COLUMN goods_expiry smallint;</t>
  </si>
  <si>
    <t>ALTER TABLE item ADD COLUMN goods_model smallint;</t>
  </si>
  <si>
    <t>ALTER TABLE item ADD COLUMN  manufacturer varchar(255);</t>
  </si>
  <si>
    <t>ALTER TABLE item ADD COLUMN made_in varchar(255);</t>
  </si>
  <si>
    <t>ALTER TABLE item ADD COLUMN active_ingredient varchar(255);</t>
  </si>
  <si>
    <t>ALTER TABLE item ADD COLUMN dosage varchar(255);</t>
  </si>
  <si>
    <t>ALTER TABLE item ADD COLUMN dosage_form varchar(255);</t>
  </si>
  <si>
    <t>ALTER TABLE item ADD COLUMN strength varchar(255);</t>
  </si>
  <si>
    <t>ALTER TABLE item ADD COLUMN route varchar(255);</t>
  </si>
  <si>
    <t>ALTER TABLE item ADD COLUMN ai_group_id bigint;</t>
  </si>
  <si>
    <t>ALTER TABLE item ADD COLUMN ai_category_id bigint;</t>
  </si>
  <si>
    <t>ALTER TABLE item ADD COLUMN male smallint;</t>
  </si>
  <si>
    <t>ALTER TABLE item ADD COLUMN female smallint;</t>
  </si>
  <si>
    <t>expiry_date</t>
  </si>
  <si>
    <t>item_sub</t>
  </si>
  <si>
    <t>Dịch vụ kèm theo</t>
  </si>
  <si>
    <t>Vật tư kèm theo</t>
  </si>
  <si>
    <t>default_screen</t>
  </si>
  <si>
    <t>Id chỉ định</t>
  </si>
  <si>
    <t>Id toa thuốc</t>
  </si>
  <si>
    <t>ALTER TABLE financial ADD COLUMN indication_id bigint;</t>
  </si>
  <si>
    <t>ALTER TABLE financial ADD COLUMN prescription_id bigint;</t>
  </si>
  <si>
    <t>ALTER TABLE inventory_item RENAME expire_date TO expiry_date;</t>
  </si>
  <si>
    <t>ALTER TABLE financial_item ADD COLUMN item_type integer;</t>
  </si>
  <si>
    <t>ALTER TABLE financial_item ADD COLUMN item_group varchar(255);</t>
  </si>
  <si>
    <t>ALTER TABLE inventory_item ADD COLUMN item_type integer;</t>
  </si>
  <si>
    <t>ALTER TABLE inventory_item ADD COLUMN item_group varchar(255);</t>
  </si>
  <si>
    <t>ALTER TABLE inventory_item ADD COLUMN base_unit_id bigint;</t>
  </si>
  <si>
    <t>ALTER TABLE inventory_item ADD COLUMN base_multiply double precision;</t>
  </si>
  <si>
    <t>ALTER TABLE inventory_item ADD COLUMN stock_qty double precision;</t>
  </si>
  <si>
    <t>ALTER TABLE financial_item RENAME dx_item_id TO prescription_item_id;</t>
  </si>
  <si>
    <t>ALTER TABLE financial_item RENAME item_unit TO unit_name;</t>
  </si>
  <si>
    <t>ALTER TABLE financial_item ADD COLUMN unit_id bigint;</t>
  </si>
  <si>
    <t>ALTER TABLE inventory_item RENAME item_unit TO unit_name;</t>
  </si>
  <si>
    <t>ALTER TABLE inventory_item ADD COLUMN unit_id bigint;</t>
  </si>
  <si>
    <t>ALTER TABLE invoice_item RENAME item_unit TO unit_name;</t>
  </si>
  <si>
    <t>ALTER TABLE invoice_item ADD COLUMN unit_id bigint;</t>
  </si>
  <si>
    <t>ALTER TABLE sku RENAME expire_date TO expiry_date;</t>
  </si>
  <si>
    <t xml:space="preserve">          </t>
  </si>
  <si>
    <t>ALTER TABLE inventory_item ADD COLUMN inventory_date bigint;</t>
  </si>
  <si>
    <t>ALTER TABLE inventory ADD COLUMN stock_date bigint;</t>
  </si>
  <si>
    <t>issuer_id</t>
  </si>
  <si>
    <t>ALTER TABLE invoice RENAME issued_by  TO issuer_id;</t>
  </si>
  <si>
    <t>ALTER TABLE invoice ADD COLUMN issue_summary smallint;</t>
  </si>
  <si>
    <t>ALTER TABLE invoice RENAME sum_qty  TO total_qty;</t>
  </si>
  <si>
    <t>ALTER TABLE invoice RENAME sum_amount  TO total_amount;</t>
  </si>
  <si>
    <t>ALTER TABLE invoice RENAME sum_vat_amount  TO total_vat_amount;</t>
  </si>
  <si>
    <t>ALTER TABLE invoice RENAME sum_total_amount  TO total_grand_amount;</t>
  </si>
  <si>
    <t>ALTER TABLE invoice RENAME sum_cost_amount  TO total_cost_amount;</t>
  </si>
  <si>
    <t>ALTER TABLE invoice RENAME sum_buy_amount  TO total_buy_amount;</t>
  </si>
  <si>
    <t>issued_date</t>
  </si>
  <si>
    <t>approver_id</t>
  </si>
  <si>
    <t>ALTER TABLE invoice RENAME issue_date  TO issued_date</t>
  </si>
  <si>
    <t>ALTER TABLE invoice ADD COLUMN processed_date bigint;</t>
  </si>
  <si>
    <t>ALTER TABLE invoice RENAME submitted_by TO submitter_id;</t>
  </si>
  <si>
    <t>ALTER TABLE invoice RENAME approved_by  TO approver_id;</t>
  </si>
  <si>
    <t>ALTER TABLE invoice ADD COLUMN accountant_id bigint;</t>
  </si>
  <si>
    <t>ALTER TABLE invoice ADD COLUMN manager_id bigint;</t>
  </si>
  <si>
    <t>ALTER TABLE invoice_item ADD COLUMN invoice_date bigint;</t>
  </si>
  <si>
    <t>ALTER TABLE invoice_item RENAME total_price  TO grand_price;</t>
  </si>
  <si>
    <t>ALTER TABLE invoice_item RENAME total_amount  TO grand_amount;</t>
  </si>
  <si>
    <t>ALTER TABLE prescription ADD COLUMN print_appointment_date smallint;</t>
  </si>
  <si>
    <t>signature_data</t>
  </si>
  <si>
    <t>signature_type</t>
  </si>
  <si>
    <t>ALTER TABLE partner ADD COLUMN signature_type varchar(255);</t>
  </si>
  <si>
    <t>ALTER TABLE partner ADD COLUMN signature_data bytea;</t>
  </si>
  <si>
    <t>Loại toa</t>
  </si>
  <si>
    <t>Chữ ký điện tử</t>
  </si>
  <si>
    <t>signature</t>
  </si>
  <si>
    <t>ALTER TABLE prescription ADD COLUMN signature smallint;</t>
  </si>
  <si>
    <t>ID Hồ sơ</t>
  </si>
  <si>
    <t>treatment_file</t>
  </si>
  <si>
    <t>presciption_file</t>
  </si>
  <si>
    <t>emr_dental_labo</t>
  </si>
  <si>
    <t>Labo nha</t>
  </si>
  <si>
    <t>Chi phí</t>
  </si>
  <si>
    <t>order_date</t>
  </si>
  <si>
    <t>Ngày đặt</t>
  </si>
  <si>
    <t>Ngày nhận hàng</t>
  </si>
  <si>
    <t>Ngày thực tế</t>
  </si>
  <si>
    <t>supplier_id</t>
  </si>
  <si>
    <t>technician</t>
  </si>
  <si>
    <t>Kỹ thuật viên</t>
  </si>
  <si>
    <t>order_id</t>
  </si>
  <si>
    <t>Implant nha</t>
  </si>
  <si>
    <t>emr_dental_implant</t>
  </si>
  <si>
    <t>image_file</t>
  </si>
  <si>
    <t>emr_dental_file</t>
  </si>
  <si>
    <t>emr_dental_item_id</t>
  </si>
  <si>
    <t>emr_dental_id</t>
  </si>
  <si>
    <t>next_date</t>
  </si>
  <si>
    <t>visit_date</t>
  </si>
  <si>
    <t>image_data_org</t>
  </si>
  <si>
    <t>alter table partner add column image_data_origin bytea;</t>
  </si>
  <si>
    <t>alter table partner add column image_type_origin varchar(50);</t>
  </si>
  <si>
    <t>image_data_origin</t>
  </si>
  <si>
    <t>image_type_origin</t>
  </si>
  <si>
    <t>ALTER TABLE item ADD COLUMN av_appointment smallint;</t>
  </si>
  <si>
    <t>ALTER TABLE item ADD COLUMN av_sales smallint;</t>
  </si>
  <si>
    <t>ALTER TABLE item ADD COLUMN av_appt smallint;</t>
  </si>
  <si>
    <t>ALTER TABLE item ADD COLUMN av_purchase smallint;</t>
  </si>
  <si>
    <t>ALTER TABLE item ADD COLUMN av_indication smallint;</t>
  </si>
  <si>
    <t>ALTER TABLE item ADD COLUMN av_male smallint;</t>
  </si>
  <si>
    <t>ALTER TABLE item ADD COLUMN av_female smallint;</t>
  </si>
  <si>
    <t>ALTER TABLE item ADD COLUMN av_children smallint;</t>
  </si>
  <si>
    <t>ALTER TABLE item ADD COLUMN av_pregnancy smallint;</t>
  </si>
  <si>
    <t>ALTER TABLE item ADD COLUMN av_lactation smallint;</t>
  </si>
  <si>
    <t>ALTER TABLE item ADD COLUMN av_outpatient smallint;</t>
  </si>
  <si>
    <t>ALTER TABLE item ADD COLUMN av_inpatient smallint;</t>
  </si>
  <si>
    <t>ALTER TABLE item ADD COLUMN av_vaccine smallint;</t>
  </si>
  <si>
    <t>ALTER TABLE item ADD COLUMN av_antibiotic smallint;</t>
  </si>
  <si>
    <t>ALTER TABLE item ADD COLUMN base_multiply double precision;</t>
  </si>
  <si>
    <t>ALTER TABLE item ADD COLUMN sub_included smallint;</t>
  </si>
  <si>
    <t>ALTER TABLE item ADD COLUMN consum_included smallint;</t>
  </si>
  <si>
    <t>ALTER TABLE item ADD COLUMN av_surgery smallint;</t>
  </si>
  <si>
    <t>ALTER TABLE item ADD COLUMN sub_items text;</t>
  </si>
  <si>
    <t>ALTER TABLE item ADD COLUMN consum_items text;</t>
  </si>
  <si>
    <t>ALTER TABLE item ADD COLUMN goods_special smallint;</t>
  </si>
  <si>
    <t>ALTER TABLE item ADD COLUMN goods_lot smallint;</t>
  </si>
  <si>
    <t>ALTER TABLE item ADD COLUMN goods_serial smallint;</t>
  </si>
  <si>
    <t>ALTER TABLE item ADD COLUMN type_service smallint;</t>
  </si>
  <si>
    <t>ALTER TABLE item ADD COLUMN type_goods smallint;</t>
  </si>
  <si>
    <t>ALTER TABLE item ADD COLUMN type_asset smallint;</t>
  </si>
  <si>
    <t>ALTER TABLE item ADD COLUMN type_financial smallint;</t>
  </si>
  <si>
    <t>ALTER TABLE item ADD COLUMN vat smallint;</t>
  </si>
  <si>
    <t>ALTER TABLE item ADD COLUMN impexp_tax smallint;</t>
  </si>
  <si>
    <t>ALTER TABLE item ADD COLUMN special_tax smallint;</t>
  </si>
  <si>
    <t>ALTER TABLE item ADD COLUMN vat_rate double precision;</t>
  </si>
  <si>
    <t>ALTER TABLE item ADD COLUMN impexp_tax_rate double precision;</t>
  </si>
  <si>
    <t>ALTER TABLE item ADD COLUMN special_tax_rate double precision;</t>
  </si>
  <si>
    <t>ALTER TABLE financial RENAME sum_qty  TO total_qty;</t>
  </si>
  <si>
    <t>ALTER TABLE financial RENAME sum_standard_amount  TO total_standard_amount;</t>
  </si>
  <si>
    <t>ALTER TABLE financial RENAME sum_adjust_amount  TO total_adjust_amount;</t>
  </si>
  <si>
    <t>ALTER TABLE financial RENAME sum_amount  TO total_amount;</t>
  </si>
  <si>
    <t>ALTER TABLE financial RENAME sum_impexp_tax_amount  TO total_impexp_tax_amount;</t>
  </si>
  <si>
    <t>ALTER TABLE financial RENAME sum_special_tax_amount  TO total_special_tax_amount;</t>
  </si>
  <si>
    <t>ALTER TABLE financial RENAME sum_apply_vat_amount  TO total_apply_vat_amount;</t>
  </si>
  <si>
    <t>ALTER TABLE financial RENAME sum_vat_amount  TO total_vat_amount;</t>
  </si>
  <si>
    <t>ALTER TABLE financial RENAME sum_insurance_amount  TO total_insurance_amount;</t>
  </si>
  <si>
    <t>ALTER TABLE financial RENAME sum_patient_amount  TO total_patient_amount;</t>
  </si>
  <si>
    <t>ALTER TABLE financial RENAME sum_apply_cost_amount  TO total_apply_cost_amount;</t>
  </si>
  <si>
    <t>ALTER TABLE financial RENAME sum_cost_amount  TO total_cost_amount;</t>
  </si>
  <si>
    <t>ALTER TABLE financial RENAME sum_buy_amount  TO total_buy_amount;</t>
  </si>
  <si>
    <t>ALTER TABLE financial RENAME sum_incentive_amount  TO total_incentive_amount;</t>
  </si>
  <si>
    <t>ALTER TABLE financial RENAME sum_commission_amount  TO total_commission_amount;</t>
  </si>
  <si>
    <t>total_standard_amount</t>
  </si>
  <si>
    <t>total_adjust_amount</t>
  </si>
  <si>
    <t>ALTER TABLE financial RENAME sum_total_amount  TO total_grand_amount;</t>
  </si>
  <si>
    <t>total_incentive_amount</t>
  </si>
  <si>
    <t>total_commission_amount</t>
  </si>
  <si>
    <t>ALTER TABLE financial RENAME fn_sum_qty  TO fn_total_qty;</t>
  </si>
  <si>
    <t>ALTER TABLE financial RENAME fn_sum_standard_amount  TO fn_total_standard_amount;</t>
  </si>
  <si>
    <t>ALTER TABLE financial RENAME fn_sum_adjust_amount  TO fn_total_adjust_amount;</t>
  </si>
  <si>
    <t>ALTER TABLE financial RENAME fn_sum_amount  TO fn_total_amount;</t>
  </si>
  <si>
    <t>ALTER TABLE financial RENAME fn_sum_vat_amount  TO fn_total_vat_amount;</t>
  </si>
  <si>
    <t>ALTER TABLE financial RENAME fn_sum_patient_amount  TO fn_total_patient_amount;</t>
  </si>
  <si>
    <t>ALTER TABLE financial RENAME fn_sum_cost_amount  TO fn_total_cost_amount;</t>
  </si>
  <si>
    <t>ALTER TABLE financial RENAME fn_sum_buy_amount  TO fn_total_buy_amount;</t>
  </si>
  <si>
    <t>ALTER TABLE financial RENAME fn_sum_incentive_amount  TO fn_total_incentive_amount;</t>
  </si>
  <si>
    <t>ALTER TABLE financial RENAME fn_sum_commission_amount  TO fn_total_commission_amount;</t>
  </si>
  <si>
    <t>fn_total_standard_amount</t>
  </si>
  <si>
    <t>fn_total_adjust_amount</t>
  </si>
  <si>
    <t>fn_total_incentive_amount</t>
  </si>
  <si>
    <t>fn_total_commission_amount</t>
  </si>
  <si>
    <t>ALTER TABLE financial_item RENAME total_amount TO grand_amount;</t>
  </si>
  <si>
    <t>ALTER TABLE financial_item RENAME total_price TO grand_price;</t>
  </si>
  <si>
    <t>ALTER TABLE financial RENAME fn_sum_apply_cost_amount  TO fn_total_apply_cost_amount;</t>
  </si>
  <si>
    <t>ALTER TABLE financial RENAME fn_sum_total_amount  TO fn_total_grand_amount;</t>
  </si>
  <si>
    <t>inventory_type_id</t>
  </si>
  <si>
    <t>inventory_type</t>
  </si>
  <si>
    <t>ALTER TABLE inventory RENAME stock_type_id  TO inventory_type_id;</t>
  </si>
  <si>
    <t>ALTER TABLE inventory RENAME stock_type  TO inventory_type;</t>
  </si>
  <si>
    <t>ALTER TABLE financial_type RENAME stock_type_id  TO inventory_type_id;</t>
  </si>
  <si>
    <t>ALTER TABLE financial ADD COLUMN external_id bigint;</t>
  </si>
  <si>
    <t>ALTER TABLE financial RENAME fn_total_total_amount  TO fn_total_grand_amount;</t>
  </si>
  <si>
    <t>Thuế xuất nhập khẩu</t>
  </si>
  <si>
    <t>Thuế VAT</t>
  </si>
  <si>
    <t>Liên kết ngoài</t>
  </si>
  <si>
    <t>report</t>
  </si>
  <si>
    <t>item_equipment</t>
  </si>
  <si>
    <t>''</t>
  </si>
  <si>
    <t>Phiếu thu</t>
  </si>
  <si>
    <t>ALTER TABLE lab_sample RENAME COLUMN appointment_date TO appt_date ;</t>
  </si>
  <si>
    <t>ALTER TABLE lab_sample_item ADD COLUMN performance_date bigint;</t>
  </si>
  <si>
    <t>ALTER TABLE lab_sample_item ADD COLUMN collection_date bigint;</t>
  </si>
  <si>
    <t>ALTER TABLE prescription RENAME COLUMN print_appointment_date TO  print_appt_date ;</t>
  </si>
  <si>
    <t>ALTER TABLE prescription RENAME COLUMN appointment_date TO appt_date ;</t>
  </si>
  <si>
    <t>ALTER TABLE partner ADD COLUMN disabled smallint default 0;</t>
  </si>
  <si>
    <t>Update partner set disabled = 0 where deleted_by is null;</t>
  </si>
  <si>
    <t>Update partner set disabled = 1 where deleted_by is not null;</t>
  </si>
  <si>
    <t>Mã hồ sơ</t>
  </si>
  <si>
    <t>ype</t>
  </si>
  <si>
    <t>Enum</t>
  </si>
  <si>
    <t>MESSAGE</t>
  </si>
  <si>
    <t>PRE_ADMIT</t>
  </si>
  <si>
    <t>PENDING_ADMIT</t>
  </si>
  <si>
    <t>ADMIT</t>
  </si>
  <si>
    <t>TRANSFER</t>
  </si>
  <si>
    <t>DISCHARGE</t>
  </si>
  <si>
    <t>UPDATE</t>
  </si>
  <si>
    <t>DOCUMENT</t>
  </si>
  <si>
    <t>Class</t>
  </si>
  <si>
    <t>IN_PATIENT</t>
  </si>
  <si>
    <t>OUT_PATIENT</t>
  </si>
  <si>
    <t>AMBULATORY</t>
  </si>
  <si>
    <t>EMERGENCY</t>
  </si>
  <si>
    <t>HOME</t>
  </si>
  <si>
    <t>FIELD</t>
  </si>
  <si>
    <t>DAYTIME</t>
  </si>
  <si>
    <t>VIRTUAL</t>
  </si>
  <si>
    <t>OTHER</t>
  </si>
  <si>
    <t>Lý do khám</t>
  </si>
  <si>
    <t>reason</t>
  </si>
  <si>
    <t>Nơi thực hiện</t>
  </si>
  <si>
    <t>Bác sĩ thực hiện</t>
  </si>
  <si>
    <t>patient_type</t>
  </si>
  <si>
    <t>Lý do nhập viện</t>
  </si>
  <si>
    <t>arrival_date</t>
  </si>
  <si>
    <t>complete_date</t>
  </si>
  <si>
    <t>Ngày đến</t>
  </si>
  <si>
    <t>Ngày report</t>
  </si>
  <si>
    <t>Ngày in kết quả</t>
  </si>
  <si>
    <t>ALTER TABLE indication ADD COLUMN financial_id bigint;</t>
  </si>
  <si>
    <t>ALTER TABLE indication ADD COLUMN patient_class integer;</t>
  </si>
  <si>
    <t>ALTER TABLE indication ADD COLUMN patient_type integer;</t>
  </si>
  <si>
    <t>ALTER TABLE indication ADD COLUMN patient_group_id bigint;</t>
  </si>
  <si>
    <t>ALTER TABLE indication ADD COLUMN patient_insurance_id bigint;</t>
  </si>
  <si>
    <t>ALTER TABLE indication ADD COLUMN admission_type integer;</t>
  </si>
  <si>
    <t>ALTER TABLE indication ADD COLUMN reason text;</t>
  </si>
  <si>
    <t>ALTER TABLE indication ADD COLUMN provider_id bigint;</t>
  </si>
  <si>
    <t>ALTER TABLE indication ADD COLUMN sourcer_id bigint;</t>
  </si>
  <si>
    <t>ALTER TABLE indication_item ADD COLUMN indication_date bigint;</t>
  </si>
  <si>
    <t>ALTER TABLE indication_item ADD COLUMN appt_date bigint;</t>
  </si>
  <si>
    <t>ALTER TABLE indication_item ADD COLUMN arrival_date bigint;</t>
  </si>
  <si>
    <t>ALTER TABLE indication_item ADD COLUMN collection_date bigint;</t>
  </si>
  <si>
    <t>ALTER TABLE indication_item ADD COLUMN start_date bigint;</t>
  </si>
  <si>
    <t>report_date</t>
  </si>
  <si>
    <t>ALTER TABLE indication_item ADD COLUMN complete_date bigint;</t>
  </si>
  <si>
    <t>ALTER TABLE indication_item ADD COLUMN report_date bigint;</t>
  </si>
  <si>
    <t>ALTER TABLE indication_item ADD COLUMN printed_date bigint;</t>
  </si>
  <si>
    <t>ALTER TABLE indication_item ADD COLUMN department_id bigint;</t>
  </si>
  <si>
    <t>ALTER TABLE indication_item ADD COLUMN room_id bigint;</t>
  </si>
  <si>
    <t>ALTER TABLE indication_item ADD COLUMN provider_id bigint;</t>
  </si>
  <si>
    <t>ALTER TABLE indication_item ADD COLUMN order_no integer;</t>
  </si>
  <si>
    <t>ALTER TABLE indication_item ADD COLUMN accession_no varchar(50);</t>
  </si>
  <si>
    <t>So nhập viện</t>
  </si>
  <si>
    <t>Thói quen xã hội</t>
  </si>
  <si>
    <t>Dị ứng</t>
  </si>
  <si>
    <t>Ma túy</t>
  </si>
  <si>
    <t>Rượu bia</t>
  </si>
  <si>
    <t>Thuốc lá</t>
  </si>
  <si>
    <t>Thuốc lào</t>
  </si>
  <si>
    <t>Khác</t>
  </si>
  <si>
    <t>Tiền sử gia đình</t>
  </si>
  <si>
    <t>Toàn thân</t>
  </si>
  <si>
    <t>Hô hấp</t>
  </si>
  <si>
    <t>Tiêu hóa</t>
  </si>
  <si>
    <t>Tuần hoàn</t>
  </si>
  <si>
    <t>Thần kinh</t>
  </si>
  <si>
    <t>Răng-Hàm-Mặt</t>
  </si>
  <si>
    <t>Nội tiết</t>
  </si>
  <si>
    <t>Dinh dưỡng</t>
  </si>
  <si>
    <t>Bệnh lý khác</t>
  </si>
  <si>
    <t>Chẩn đoán hình ảnh</t>
  </si>
  <si>
    <t>Xét nghiệm</t>
  </si>
  <si>
    <t>Chẩn đoán ban đầu</t>
  </si>
  <si>
    <t>Chẩn đoán ra viện</t>
  </si>
  <si>
    <t>social_history</t>
  </si>
  <si>
    <t>problems</t>
  </si>
  <si>
    <t>allergies</t>
  </si>
  <si>
    <t>heroin</t>
  </si>
  <si>
    <t>alcohol</t>
  </si>
  <si>
    <t>smoking</t>
  </si>
  <si>
    <t>social_other</t>
  </si>
  <si>
    <t>family_history</t>
  </si>
  <si>
    <t>nervous_system</t>
  </si>
  <si>
    <t>digestive_system</t>
  </si>
  <si>
    <t>ear_nose_throat</t>
  </si>
  <si>
    <t>circulatory_system</t>
  </si>
  <si>
    <t>respiratory_system</t>
  </si>
  <si>
    <t>skeletal_system</t>
  </si>
  <si>
    <t>muscular_system</t>
  </si>
  <si>
    <t>Hệ cơ</t>
  </si>
  <si>
    <t>Hệ xương khớp</t>
  </si>
  <si>
    <t>Hệ sinh dục</t>
  </si>
  <si>
    <t>reproductive_system</t>
  </si>
  <si>
    <t>human_body</t>
  </si>
  <si>
    <t>Tai mũi họng</t>
  </si>
  <si>
    <t>Mắt</t>
  </si>
  <si>
    <t>nutifood</t>
  </si>
  <si>
    <t>laboratory</t>
  </si>
  <si>
    <t>pre_diagnosis</t>
  </si>
  <si>
    <t>treatment</t>
  </si>
  <si>
    <t>Xử lý</t>
  </si>
  <si>
    <t>eye</t>
  </si>
  <si>
    <t>radiology</t>
  </si>
  <si>
    <t>Thận tiết niệu</t>
  </si>
  <si>
    <t xml:space="preserve">endocrine_system </t>
  </si>
  <si>
    <t>urinary_system</t>
  </si>
  <si>
    <t>Hệ bài tiết</t>
  </si>
  <si>
    <t>exocrine_system</t>
  </si>
  <si>
    <t>immune_system</t>
  </si>
  <si>
    <t>Hệ miễn dịch</t>
  </si>
  <si>
    <t xml:space="preserve">oral_maxillofacial </t>
  </si>
  <si>
    <t>find_more</t>
  </si>
  <si>
    <t>ICD ra viện</t>
  </si>
  <si>
    <t>Dấu sinh hiệu</t>
  </si>
  <si>
    <t>emr_vital</t>
  </si>
  <si>
    <t>vital_date</t>
  </si>
  <si>
    <t>temperature</t>
  </si>
  <si>
    <t>Nhiệt độ</t>
  </si>
  <si>
    <t>Nhịp tim</t>
  </si>
  <si>
    <t>Nhịp thuở</t>
  </si>
  <si>
    <t>Huyết áp dưới</t>
  </si>
  <si>
    <t>Huyết áp trên</t>
  </si>
  <si>
    <t>diastolic_pressure</t>
  </si>
  <si>
    <t>systolic_pressure</t>
  </si>
  <si>
    <t>spo2</t>
  </si>
  <si>
    <t>Người đo</t>
  </si>
  <si>
    <t>Spo 2</t>
  </si>
  <si>
    <t>processed</t>
  </si>
  <si>
    <t>Cận lâm sàng khác</t>
  </si>
  <si>
    <t>other_notes</t>
  </si>
  <si>
    <t>Ghi chú khác</t>
  </si>
  <si>
    <t>Bệnh lý</t>
  </si>
  <si>
    <t>complaint</t>
  </si>
  <si>
    <t>pre_processed</t>
  </si>
  <si>
    <t>Điều trị</t>
  </si>
  <si>
    <t>suggestion</t>
  </si>
  <si>
    <t>medication</t>
  </si>
  <si>
    <t>Xử lý khi nhập viện</t>
  </si>
  <si>
    <t>subclinical_other</t>
  </si>
  <si>
    <t>personal_history</t>
  </si>
  <si>
    <t>Tiền sử bản thân</t>
  </si>
  <si>
    <t>Thuốc dùng</t>
  </si>
  <si>
    <t>smokinglao</t>
  </si>
  <si>
    <t>print_appt_date</t>
  </si>
  <si>
    <t>ALTER TABLE indication ADD COLUMN appt_date bigint;</t>
  </si>
  <si>
    <t>ALTER TABLE indication ADD COLUMN screen varchar(10);</t>
  </si>
  <si>
    <t>ALTER TABLE indication ADD COLUMN signature smallint;</t>
  </si>
  <si>
    <t>ALTER TABLE indication_item RENAME COLUMN quantity TO qty;</t>
  </si>
  <si>
    <t>ALTER TABLE indication_item RENAME COLUMN price TO grand_price;</t>
  </si>
  <si>
    <t>ALTER TABLE indication_item RENAME COLUMN amount TO grand_amount;</t>
  </si>
  <si>
    <t>ALTER TABLE indication ADD COLUMN num_row integer;</t>
  </si>
  <si>
    <t>ALTER TABLE indication ADD COLUMN total_qty double precision;</t>
  </si>
  <si>
    <t>ALTER TABLE indication ADD COLUMN total_amount double precision;</t>
  </si>
  <si>
    <t>ALTER TABLE indication ADD COLUMN total_vat_amount double precision;</t>
  </si>
  <si>
    <t>ALTER TABLE indication ADD COLUMN total_grand_amount double precision;</t>
  </si>
  <si>
    <t>ALTER TABLE indication ADD COLUMN total_insurance_amount double precision;</t>
  </si>
  <si>
    <t>ALTER TABLE indication ADD COLUMN total_patient_amount double precision;</t>
  </si>
  <si>
    <t>VAT</t>
  </si>
  <si>
    <t>Ngày</t>
  </si>
  <si>
    <t>Tài liệu tham khảo</t>
  </si>
  <si>
    <t>emr_document</t>
  </si>
  <si>
    <t>22/12/2018</t>
  </si>
  <si>
    <t>emr_allergy</t>
  </si>
  <si>
    <t>emr_symptom</t>
  </si>
  <si>
    <t>emr_diagnosis</t>
  </si>
  <si>
    <t>29/12/2018</t>
  </si>
  <si>
    <t>Các hệ cơ quan</t>
  </si>
  <si>
    <t>Thăm khám</t>
  </si>
  <si>
    <t>Triệu chứng</t>
  </si>
  <si>
    <t>indication_diagnosis</t>
  </si>
  <si>
    <t>prescription_diagnosis</t>
  </si>
  <si>
    <t>pres_diagnosis_template</t>
  </si>
  <si>
    <t>Encounter</t>
  </si>
  <si>
    <t>Mã triệu chứng</t>
  </si>
  <si>
    <t>bed_id</t>
  </si>
  <si>
    <t>Id kết quả</t>
  </si>
  <si>
    <t>Tên dịch vụ</t>
  </si>
  <si>
    <t>ICD</t>
  </si>
  <si>
    <t>ALTER TABLE icd ADD COLUMN icd integer;</t>
  </si>
  <si>
    <t>item_consume</t>
  </si>
  <si>
    <t>Xuất kho</t>
  </si>
  <si>
    <t>ID đơn vị</t>
  </si>
  <si>
    <t>check_date</t>
  </si>
  <si>
    <t>check_equipment_id</t>
  </si>
  <si>
    <t>equipment_code</t>
  </si>
  <si>
    <t>equipment_name</t>
  </si>
  <si>
    <t>check_equipment_item</t>
  </si>
  <si>
    <t>check_equipment</t>
  </si>
  <si>
    <t>Kiểm tra tình trạng thiết bị</t>
  </si>
  <si>
    <t>imaging_consume</t>
  </si>
  <si>
    <t>Item chính</t>
  </si>
  <si>
    <t>Item vật tư</t>
  </si>
  <si>
    <t>Item kèm theo</t>
  </si>
  <si>
    <t>item_sub_id</t>
  </si>
  <si>
    <t>Hoạt động bình thường</t>
  </si>
  <si>
    <t>ALTER TABLE indication ADD COLUMN emr_encounter_id bigint;</t>
  </si>
  <si>
    <t>ALTER TABLE prescription ADD COLUMN emr_encounter_id bigint;</t>
  </si>
  <si>
    <t>ALTER TABLE indication ADD COLUMN financial_status smallint;</t>
  </si>
  <si>
    <t>ALTER TABLE prescription ADD COLUMN financial_status smallint;</t>
  </si>
  <si>
    <t>ALTER TABLE prescription_diagnosis ADD COLUMN icd smallint;</t>
  </si>
  <si>
    <t>ALTER TABLE prescription_item ADD COLUMN patient_id bigint;</t>
  </si>
  <si>
    <t>0: Không có, 1: Nam, 2: Nu, 3: Ca hai</t>
  </si>
  <si>
    <t>display_status</t>
  </si>
  <si>
    <t>1: off, 2: on</t>
  </si>
  <si>
    <t>0: status, 1: off, 2: on, 3: busy, 4: hide</t>
  </si>
  <si>
    <t>contact_id</t>
  </si>
  <si>
    <t>0: block, 1: message, 2: voice, 3: video</t>
  </si>
  <si>
    <t>message</t>
  </si>
  <si>
    <t>sender_id</t>
  </si>
  <si>
    <t>sent_date</t>
  </si>
  <si>
    <t>source_id</t>
  </si>
  <si>
    <t>source_screen</t>
  </si>
  <si>
    <t>display_id</t>
  </si>
  <si>
    <t>source_url</t>
  </si>
  <si>
    <t>0: deleted: 1: editing, 2: sended</t>
  </si>
  <si>
    <t>bot</t>
  </si>
  <si>
    <t>Hệ thống tạo</t>
  </si>
  <si>
    <t>notify</t>
  </si>
  <si>
    <t>Người gửi</t>
  </si>
  <si>
    <t>Ngày gửi</t>
  </si>
  <si>
    <t>Message</t>
  </si>
  <si>
    <t>Nguồn</t>
  </si>
  <si>
    <t>Id nguồn</t>
  </si>
  <si>
    <t>Màn hình nguồn</t>
  </si>
  <si>
    <t>Tạo thông báo</t>
  </si>
  <si>
    <t>message_id</t>
  </si>
  <si>
    <t>0: chưa nhận, 1: đã nhận, 2: đã đọc</t>
  </si>
  <si>
    <t>task</t>
  </si>
  <si>
    <t>Tạo task</t>
  </si>
  <si>
    <t>source_type</t>
  </si>
  <si>
    <t>Trả lời cho</t>
  </si>
  <si>
    <t>Loại nguồn</t>
  </si>
  <si>
    <t>0: status, 1: notify, 2: Ghim lại notify</t>
  </si>
  <si>
    <t>tweet</t>
  </si>
  <si>
    <t>Đăng tweet</t>
  </si>
  <si>
    <t>1. display_id == null</t>
  </si>
  <si>
    <t xml:space="preserve">    login = sender =&gt; display = reciewer</t>
  </si>
  <si>
    <t xml:space="preserve">    login = reciewer =&gt; display = sender</t>
  </si>
  <si>
    <t>1. display_id != null (hiển thị group)</t>
  </si>
  <si>
    <t>Nhóm chat</t>
  </si>
  <si>
    <t>Nhóm chát</t>
  </si>
  <si>
    <t>Chater</t>
  </si>
  <si>
    <t>Contact</t>
  </si>
  <si>
    <t>chatter_id</t>
  </si>
  <si>
    <t>Người chat</t>
  </si>
  <si>
    <t>chatter</t>
  </si>
  <si>
    <t>chat_goup</t>
  </si>
  <si>
    <t>chat_contact</t>
  </si>
  <si>
    <t>chat_message</t>
  </si>
  <si>
    <t>chat_reciever</t>
  </si>
  <si>
    <t>Liên hệ chat</t>
  </si>
  <si>
    <t>Người nhận tin</t>
  </si>
  <si>
    <t>Tin nhắn</t>
  </si>
  <si>
    <t>group_chat</t>
  </si>
  <si>
    <t>group_private</t>
  </si>
  <si>
    <t>group_edit</t>
  </si>
  <si>
    <t>Riêng tư</t>
  </si>
  <si>
    <t>Chỉnh sửa</t>
  </si>
  <si>
    <t>0: public, 1: private</t>
  </si>
  <si>
    <t>0: chatter, 1: group</t>
  </si>
  <si>
    <t>0: system admin, 1: owner, 2: members</t>
  </si>
  <si>
    <t>group_owner</t>
  </si>
  <si>
    <t>chat_attach</t>
  </si>
  <si>
    <t>File đính kèm</t>
  </si>
  <si>
    <t>attach_id</t>
  </si>
  <si>
    <t>Đính kèm file</t>
  </si>
  <si>
    <t>attach_expiry_date</t>
  </si>
  <si>
    <t>Hết hạn</t>
  </si>
  <si>
    <t>reply_message_id</t>
  </si>
  <si>
    <t>year</t>
  </si>
  <si>
    <t>month</t>
  </si>
  <si>
    <t>week</t>
  </si>
  <si>
    <t>day</t>
  </si>
  <si>
    <t>day_type</t>
  </si>
  <si>
    <t>am_off</t>
  </si>
  <si>
    <t>pm_off</t>
  </si>
  <si>
    <t>1: Work, 2: Sat, 3: Sun, 4: Holiday, 5: Special</t>
  </si>
  <si>
    <t>Ngày giờ</t>
  </si>
  <si>
    <t>Năm</t>
  </si>
  <si>
    <t>Tháng</t>
  </si>
  <si>
    <t>Tuần</t>
  </si>
  <si>
    <t>Ngày trong tuần</t>
  </si>
  <si>
    <t>Loại ngày</t>
  </si>
  <si>
    <t>Nghĩ sáng</t>
  </si>
  <si>
    <t>Chiều</t>
  </si>
  <si>
    <t>Nghĩ chiều</t>
  </si>
  <si>
    <t>Nghĩ giữa giờ</t>
  </si>
  <si>
    <t>Tăng</t>
  </si>
  <si>
    <t>Trực đêm</t>
  </si>
  <si>
    <t>overtime</t>
  </si>
  <si>
    <t>overnight</t>
  </si>
  <si>
    <t>total_over</t>
  </si>
  <si>
    <t>annual_leave</t>
  </si>
  <si>
    <t>sick_leave</t>
  </si>
  <si>
    <t>personal_leave</t>
  </si>
  <si>
    <t>compensatory_leave</t>
  </si>
  <si>
    <t>unpaid_leave</t>
  </si>
  <si>
    <t>total_leave</t>
  </si>
  <si>
    <t>Giờ vào thực</t>
  </si>
  <si>
    <t>Giờ ra thực</t>
  </si>
  <si>
    <t>punch_in</t>
  </si>
  <si>
    <t>punch_out</t>
  </si>
  <si>
    <t>total_work</t>
  </si>
  <si>
    <t>Tổng tăng ca</t>
  </si>
  <si>
    <t>Tổng giờ nghĩ</t>
  </si>
  <si>
    <t>Tổng giờ làm</t>
  </si>
  <si>
    <t>Giờ vào chiều</t>
  </si>
  <si>
    <t>punch_in2</t>
  </si>
  <si>
    <t>location</t>
  </si>
  <si>
    <t>event_id</t>
  </si>
  <si>
    <t>all_day</t>
  </si>
  <si>
    <t>repeat</t>
  </si>
  <si>
    <t>visibility</t>
  </si>
  <si>
    <t>Chủ sự kiện</t>
  </si>
  <si>
    <t xml:space="preserve">Đối tượng </t>
  </si>
  <si>
    <t>Title</t>
  </si>
  <si>
    <t>Nơi diễn ra</t>
  </si>
  <si>
    <t>Cả ngày</t>
  </si>
  <si>
    <t>Lập lại</t>
  </si>
  <si>
    <t>repeat_mon</t>
  </si>
  <si>
    <t>repeat_tue</t>
  </si>
  <si>
    <t>repeat_wed</t>
  </si>
  <si>
    <t>repeat_thu</t>
  </si>
  <si>
    <t>repeat_fri</t>
  </si>
  <si>
    <t>repeat_sat</t>
  </si>
  <si>
    <t>repeat_sun</t>
  </si>
  <si>
    <t>repeat_day</t>
  </si>
  <si>
    <t>1: daily, 2: weekly, 3: monthly, 5: yearly</t>
  </si>
  <si>
    <t>repeat_jan</t>
  </si>
  <si>
    <t>repeat_feb</t>
  </si>
  <si>
    <t>repeat_mar</t>
  </si>
  <si>
    <t>repeat_apr</t>
  </si>
  <si>
    <t>repeat_may</t>
  </si>
  <si>
    <t>repeat_jun</t>
  </si>
  <si>
    <t>repeat_jul</t>
  </si>
  <si>
    <t>repeat_aug</t>
  </si>
  <si>
    <t>repeat_sep</t>
  </si>
  <si>
    <t>repeat_oct</t>
  </si>
  <si>
    <t>repeat_nov</t>
  </si>
  <si>
    <t>repeat_dec</t>
  </si>
  <si>
    <t>Ngày lập trong tháng</t>
  </si>
  <si>
    <t>Tuần trong tháng</t>
  </si>
  <si>
    <t>Thứ 3</t>
  </si>
  <si>
    <t>Thứ 2</t>
  </si>
  <si>
    <t>Thứ 4</t>
  </si>
  <si>
    <t>Thứ 5</t>
  </si>
  <si>
    <t>Thứ 6</t>
  </si>
  <si>
    <t>Thứ 7</t>
  </si>
  <si>
    <t>Chủ nhật</t>
  </si>
  <si>
    <t>Tháng 1</t>
  </si>
  <si>
    <t>Tháng 2</t>
  </si>
  <si>
    <t>Tháng 3</t>
  </si>
  <si>
    <t>Tháng 4</t>
  </si>
  <si>
    <t>Tháng 5</t>
  </si>
  <si>
    <t>Tháng 6</t>
  </si>
  <si>
    <t>Tháng 7</t>
  </si>
  <si>
    <t>Tháng 8</t>
  </si>
  <si>
    <t>Tháng 9</t>
  </si>
  <si>
    <t>Tháng 10</t>
  </si>
  <si>
    <t>Tháng 11</t>
  </si>
  <si>
    <t>Tháng 12</t>
  </si>
  <si>
    <t>Tuần cuối tháng</t>
  </si>
  <si>
    <t>repeat_week_last</t>
  </si>
  <si>
    <t>repeat_week_1</t>
  </si>
  <si>
    <t>repeat_week_2</t>
  </si>
  <si>
    <t>repeat_week_3</t>
  </si>
  <si>
    <t>repeat_week_4</t>
  </si>
  <si>
    <t>Bắt đầu</t>
  </si>
  <si>
    <t>Kết thúc</t>
  </si>
  <si>
    <t>1: private, 2: department, 3: branch, 4: company</t>
  </si>
  <si>
    <t>notify_before</t>
  </si>
  <si>
    <t>notify_unit</t>
  </si>
  <si>
    <t>1: minute, 60: hour, 1440: day, 10080: week</t>
  </si>
  <si>
    <t>Thông báo trước</t>
  </si>
  <si>
    <t>Số phút thông báo trước</t>
  </si>
  <si>
    <t>Hiển thị trạng thái</t>
  </si>
  <si>
    <t>Quyền được thấy</t>
  </si>
  <si>
    <t>text_color</t>
  </si>
  <si>
    <t>Màu chữ</t>
  </si>
  <si>
    <t>Màu nền</t>
  </si>
  <si>
    <t>Loại sự kiện</t>
  </si>
  <si>
    <t>event_type</t>
  </si>
  <si>
    <t>notify_qty</t>
  </si>
  <si>
    <t>1: Cancel, 2: Open, 3: Processing, 9: Complete</t>
  </si>
  <si>
    <t>Sự kiện</t>
  </si>
  <si>
    <t>past_history</t>
  </si>
  <si>
    <t>notify_start</t>
  </si>
  <si>
    <t>notify_end</t>
  </si>
  <si>
    <t>Bắt đầu thông báo</t>
  </si>
  <si>
    <t>Kết thúc thông báo</t>
  </si>
  <si>
    <t>1: chat, 2: bot, 3: event, 4: todo, 5: system</t>
  </si>
  <si>
    <t>notify_date</t>
  </si>
  <si>
    <t>23/01/2019</t>
  </si>
  <si>
    <t>workday</t>
  </si>
  <si>
    <t>workweek</t>
  </si>
  <si>
    <t>worktime</t>
  </si>
  <si>
    <t>event</t>
  </si>
  <si>
    <t>event_guest</t>
  </si>
  <si>
    <t>event_notify</t>
  </si>
  <si>
    <t>schedule</t>
  </si>
  <si>
    <t>Ngày làm việc trong năm</t>
  </si>
  <si>
    <t>Ngày làm việc trong tuần</t>
  </si>
  <si>
    <t>Chấm công</t>
  </si>
  <si>
    <t>Style sự kiện</t>
  </si>
  <si>
    <t>Khách mời sự kiện</t>
  </si>
  <si>
    <t>Thông báo sự kiện</t>
  </si>
  <si>
    <t>Lịch làm việc</t>
  </si>
  <si>
    <t>Giường</t>
  </si>
  <si>
    <t>bed</t>
  </si>
  <si>
    <t>cpt_chapter</t>
  </si>
  <si>
    <t>1: Work, 2: Sat, 3: Sun, 4: Holiday, 5: Special, 6: off</t>
  </si>
  <si>
    <t>Nghỉ giữa giờ</t>
  </si>
  <si>
    <t>Tên ngày lễ</t>
  </si>
  <si>
    <t>day_name</t>
  </si>
  <si>
    <t>Nghỉ chiều</t>
  </si>
  <si>
    <t>Nghỉ phép năm</t>
  </si>
  <si>
    <t>Nghỉ bệnh</t>
  </si>
  <si>
    <t>Nghỉ việc cá nhân</t>
  </si>
  <si>
    <t>Nghỉ bù</t>
  </si>
  <si>
    <t>Nghỉ không lương</t>
  </si>
  <si>
    <t>Nghỉ sáng</t>
  </si>
  <si>
    <t>Màu viền</t>
  </si>
  <si>
    <t>source_accept</t>
  </si>
  <si>
    <t>source_reject</t>
  </si>
  <si>
    <t>chief_complaint</t>
  </si>
  <si>
    <t>ALTER TABLE imaging_result RENAME COLUMN problems TO symptoms ;</t>
  </si>
  <si>
    <t xml:space="preserve">Dịch vụ </t>
  </si>
  <si>
    <t>leave_type</t>
  </si>
  <si>
    <t>Loại nghỉ phép</t>
  </si>
  <si>
    <t>1: annual, 2:sick, 3: personal, 4: compensatory, 5: unpaid</t>
  </si>
  <si>
    <t>start_time</t>
  </si>
  <si>
    <t>end_time</t>
  </si>
  <si>
    <t>over_type</t>
  </si>
  <si>
    <t>1: overtime, 2:overnight</t>
  </si>
  <si>
    <t>Loại tăng ca</t>
  </si>
  <si>
    <t>work_leave</t>
  </si>
  <si>
    <t>work_overtime</t>
  </si>
  <si>
    <t>Nghỉ phép</t>
  </si>
  <si>
    <t>Tăng ca</t>
  </si>
  <si>
    <t>repeat_num</t>
  </si>
  <si>
    <t>ALTER TABLE imaging_sub ADD COLUMN item_sub_id bigint;</t>
  </si>
  <si>
    <t>ALTER TABLE imaging_sub ADD COLUMN item_id bigint;</t>
  </si>
  <si>
    <t>ALTER TABLE imaging_sub ADD COLUMN unit_id bigint;</t>
  </si>
  <si>
    <t>ALTER TABLE imaging_sub ADD COLUMN item_code varchar(100);</t>
  </si>
  <si>
    <t>ALTER TABLE imaging_sub ADD COLUMN item_name varchar(255);</t>
  </si>
  <si>
    <t>ALTER TABLE imaging_sub ADD COLUMN unit_name varchar(255);</t>
  </si>
  <si>
    <t>ALTER TABLE imaging_sub ADD COLUMN qty double precision;</t>
  </si>
  <si>
    <t>ALTER TABLE imaging_sub ADD COLUMN price double precision;</t>
  </si>
  <si>
    <t>ALTER TABLE imaging_sub ADD COLUMN amount double precision;</t>
  </si>
  <si>
    <t>schedule_id</t>
  </si>
  <si>
    <t>ID lịch</t>
  </si>
  <si>
    <t>qty * unit</t>
  </si>
  <si>
    <t>schedule_notify</t>
  </si>
  <si>
    <t>1: Waiting, 2: Notified, 9: Completed</t>
  </si>
  <si>
    <t>new_partner</t>
  </si>
  <si>
    <t>Khách mới</t>
  </si>
  <si>
    <t>Loại lịch</t>
  </si>
  <si>
    <t>schedule_type</t>
  </si>
  <si>
    <t>appt_id</t>
  </si>
  <si>
    <t>work_leave_id</t>
  </si>
  <si>
    <t>holiday_id</t>
  </si>
  <si>
    <t>holiday_id = id of table workday</t>
  </si>
  <si>
    <t>Lịch hẹn</t>
  </si>
  <si>
    <t>Ngày nghỉ lễ</t>
  </si>
  <si>
    <t>Ngày nghỉ phép</t>
  </si>
  <si>
    <t>traveling_id</t>
  </si>
  <si>
    <t>Lịch công tác</t>
  </si>
  <si>
    <t>multiple</t>
  </si>
  <si>
    <t>Hẹn nhiều lần</t>
  </si>
  <si>
    <t>appt_type</t>
  </si>
  <si>
    <t>1: Call Office, 2: Online, 3: Mobile App</t>
  </si>
  <si>
    <t>appt</t>
  </si>
  <si>
    <t>appt_item</t>
  </si>
  <si>
    <t>appt_notify</t>
  </si>
  <si>
    <t>Thông báo lịch hẹn</t>
  </si>
  <si>
    <t>Lịch hẹn nhiều lần</t>
  </si>
  <si>
    <t>1: private, 2: group, 3: department, 4: branch, 5: company</t>
  </si>
  <si>
    <t>schedule_style</t>
  </si>
  <si>
    <t>schedule_style_id</t>
  </si>
  <si>
    <t>Style</t>
  </si>
  <si>
    <t>appt_item_id</t>
  </si>
  <si>
    <t>1: Sự kiện, 2: Họp, 3: Công việc, 4: Khác</t>
  </si>
  <si>
    <t>Top thông báo</t>
  </si>
  <si>
    <t>top_notify</t>
  </si>
  <si>
    <t xml:space="preserve">Giá dịch vụ </t>
  </si>
  <si>
    <t>partner_home_no</t>
  </si>
  <si>
    <t>partner_street</t>
  </si>
  <si>
    <t>partner_ward</t>
  </si>
  <si>
    <t>partner_district</t>
  </si>
  <si>
    <t>partner_province</t>
  </si>
  <si>
    <t>partner_state</t>
  </si>
  <si>
    <t>partner_country</t>
  </si>
  <si>
    <t>partner_zip_code</t>
  </si>
  <si>
    <t>provider_name</t>
  </si>
  <si>
    <t>partner_birth_date</t>
  </si>
  <si>
    <t>end_repeat_date</t>
  </si>
  <si>
    <t xml:space="preserve">Ngày kết thúc </t>
  </si>
  <si>
    <t>background_color</t>
  </si>
  <si>
    <t>border_color</t>
  </si>
  <si>
    <t>ALTER TABLE schedule RENAME COLUMN background TO background_color;</t>
  </si>
  <si>
    <t>ALTER TABLE schedule RENAME COLUMN border TO border_color;</t>
  </si>
  <si>
    <t>ALTER TABLE schedule_style RENAME COLUMN background TO background_color;</t>
  </si>
  <si>
    <t>ALTER TABLE schedule_style RENAME COLUMN border TO border_color;</t>
  </si>
  <si>
    <t>av_appt</t>
  </si>
  <si>
    <t>ALTER TABLE partner ADD COLUMN av_appt smallint default 0;</t>
  </si>
  <si>
    <t>ALTER TABLE equipment ADD COLUMN model varchar(255);</t>
  </si>
  <si>
    <t>ALTER TABLE equipment ADD COLUMN serial varchar(255);</t>
  </si>
  <si>
    <t>ALTER TABLE equipment ADD COLUMN lot varchar(255);</t>
  </si>
  <si>
    <t>ALTER TABLE equipment ADD COLUMN expriry_date bigint;</t>
  </si>
  <si>
    <t>ALTER TABLE equipment ADD COLUMN origin_amount double precision;</t>
  </si>
  <si>
    <t>ALTER TABLE equipment ADD COLUMN stock_amount double precision;</t>
  </si>
  <si>
    <t>ALTER TABLE equipment ADD COLUMN used_amount double precision;</t>
  </si>
  <si>
    <t>ALTER TABLE equipment ADD COLUMN item_id bigint;</t>
  </si>
  <si>
    <t>ALTER TABLE indication ADD COLUMN admission_id bigint;</t>
  </si>
  <si>
    <t>ALTER TABLE indication ADD COLUMN order_no integer;</t>
  </si>
  <si>
    <t>ALTER TABLE indication_item ADD COLUMN quantity double precision;</t>
  </si>
  <si>
    <t>ALTER TABLE indication_item ADD COLUMN price double precision;</t>
  </si>
  <si>
    <t>ALTER TABLE indication_item ADD COLUMN amount double precision;</t>
  </si>
  <si>
    <t>yyyyMMdd</t>
  </si>
  <si>
    <t>dow</t>
  </si>
  <si>
    <t>date</t>
  </si>
  <si>
    <t>daynum</t>
  </si>
  <si>
    <t>datenum</t>
  </si>
  <si>
    <t>21: Sự kiện, 22: Họp, 23: Công việc, 1: Lịch khám, 12: Nghĩ phép, 13: Công tác 14: Bảo trì</t>
  </si>
  <si>
    <t>sch_am_start</t>
  </si>
  <si>
    <t>sch_am_end</t>
  </si>
  <si>
    <t>sch_am_off</t>
  </si>
  <si>
    <t>sch_pm_start</t>
  </si>
  <si>
    <t>sch_pm_end</t>
  </si>
  <si>
    <t>sch_pm_off</t>
  </si>
  <si>
    <t>Đối tác patient</t>
  </si>
  <si>
    <t>new update</t>
  </si>
  <si>
    <t>ALTER TABLE partner RENAME COLUMN email_address TO email;</t>
  </si>
  <si>
    <t>ALTER TABLE partner RENAME COLUMN email_address2 TO email2;</t>
  </si>
  <si>
    <t>ALTER TABLE partner RENAME COLUMN identity_card_type TO identity_type;</t>
  </si>
  <si>
    <t>ALTER TABLE partner RENAME COLUMN identity_card_series TO identity_series;</t>
  </si>
  <si>
    <t>ALTER TABLE partner RENAME COLUMN identity_card_number TO identity_number;</t>
  </si>
  <si>
    <t>ALTER TABLE partner RENAME COLUMN identity_card_issuer TO identity_issuer;</t>
  </si>
  <si>
    <t>ALTER TABLE partner RENAME COLUMN identity_card_issue_date TO identity_issue_date;</t>
  </si>
  <si>
    <t>update song an</t>
  </si>
  <si>
    <t>ALTER TABLE partner ADD COLUMN email varchar(255);</t>
  </si>
  <si>
    <t>ALTER TABLE partner ADD COLUMN email2 varchar(255);</t>
  </si>
  <si>
    <t>ALTER TABLE partner ADD COLUMN identity_type varchar(50);</t>
  </si>
  <si>
    <t>ALTER TABLE partner ADD COLUMN identity_series varchar(100);</t>
  </si>
  <si>
    <t>ALTER TABLE partner ADD COLUMN identity_number varchar(100);</t>
  </si>
  <si>
    <t>ALTER TABLE partner ADD COLUMN identity_issuer varchar(100);</t>
  </si>
  <si>
    <t>ALTER TABLE partner ADD COLUMN identity_issue_date bigint;</t>
  </si>
  <si>
    <t>identity_type</t>
  </si>
  <si>
    <t>identity_series</t>
  </si>
  <si>
    <t>identity_number</t>
  </si>
  <si>
    <t>identity_issuer</t>
  </si>
  <si>
    <t>identity_issue_date</t>
  </si>
  <si>
    <t>email2</t>
  </si>
  <si>
    <t>Log nghiệp vụ</t>
  </si>
  <si>
    <t>sky_log</t>
  </si>
  <si>
    <t>record_id</t>
  </si>
  <si>
    <t>ID dữ liệu</t>
  </si>
  <si>
    <t>Nội dung thay đổi</t>
  </si>
  <si>
    <t>Đối tượng bị thay đổi</t>
  </si>
  <si>
    <t>record_code</t>
  </si>
  <si>
    <t>function</t>
  </si>
  <si>
    <t>device</t>
  </si>
  <si>
    <t>os</t>
  </si>
  <si>
    <t>app</t>
  </si>
  <si>
    <t>Chức năng</t>
  </si>
  <si>
    <t>IP tác động</t>
  </si>
  <si>
    <t>Hệ điều hành</t>
  </si>
  <si>
    <t>App</t>
  </si>
  <si>
    <t>ip_server</t>
  </si>
  <si>
    <t>ip_client</t>
  </si>
  <si>
    <t>host</t>
  </si>
  <si>
    <t>Host server</t>
  </si>
  <si>
    <t>Tên người update</t>
  </si>
  <si>
    <t>updater_code</t>
  </si>
  <si>
    <t>updater_name</t>
  </si>
  <si>
    <t>repeat_period</t>
  </si>
  <si>
    <t xml:space="preserve">Chu ky </t>
  </si>
  <si>
    <t>Số lần lập lại</t>
  </si>
  <si>
    <t>repeat_unit</t>
  </si>
  <si>
    <t>end_type</t>
  </si>
  <si>
    <t>content</t>
  </si>
  <si>
    <t>Nội dung</t>
  </si>
  <si>
    <t>Giá trị mặc định</t>
  </si>
  <si>
    <t>default_value</t>
  </si>
  <si>
    <t>notify_time</t>
  </si>
  <si>
    <t>Tiền căn</t>
  </si>
  <si>
    <t>Chỉ định cận lâm sàng</t>
  </si>
  <si>
    <t>Xử trí</t>
  </si>
  <si>
    <t>plan</t>
  </si>
  <si>
    <t>assessment</t>
  </si>
  <si>
    <t>Tiên lượng</t>
  </si>
  <si>
    <t>kế hoạch điều trị</t>
  </si>
  <si>
    <t>method</t>
  </si>
  <si>
    <t>present_illness</t>
  </si>
  <si>
    <t>Tình trạng bệnh</t>
  </si>
  <si>
    <t>examination</t>
  </si>
  <si>
    <t>Khám lâm sàng</t>
  </si>
  <si>
    <t>pulse</t>
  </si>
  <si>
    <t>health_level</t>
  </si>
  <si>
    <t>Phân loại sức khỏe</t>
  </si>
  <si>
    <t>emr_exam_id</t>
  </si>
  <si>
    <t>organ_system_id</t>
  </si>
  <si>
    <t>organ_system_name</t>
  </si>
  <si>
    <t>type</t>
  </si>
  <si>
    <t>allergy_id</t>
  </si>
  <si>
    <t>allergy_date</t>
  </si>
  <si>
    <t>vat_price</t>
  </si>
  <si>
    <t>impexp_price</t>
  </si>
  <si>
    <t>special_price</t>
  </si>
  <si>
    <t>Giá</t>
  </si>
  <si>
    <t>Giá vat</t>
  </si>
  <si>
    <t>Giá sau thuế</t>
  </si>
  <si>
    <t>Giá gồm thuế đặc biệt</t>
  </si>
  <si>
    <t>Giá gồm thuế xuất nhập</t>
  </si>
  <si>
    <t>item_incentive</t>
  </si>
  <si>
    <t>Chi phí dịch vụ</t>
  </si>
  <si>
    <t>rate</t>
  </si>
  <si>
    <t>Tính theo %</t>
  </si>
  <si>
    <t>emr_exam</t>
  </si>
  <si>
    <t>supporter_id</t>
  </si>
  <si>
    <t>Bác sĩ trợ giúp</t>
  </si>
  <si>
    <t>Mã nhập viện</t>
  </si>
  <si>
    <t>admission_code</t>
  </si>
  <si>
    <t>symptom</t>
  </si>
  <si>
    <t>allergy</t>
  </si>
  <si>
    <t>Hệ thống</t>
  </si>
  <si>
    <t>skyone</t>
  </si>
  <si>
    <t>partner_identity_number</t>
  </si>
  <si>
    <t>percent</t>
  </si>
  <si>
    <t>0: amount, 1: percent</t>
  </si>
  <si>
    <t>Tỷ lệ</t>
  </si>
  <si>
    <t>auth_approve1</t>
  </si>
  <si>
    <t>auth_approve2</t>
  </si>
  <si>
    <t>auth_approve3</t>
  </si>
  <si>
    <t>auth_publish</t>
  </si>
  <si>
    <t>auth_correct</t>
  </si>
  <si>
    <t>1: Owner, 2: department, 3: branch; 4: company</t>
  </si>
  <si>
    <t>Duyệt cấp 1</t>
  </si>
  <si>
    <t>Duyệt cấp 2</t>
  </si>
  <si>
    <t>Duyệt cấp 3</t>
  </si>
  <si>
    <t>Quyền sửa phiếu</t>
  </si>
  <si>
    <t>Web portal</t>
  </si>
  <si>
    <t>control_id</t>
  </si>
  <si>
    <t>ID html</t>
  </si>
  <si>
    <t>ID on html</t>
  </si>
  <si>
    <t>screen_control</t>
  </si>
  <si>
    <t>data_access_authority</t>
  </si>
  <si>
    <t>role_screen</t>
  </si>
  <si>
    <t>role_screen_control</t>
  </si>
  <si>
    <t>mobile</t>
  </si>
  <si>
    <t>Điện thoại OTP</t>
  </si>
  <si>
    <t>token_expiry</t>
  </si>
  <si>
    <t>Token hết hạn</t>
  </si>
  <si>
    <t>Ưu tiên</t>
  </si>
  <si>
    <t>locale_resources</t>
  </si>
  <si>
    <t>print_date</t>
  </si>
  <si>
    <t>study_id</t>
  </si>
  <si>
    <t>Trạng thái thực hiện</t>
  </si>
  <si>
    <t>Ngày lấy STT</t>
  </si>
  <si>
    <t>pacs_id</t>
  </si>
  <si>
    <t>Pacs</t>
  </si>
  <si>
    <t>dicom</t>
  </si>
  <si>
    <t>default_equipment</t>
  </si>
  <si>
    <t>default_room</t>
  </si>
  <si>
    <t>PACS</t>
  </si>
  <si>
    <t>wl</t>
  </si>
  <si>
    <t>ww</t>
  </si>
  <si>
    <t>WL diom</t>
  </si>
  <si>
    <t>WW diom</t>
  </si>
  <si>
    <t>station_name</t>
  </si>
  <si>
    <t>hostname</t>
  </si>
  <si>
    <t>port</t>
  </si>
  <si>
    <t>cipher_suites</t>
  </si>
  <si>
    <t>passwd</t>
  </si>
  <si>
    <t>institution</t>
  </si>
  <si>
    <t>Certify SSL</t>
  </si>
  <si>
    <t>Pass</t>
  </si>
  <si>
    <t>Tên trạm</t>
  </si>
  <si>
    <t>Tên hiển thị</t>
  </si>
  <si>
    <t>Bộ phận</t>
  </si>
  <si>
    <t>Host</t>
  </si>
  <si>
    <t>Port</t>
  </si>
  <si>
    <t>wado_url</t>
  </si>
  <si>
    <t>Wado</t>
  </si>
  <si>
    <t>Trạng thái ris</t>
  </si>
  <si>
    <t>ris_status</t>
  </si>
  <si>
    <t>ris_id</t>
  </si>
  <si>
    <t>ris_aet</t>
  </si>
  <si>
    <t>pacs_aet</t>
  </si>
  <si>
    <t>ris_desc</t>
  </si>
  <si>
    <t>pacs_desc</t>
  </si>
  <si>
    <t>hl7</t>
  </si>
  <si>
    <t>hl7_path</t>
  </si>
  <si>
    <t>MWL HL7</t>
  </si>
  <si>
    <t>HL7 path</t>
  </si>
  <si>
    <t>remark_image</t>
  </si>
  <si>
    <t>Hình đánh dấu</t>
  </si>
  <si>
    <t>Ngày hội chẩn</t>
  </si>
  <si>
    <t>Người hội chẩn</t>
  </si>
  <si>
    <t>storage</t>
  </si>
  <si>
    <t>Dicom storage</t>
  </si>
  <si>
    <t>Dicom MWL</t>
  </si>
  <si>
    <t>external_code</t>
  </si>
  <si>
    <t>Điều phối viên</t>
  </si>
  <si>
    <t>result_date</t>
  </si>
  <si>
    <t>Ngày kết quả</t>
  </si>
  <si>
    <t>recommendation</t>
  </si>
  <si>
    <t>nurse_id</t>
  </si>
  <si>
    <t>Điều dưỡng</t>
  </si>
  <si>
    <t>ALTER TABLE imaging_result RENAME COLUMN recommendations TO recommendation ;</t>
  </si>
  <si>
    <t>ALTER TABLE imaging_template RENAME COLUMN recommendations TO recommendation ;</t>
  </si>
  <si>
    <t>Được tạo</t>
  </si>
  <si>
    <t>Được xem</t>
  </si>
  <si>
    <t>Được cập nhật</t>
  </si>
  <si>
    <t>Được xóa</t>
  </si>
  <si>
    <t>Hộ lý</t>
  </si>
  <si>
    <t>cleaner_id</t>
  </si>
  <si>
    <t>consultant_id</t>
  </si>
  <si>
    <t>Bác sĩ tham vấn</t>
  </si>
  <si>
    <t>Incentive</t>
  </si>
  <si>
    <t>incentive_type</t>
  </si>
  <si>
    <t>Người thụ hưởng</t>
  </si>
  <si>
    <t>Loại thưởng</t>
  </si>
  <si>
    <t>Dịch vụ/Hàng hóa</t>
  </si>
  <si>
    <t>Loại chỉ định</t>
  </si>
  <si>
    <t>1: Đăng ký, 2: Chỉ định, 3: Chỉ định kèm theo</t>
  </si>
  <si>
    <t>financial_incentive</t>
  </si>
  <si>
    <t>22/04/2019</t>
  </si>
  <si>
    <t>Thưởng nhân viên</t>
  </si>
  <si>
    <t>building</t>
  </si>
  <si>
    <t>floor</t>
  </si>
  <si>
    <t>Khu vực</t>
  </si>
  <si>
    <t>Tòa nhà</t>
  </si>
  <si>
    <t>Tầng</t>
  </si>
  <si>
    <t>location_id</t>
  </si>
  <si>
    <t>building_id</t>
  </si>
  <si>
    <t>floor_id</t>
  </si>
  <si>
    <t>ae</t>
  </si>
  <si>
    <t>screen_ae</t>
  </si>
  <si>
    <t>Screen image storeage</t>
  </si>
  <si>
    <t>ae_id</t>
  </si>
  <si>
    <t>retrieve</t>
  </si>
  <si>
    <t>auto_commit</t>
  </si>
  <si>
    <t>retrieve_auto</t>
  </si>
  <si>
    <t>storage_auto</t>
  </si>
  <si>
    <t>Tự động lưu</t>
  </si>
  <si>
    <t>Dicom retrieve</t>
  </si>
  <si>
    <t>Tự động nhận</t>
  </si>
  <si>
    <t>Commit SPPS</t>
  </si>
  <si>
    <t>storage_report</t>
  </si>
  <si>
    <t>lab_result_id</t>
  </si>
  <si>
    <t>Id mẫu</t>
  </si>
  <si>
    <t>ID dịch vụ khám</t>
  </si>
  <si>
    <t>Dịch vụ khám</t>
  </si>
  <si>
    <t>coordinator_id</t>
  </si>
  <si>
    <t>Đã sơ cứu</t>
  </si>
  <si>
    <t>Sơ cứu trước khi nhập viện</t>
  </si>
  <si>
    <t>1: Uống thuốc theo toa,2: Nhập viện, 3: Chuyển viện, 4: Trả về nhà</t>
  </si>
  <si>
    <t>decease</t>
  </si>
  <si>
    <t>Ngày tử vong</t>
  </si>
  <si>
    <t>Tử vong</t>
  </si>
  <si>
    <t>pfsh</t>
  </si>
  <si>
    <t>Past, Family, and/or Social History</t>
  </si>
  <si>
    <t>Ngày phát hiện</t>
  </si>
  <si>
    <t>Triệu chứng chính</t>
  </si>
  <si>
    <t>respiratory</t>
  </si>
  <si>
    <t>Gường</t>
  </si>
  <si>
    <t>settlement</t>
  </si>
  <si>
    <t>Y lệnh</t>
  </si>
  <si>
    <t>Trợ lý y khoa</t>
  </si>
  <si>
    <t>Tên cơ quant</t>
  </si>
  <si>
    <t>organ_system_code</t>
  </si>
  <si>
    <t>ID cơ quan</t>
  </si>
  <si>
    <t>Mã cơ quan</t>
  </si>
  <si>
    <t>document_code</t>
  </si>
  <si>
    <t>document_name</t>
  </si>
  <si>
    <t>emr_process</t>
  </si>
  <si>
    <t>emr_treatment</t>
  </si>
  <si>
    <t>emr_pfsh</t>
  </si>
  <si>
    <t>organ_system</t>
  </si>
  <si>
    <t>process_date</t>
  </si>
  <si>
    <t>Version ICD</t>
  </si>
  <si>
    <t>statement</t>
  </si>
  <si>
    <t>TE</t>
  </si>
  <si>
    <t>appt_days</t>
  </si>
  <si>
    <t>time_unit</t>
  </si>
  <si>
    <t>In ggày tái khám</t>
  </si>
  <si>
    <t>Đơn vị tính tái khám</t>
  </si>
  <si>
    <t>Số ngày</t>
  </si>
  <si>
    <t>Tên bệnh án</t>
  </si>
  <si>
    <t>Mẫu khám lâm sàng</t>
  </si>
  <si>
    <t>Mẫu khám lâm sàng chi tiết</t>
  </si>
  <si>
    <t>temp_exam</t>
  </si>
  <si>
    <t>Loại bệnh án</t>
  </si>
  <si>
    <t>B</t>
  </si>
  <si>
    <t>Obstetrics</t>
  </si>
  <si>
    <t>E</t>
  </si>
  <si>
    <t>Emergency</t>
  </si>
  <si>
    <t>I</t>
  </si>
  <si>
    <t>Inpatient</t>
  </si>
  <si>
    <t>Outpatient</t>
  </si>
  <si>
    <t>Preadmit</t>
  </si>
  <si>
    <t>Recurring patient</t>
  </si>
  <si>
    <t>U</t>
  </si>
  <si>
    <t>Unknown</t>
  </si>
  <si>
    <t>San</t>
  </si>
  <si>
    <t>Cap cuu</t>
  </si>
  <si>
    <t>Noi tru</t>
  </si>
  <si>
    <t>Ngoai tru</t>
  </si>
  <si>
    <t>Kham dinh ky</t>
  </si>
  <si>
    <t>Report title</t>
  </si>
  <si>
    <t>ALTER TABLE imaging_template ADD COLUMN title varchar(255);</t>
  </si>
  <si>
    <t>ALTER TABLE imaging_result ADD COLUMN title varchar(255);</t>
  </si>
  <si>
    <t>ALTER TABLE imaging_foreign ADD COLUMN title varchar(255);</t>
  </si>
  <si>
    <t>1: Kham suc khoe, 2: Ngoai tru, 3: Noi tru, 4: Cap cuu, 6: San</t>
  </si>
  <si>
    <t>register_id</t>
  </si>
  <si>
    <t>register_code</t>
  </si>
  <si>
    <t>Phòng khám</t>
  </si>
  <si>
    <t>warn_amount</t>
  </si>
  <si>
    <t>stop_amount</t>
  </si>
  <si>
    <t>Cảnh báo hết tiền</t>
  </si>
  <si>
    <t>Ngừng phục vụ</t>
  </si>
  <si>
    <t>warn_stop</t>
  </si>
  <si>
    <t>1: Binh thuong, 0: cap cuu</t>
  </si>
  <si>
    <t>Cảnh báo tiền</t>
  </si>
  <si>
    <t>1: Thanh toán ngay: 2: Tạm ứng, 3: Thanh toán sau, 4: Miễn phí</t>
  </si>
  <si>
    <t>advance_id</t>
  </si>
  <si>
    <t>guarantee and guarantor, guaranty</t>
  </si>
  <si>
    <t>Chính sách thanh toán</t>
  </si>
  <si>
    <t>voucher_id</t>
  </si>
  <si>
    <t>Voucher khuyến mãi</t>
  </si>
  <si>
    <t>primary_icd</t>
  </si>
  <si>
    <t>Trợ lý bác sĩ</t>
  </si>
  <si>
    <t>register_item_id</t>
  </si>
  <si>
    <t>Phiếu  đăng ký</t>
  </si>
  <si>
    <t>primary_symptom</t>
  </si>
  <si>
    <t>emr_dental_cosmetic</t>
  </si>
  <si>
    <t>Chỉnh nha</t>
  </si>
  <si>
    <t>Ngày hết bị</t>
  </si>
  <si>
    <t>remark</t>
  </si>
  <si>
    <t>Ly do tai kham</t>
  </si>
  <si>
    <t>Nội dung tái khám</t>
  </si>
  <si>
    <t>temp_indication</t>
  </si>
  <si>
    <t>temp_indication_item</t>
  </si>
  <si>
    <t>temp_indication_diagnosis</t>
  </si>
  <si>
    <t>temp_prescription</t>
  </si>
  <si>
    <t>temp_prescription_item</t>
  </si>
  <si>
    <t>temp_prescription_diagnosis</t>
  </si>
  <si>
    <t>Mẫu chỉ định</t>
  </si>
  <si>
    <t>Mẫu chỉ định chi tiết</t>
  </si>
  <si>
    <t>Mẫu chẩn đoán chỉ định</t>
  </si>
  <si>
    <t>Mẫu đơn thuốc</t>
  </si>
  <si>
    <t>Mẫu đơn thuốc chi tiết</t>
  </si>
  <si>
    <t>Mẫu chẩn đoán chi tiết</t>
  </si>
  <si>
    <t>Mẫu lời dặn</t>
  </si>
  <si>
    <t>note</t>
  </si>
  <si>
    <t>na_sale</t>
  </si>
  <si>
    <t>Hồ sơ đăng ký</t>
  </si>
  <si>
    <t>Mã đăng ký</t>
  </si>
  <si>
    <t>ALTER TABLE item RENAME COLUMN av_sales TO av_sale;</t>
  </si>
  <si>
    <t>ALTER TABLE item RENAME COLUMN consum_included TO consume_included;</t>
  </si>
  <si>
    <t>ALTER TABLE item RENAME COLUMN consum_items TO consume_items;</t>
  </si>
  <si>
    <t>ALTER TABLE item RENAME COLUMN notes TO note;</t>
  </si>
  <si>
    <t>ALTER TABLE item RENAME COLUMN warnings TO warning;</t>
  </si>
  <si>
    <t>ALTER TABLE item_price RENAME COLUMN av_sales TO av_sale;</t>
  </si>
  <si>
    <t>ALTER TABLE item_drug RENAME COLUMN notes TO note;</t>
  </si>
  <si>
    <t>av_sale</t>
  </si>
  <si>
    <t>warning</t>
  </si>
  <si>
    <t>consume_items</t>
  </si>
  <si>
    <t>consume_included</t>
  </si>
  <si>
    <t>ALTER TABLE item RENAME COLUMN item_type TO type;</t>
  </si>
  <si>
    <t>ALTER TABLE prescription ADD COLUMN pfsh text;</t>
  </si>
  <si>
    <t>ALTER TABLE prescription ADD COLUMN allergy text;</t>
  </si>
  <si>
    <t>ALTER TABLE prescription ADD COLUMN weight double precision;</t>
  </si>
  <si>
    <t>ALTER TABLE imaging_result RENAME COLUMN notes TO note ;</t>
  </si>
  <si>
    <t>ALTER TABLE imaging_image RENAME COLUMN notes TO note ;</t>
  </si>
  <si>
    <t>ALTER TABLE imaging_sub RENAME COLUMN notes TO note ;</t>
  </si>
  <si>
    <t>ALTER TABLE imaging_consume RENAME COLUMN notes TO note ;</t>
  </si>
  <si>
    <t>ALTER TABLE imaging_foreign RENAME COLUMN notes TO note ;</t>
  </si>
  <si>
    <t>ALTER TABLE imaging_template RENAME COLUMN notes TO note ;</t>
  </si>
  <si>
    <t>Code format</t>
  </si>
  <si>
    <t>code_format</t>
  </si>
  <si>
    <t>department_prefix</t>
  </si>
  <si>
    <t>department_prefixes</t>
  </si>
  <si>
    <t>code_sysdate</t>
  </si>
  <si>
    <t>yy, yyyy, yyyymm, yymm, yyyymmdd, yymmdd</t>
  </si>
  <si>
    <t>code_seq</t>
  </si>
  <si>
    <t>code_sep</t>
  </si>
  <si>
    <t>Chia theo khoa</t>
  </si>
  <si>
    <t>Tiền tố khoa</t>
  </si>
  <si>
    <t>Định dạng ngày</t>
  </si>
  <si>
    <t>Phân chia</t>
  </si>
  <si>
    <t xml:space="preserve">Số thứ tự </t>
  </si>
  <si>
    <t>Mã format</t>
  </si>
  <si>
    <t>Tên format</t>
  </si>
  <si>
    <t>foc</t>
  </si>
  <si>
    <t>Free of charge</t>
  </si>
  <si>
    <t>Miền phí</t>
  </si>
  <si>
    <t>Miễn phí</t>
  </si>
  <si>
    <t>emr_eos</t>
  </si>
  <si>
    <t>emr_ros</t>
  </si>
  <si>
    <t>emr_review</t>
  </si>
  <si>
    <t>Khám các cơ quan</t>
  </si>
  <si>
    <t>Bệnh nhân tự khám</t>
  </si>
  <si>
    <t>Bệnh nhân tự khám cơ  quan</t>
  </si>
  <si>
    <t>emr_consumable</t>
  </si>
  <si>
    <t>all_screen</t>
  </si>
  <si>
    <t>temp_eos</t>
  </si>
  <si>
    <t>Mẫu đề nghị</t>
  </si>
  <si>
    <t>Mẫu điều trị</t>
  </si>
  <si>
    <t>Mẫu tái khám</t>
  </si>
  <si>
    <t>temp_symptom</t>
  </si>
  <si>
    <t>temp_note</t>
  </si>
  <si>
    <t>temp_remark</t>
  </si>
  <si>
    <t>temp_treatment</t>
  </si>
  <si>
    <t>temp_recommendation</t>
  </si>
  <si>
    <t>Mẫu triệu chứng</t>
  </si>
  <si>
    <t>temp_assessment</t>
  </si>
  <si>
    <t>Mẫu tiên lượng</t>
  </si>
  <si>
    <t>ALTER TABLE emr RENAME COLUMN problems TO symptoms ;</t>
  </si>
  <si>
    <t>ALTER TABLE emr ADD COLUMN report_code varchar(50) ;</t>
  </si>
  <si>
    <t>ALTER TABLE emr ADD COLUMN report_orientation smallint ;</t>
  </si>
  <si>
    <t>ALTER TABLE imaging_result RENAME COLUMN appointment_date TO appt_date ;</t>
  </si>
  <si>
    <t>ALTER TABLE imaging_result RENAME COLUMN performance_date TO result_date ;</t>
  </si>
  <si>
    <t>ALTER TABLE imaging_result ADD COLUMN arrival_date bigint ;</t>
  </si>
  <si>
    <t>ALTER TABLE imaging_result ADD COLUMN order_date bigint ;</t>
  </si>
  <si>
    <t>ALTER TABLE imaging_result ADD COLUMN collection_date bigint ;</t>
  </si>
  <si>
    <t>ALTER TABLE imaging_result ADD COLUMN start_date bigint ;</t>
  </si>
  <si>
    <t>ALTER TABLE imaging_result ADD COLUMN complete_date bigint ;</t>
  </si>
  <si>
    <t>ALTER TABLE imaging_result ADD COLUMN report_date bigint ;</t>
  </si>
  <si>
    <t>ALTER TABLE imaging_result ADD COLUMN print_date bigint ;</t>
  </si>
  <si>
    <t>ALTER TABLE imaging_result RENAME COLUMN performance_department_id TO department_id ;</t>
  </si>
  <si>
    <t>ALTER TABLE imaging_result RENAME COLUMN performer_id TO provider_id ;</t>
  </si>
  <si>
    <t>ALTER TABLE imaging_result RENAME COLUMN study_iuid TO study_id ;</t>
  </si>
  <si>
    <t>ALTER TABLE equipment ADD COLUMN hl7 smallint ;</t>
  </si>
  <si>
    <t>ALTER TABLE equipment ADD COLUMN hl7_path varchar(255) ;</t>
  </si>
  <si>
    <t>ALTER TABLE equipment ADD COLUMN ris_id bigint ;</t>
  </si>
  <si>
    <t>ALTER TABLE equipment ADD COLUMN ris_aet varchar(50) ;</t>
  </si>
  <si>
    <t>ALTER TABLE equipment ADD COLUMN ris_desc varchar(255) ;</t>
  </si>
  <si>
    <t>ALTER TABLE equipment ADD COLUMN pacs_id bigint ;</t>
  </si>
  <si>
    <t>ALTER TABLE equipment ADD COLUMN pacs_aet varchar(50) ;</t>
  </si>
  <si>
    <t>ALTER TABLE equipment ADD COLUMN pacs_desc varchar(255) ;</t>
  </si>
  <si>
    <t>ALTER TABLE equipment ADD COLUMN wl integer ;</t>
  </si>
  <si>
    <t>ALTER TABLE equipment ADD COLUMN ww integer ;</t>
  </si>
  <si>
    <t>ALTER TABLE imaging_result ADD COLUMN pacs_id bigint;</t>
  </si>
  <si>
    <t>ALTER TABLE imaging_image ADD COLUMN pacs_id bigint ;</t>
  </si>
  <si>
    <t>ALTER TABLE imaging_image ADD COLUMN wado_url varchar(255) ;</t>
  </si>
  <si>
    <t>ALTER TABLE imaging_image ADD COLUMN wl integer ;</t>
  </si>
  <si>
    <t>ALTER TABLE imaging_image ADD COLUMN ww integer ;</t>
  </si>
  <si>
    <t>ALTER TABLE imaging_image ADD COLUMN remark_image text ;</t>
  </si>
  <si>
    <t>ALTER TABLE imaging_foreign RENAME COLUMN recommendations TO recommendation ;</t>
  </si>
  <si>
    <t>invoice_status</t>
  </si>
  <si>
    <t>issue_invoice</t>
  </si>
  <si>
    <t>Xuất hóa đơn</t>
  </si>
  <si>
    <t>Trạng thái xuất hóa đơn</t>
  </si>
  <si>
    <t>inventory_status</t>
  </si>
  <si>
    <t>Trạng thái thu tiền</t>
  </si>
  <si>
    <t>Vat</t>
  </si>
  <si>
    <t>Vat %</t>
  </si>
  <si>
    <t>ALTER TABLE invoice RENAME partner_dob  TO partner_birth_date;</t>
  </si>
  <si>
    <t>Tạm tính</t>
  </si>
  <si>
    <t>Tổng tạm ứng</t>
  </si>
  <si>
    <t>payable_amount</t>
  </si>
  <si>
    <t>total_payment_amount</t>
  </si>
  <si>
    <t>total_checkup_amount</t>
  </si>
  <si>
    <t>total_healthcare_amount</t>
  </si>
  <si>
    <t>total_voucher_amount</t>
  </si>
  <si>
    <t>total_advance_amount</t>
  </si>
  <si>
    <t>total_transfer_amount</t>
  </si>
  <si>
    <t>total_card_amount</t>
  </si>
  <si>
    <t>total_cash_amount</t>
  </si>
  <si>
    <t>total_receivable_amount</t>
  </si>
  <si>
    <t>total_payable_amount</t>
  </si>
  <si>
    <t>special_account_incdec</t>
  </si>
  <si>
    <t>vat_account_incdec</t>
  </si>
  <si>
    <t>grand_account_code</t>
  </si>
  <si>
    <t>grand_account_incdec</t>
  </si>
  <si>
    <t>insurance_account_incdec</t>
  </si>
  <si>
    <t>insurance_balance_code</t>
  </si>
  <si>
    <t>insurance_balance_incdec</t>
  </si>
  <si>
    <t>checkup_account_incdec</t>
  </si>
  <si>
    <t>checkup_balance_code</t>
  </si>
  <si>
    <t>checkup_balance_incdec</t>
  </si>
  <si>
    <t>healthcare_account_incdec</t>
  </si>
  <si>
    <t>healthcare_balance_code</t>
  </si>
  <si>
    <t>healthcare_balance_incdec</t>
  </si>
  <si>
    <t>voucher_account_incdec</t>
  </si>
  <si>
    <t>voucher_balance_code</t>
  </si>
  <si>
    <t>voucher_balance_incdec</t>
  </si>
  <si>
    <t>advance_account_incdec</t>
  </si>
  <si>
    <t>advance_balance_code</t>
  </si>
  <si>
    <t>advance_balance_incdec</t>
  </si>
  <si>
    <t>transfer_account_incdec</t>
  </si>
  <si>
    <t>transfer_balance_code</t>
  </si>
  <si>
    <t>transfer_balance_incdec</t>
  </si>
  <si>
    <t>card_account_incdec</t>
  </si>
  <si>
    <t>card_balance_code</t>
  </si>
  <si>
    <t>card_balance_incdec</t>
  </si>
  <si>
    <t>cash_account_incdec</t>
  </si>
  <si>
    <t>cash_balance_code</t>
  </si>
  <si>
    <t>cash_balance_incdec</t>
  </si>
  <si>
    <t>Chiết khấu thanh toán</t>
  </si>
  <si>
    <t>discount_amount</t>
  </si>
  <si>
    <t>discount_account_code</t>
  </si>
  <si>
    <t>discount_account_incdec</t>
  </si>
  <si>
    <t>discount_balance_code</t>
  </si>
  <si>
    <t>discount_balance_incdec</t>
  </si>
  <si>
    <t>total_discount_amount</t>
  </si>
  <si>
    <t>fn_total_insurance_amount</t>
  </si>
  <si>
    <t>fn_total_checkup_amount</t>
  </si>
  <si>
    <t>fn_total_healthcare_amount</t>
  </si>
  <si>
    <t>fn_total_discount_amount</t>
  </si>
  <si>
    <t>fn_total_voucher_amount</t>
  </si>
  <si>
    <t>fn_total_payment_amount</t>
  </si>
  <si>
    <t>fn_total_advance_amount</t>
  </si>
  <si>
    <t>fn_total_transfer_amount</t>
  </si>
  <si>
    <t>fn_total_card_amount</t>
  </si>
  <si>
    <t>fn_total_cash_amount</t>
  </si>
  <si>
    <t>fn_total_receivable_amount</t>
  </si>
  <si>
    <t>fn_total_payable_amount</t>
  </si>
  <si>
    <t>Cập nhật giá mới</t>
  </si>
  <si>
    <t>Giá mới</t>
  </si>
  <si>
    <t>Ngày cập nhật giá mới</t>
  </si>
  <si>
    <t>discount_rate</t>
  </si>
  <si>
    <t>revenue</t>
  </si>
  <si>
    <t>Tính doanh thu</t>
  </si>
  <si>
    <t>Giảm giá</t>
  </si>
  <si>
    <t>summary_date</t>
  </si>
  <si>
    <t>adjust_price</t>
  </si>
  <si>
    <t>discount_payment</t>
  </si>
  <si>
    <t>Điều chỉnh giá</t>
  </si>
  <si>
    <t>round_grand_price</t>
  </si>
  <si>
    <t>financial_card_id</t>
  </si>
  <si>
    <t>financial_transfer_id</t>
  </si>
  <si>
    <t>issue_info</t>
  </si>
  <si>
    <t>healthcare</t>
  </si>
  <si>
    <t>checkup</t>
  </si>
  <si>
    <t>Khám gói</t>
  </si>
  <si>
    <t>financial_advance_id</t>
  </si>
  <si>
    <t>financial_insurance_id</t>
  </si>
  <si>
    <t>financial_voucher_id</t>
  </si>
  <si>
    <t>Thông tin chuyển khoản</t>
  </si>
  <si>
    <t>Thông tin cà thẻ</t>
  </si>
  <si>
    <t>checkup_id</t>
  </si>
  <si>
    <t>healthcare_id</t>
  </si>
  <si>
    <t>financial_advance</t>
  </si>
  <si>
    <t>financial_voucher</t>
  </si>
  <si>
    <t>financial_voucher_item</t>
  </si>
  <si>
    <t>financial_insurance</t>
  </si>
  <si>
    <t>Bảo hiểm khách hàng</t>
  </si>
  <si>
    <t>Chiến dịch khuyến mãi</t>
  </si>
  <si>
    <t>campaign_id</t>
  </si>
  <si>
    <t>Ngày nhập viện</t>
  </si>
  <si>
    <t>voucher_date</t>
  </si>
  <si>
    <t>Ngày voucher</t>
  </si>
  <si>
    <t>Ngày hoàn tất</t>
  </si>
  <si>
    <t>cancel_id</t>
  </si>
  <si>
    <t>cancel_item_id</t>
  </si>
  <si>
    <t>claim_insurance_item_id</t>
  </si>
  <si>
    <t>receipt_id</t>
  </si>
  <si>
    <t>receipt_item_id</t>
  </si>
  <si>
    <t>claim_insurance_rate</t>
  </si>
  <si>
    <t>claim_insurance_amount</t>
  </si>
  <si>
    <t>actual_insurance_amount</t>
  </si>
  <si>
    <t>Phiếu thu nợ</t>
  </si>
  <si>
    <t>Chứng từ hủy</t>
  </si>
  <si>
    <t xml:space="preserve">Chỉ định </t>
  </si>
  <si>
    <t>Yêu cầu bảo hiểm chi</t>
  </si>
  <si>
    <t>Truy thu bảo hiểm</t>
  </si>
  <si>
    <t>arrear_insurance_amount</t>
  </si>
  <si>
    <t>arrear_insurance_id</t>
  </si>
  <si>
    <t>arrear_insurance_item_id</t>
  </si>
  <si>
    <t>repaid_id</t>
  </si>
  <si>
    <t>Phiếu công nợ</t>
  </si>
  <si>
    <t>Phiếu thu công nợ</t>
  </si>
  <si>
    <t>Chứng từ hoàn tiền</t>
  </si>
  <si>
    <t>repaid_item_id</t>
  </si>
  <si>
    <t>payment_item_id</t>
  </si>
  <si>
    <t>total_claim_insurance_amount</t>
  </si>
  <si>
    <t>total_actual_insurance_amount</t>
  </si>
  <si>
    <t>total_arrear_insurance_amount</t>
  </si>
  <si>
    <t>actual_insurance_id</t>
  </si>
  <si>
    <t>actual_insurance_item_id</t>
  </si>
  <si>
    <t>Thực thu bảo hiểm</t>
  </si>
  <si>
    <t>Khách chi</t>
  </si>
  <si>
    <t>claim_amount</t>
  </si>
  <si>
    <t>arrear_amount</t>
  </si>
  <si>
    <t>Bảo hiểm thanh toán</t>
  </si>
  <si>
    <t>Truy thu</t>
  </si>
  <si>
    <t>advance_item_id</t>
  </si>
  <si>
    <t>payment_code</t>
  </si>
  <si>
    <t>Mã điều kiện thanh toán</t>
  </si>
  <si>
    <t>Id xuất/nhập kho</t>
  </si>
  <si>
    <t>inventory_item_id</t>
  </si>
  <si>
    <t>ALTER TABLE indication_item RENAME COLUMN item_description TO description;</t>
  </si>
  <si>
    <t>waiting_amount</t>
  </si>
  <si>
    <t>seen</t>
  </si>
  <si>
    <t>browser</t>
  </si>
  <si>
    <t>update_action</t>
  </si>
  <si>
    <t>delete_action</t>
  </si>
  <si>
    <t>insert_action</t>
  </si>
  <si>
    <t>Trình duyệt</t>
  </si>
  <si>
    <t>record_name</t>
  </si>
  <si>
    <t>Đã xem</t>
  </si>
  <si>
    <t>Lý do thay đổi</t>
  </si>
  <si>
    <t>Thêm</t>
  </si>
  <si>
    <t>Xóa</t>
  </si>
  <si>
    <t>Sửa</t>
  </si>
  <si>
    <t>Tên dữ liệu</t>
  </si>
  <si>
    <t>ALTER TABLE invoice_item RENAME item_category TO description;</t>
  </si>
  <si>
    <t>ALTER TABLE invoice_item ADD COLUMN note varchar(255);</t>
  </si>
  <si>
    <t>desc_type</t>
  </si>
  <si>
    <t>desc_json</t>
  </si>
  <si>
    <t>1: text, 2: table 2, 3: table 3, 4: checklist</t>
  </si>
  <si>
    <t>inventory_qty</t>
  </si>
  <si>
    <t>financial_qty</t>
  </si>
  <si>
    <t>Tổng tồn lúc xuất</t>
  </si>
  <si>
    <t>Số lượng có thể xuất hóa đơn</t>
  </si>
  <si>
    <t>Số lượng trên chứng từ</t>
  </si>
  <si>
    <t>keeper_id</t>
  </si>
  <si>
    <t>processor_id</t>
  </si>
  <si>
    <t>temp_exam_id</t>
  </si>
  <si>
    <t>Số lượng còn lại</t>
  </si>
  <si>
    <t>personal</t>
  </si>
  <si>
    <t>family</t>
  </si>
  <si>
    <t>social</t>
  </si>
  <si>
    <t>personal_type</t>
  </si>
  <si>
    <t>family_type</t>
  </si>
  <si>
    <t>social_type</t>
  </si>
  <si>
    <t>Cá nhân</t>
  </si>
  <si>
    <t>Gia đình</t>
  </si>
  <si>
    <t>pfsh_date</t>
  </si>
  <si>
    <t>temp_pfsh</t>
  </si>
  <si>
    <t>Mẫu tiền căn</t>
  </si>
  <si>
    <t>Khởi bệnh</t>
  </si>
  <si>
    <t>onset</t>
  </si>
  <si>
    <t>storage_qty</t>
  </si>
  <si>
    <t>balance_code</t>
  </si>
  <si>
    <t>balance_incdec</t>
  </si>
  <si>
    <t>mfg_date</t>
  </si>
  <si>
    <t>Ngày sản xuất</t>
  </si>
  <si>
    <t>personal_json</t>
  </si>
  <si>
    <t>family_json</t>
  </si>
  <si>
    <t>social_json</t>
  </si>
  <si>
    <t>finger_l1</t>
  </si>
  <si>
    <t>finger_l2</t>
  </si>
  <si>
    <t>finger_l3</t>
  </si>
  <si>
    <t>finger_l4</t>
  </si>
  <si>
    <t>finger_l5</t>
  </si>
  <si>
    <t>finger_r1</t>
  </si>
  <si>
    <t>finger_r2</t>
  </si>
  <si>
    <t>finger_r3</t>
  </si>
  <si>
    <t>finger_r4</t>
  </si>
  <si>
    <t>finger_r5</t>
  </si>
  <si>
    <t>face</t>
  </si>
  <si>
    <t>hand</t>
  </si>
  <si>
    <t>iris</t>
  </si>
  <si>
    <t>dna</t>
  </si>
  <si>
    <t>Ngón cái trái</t>
  </si>
  <si>
    <t>Ngón giữ trái</t>
  </si>
  <si>
    <t>Ngón trỏ trái</t>
  </si>
  <si>
    <t>Ngón áp út trái</t>
  </si>
  <si>
    <t>Ngón út trái</t>
  </si>
  <si>
    <t>Ngón cái phải</t>
  </si>
  <si>
    <t>Ngón trỏ phải</t>
  </si>
  <si>
    <t>Ngón giữ phải</t>
  </si>
  <si>
    <t>Ngón áp út phải</t>
  </si>
  <si>
    <t>Ngón út phải</t>
  </si>
  <si>
    <t>Mặt</t>
  </si>
  <si>
    <t>Bàn tay</t>
  </si>
  <si>
    <t>Móng mắt</t>
  </si>
  <si>
    <t>DNA</t>
  </si>
  <si>
    <t>Chữ ký</t>
  </si>
  <si>
    <t>voice</t>
  </si>
  <si>
    <t>Giọng nói</t>
  </si>
  <si>
    <t>biometric</t>
  </si>
  <si>
    <t>Nhận diện sinh học</t>
  </si>
  <si>
    <t>storage_location_id</t>
  </si>
  <si>
    <t>storage_location</t>
  </si>
  <si>
    <t>storage_type</t>
  </si>
  <si>
    <t>Tổng trạng</t>
  </si>
  <si>
    <t>Tri giác</t>
  </si>
  <si>
    <t>general</t>
  </si>
  <si>
    <t>conscience</t>
  </si>
  <si>
    <t>storage_type_id</t>
  </si>
  <si>
    <t>ALTER TABLE storage_location RENAME category_id TO storage_type_id;</t>
  </si>
  <si>
    <t>in_item_id</t>
  </si>
  <si>
    <t>out_item_id</t>
  </si>
  <si>
    <t>Phiếu kho</t>
  </si>
  <si>
    <t>in_id</t>
  </si>
  <si>
    <t>out_id</t>
  </si>
  <si>
    <t>vaccine_id</t>
  </si>
  <si>
    <t>lab_result_item_id</t>
  </si>
  <si>
    <t>Số lượng tồn kho hiện tại của đợt nhập này</t>
  </si>
  <si>
    <t>total_financial_qty</t>
  </si>
  <si>
    <t>fn_total_financial_qty</t>
  </si>
  <si>
    <t>Hoàn thuế</t>
  </si>
  <si>
    <t>tax_refund_amount</t>
  </si>
  <si>
    <t>tax_account_code</t>
  </si>
  <si>
    <t>tax_account_incdec</t>
  </si>
  <si>
    <t>total_tax_refund_amount</t>
  </si>
  <si>
    <t>fn_total_tax_refund_amount</t>
  </si>
  <si>
    <t>revenue_account</t>
  </si>
  <si>
    <t>cost_account</t>
  </si>
  <si>
    <t>tax_account</t>
  </si>
  <si>
    <t>TK doanh thu</t>
  </si>
  <si>
    <t>TK chi phí</t>
  </si>
  <si>
    <t>TK thuế</t>
  </si>
  <si>
    <t>Tìm kiếm</t>
  </si>
  <si>
    <t>purchaser_id</t>
  </si>
  <si>
    <t>Người mua</t>
  </si>
  <si>
    <t>Thủ kho</t>
  </si>
  <si>
    <t>symptom_id</t>
  </si>
  <si>
    <t>symptom_code</t>
  </si>
  <si>
    <t>symptom_name</t>
  </si>
  <si>
    <t>Checked</t>
  </si>
  <si>
    <t>checked</t>
  </si>
  <si>
    <t>Tên triệu chứng</t>
  </si>
  <si>
    <t>department_default</t>
  </si>
  <si>
    <t>total_exim_tax_amount</t>
  </si>
  <si>
    <t>exim_account_code</t>
  </si>
  <si>
    <t>exim_account_incdec</t>
  </si>
  <si>
    <t>exim_tax</t>
  </si>
  <si>
    <t>exim_tax_rate</t>
  </si>
  <si>
    <t>exim_tax_amount</t>
  </si>
  <si>
    <t>fn_total_exim_tax_amount</t>
  </si>
  <si>
    <t>work_ip</t>
  </si>
  <si>
    <t>IP nội bộ</t>
  </si>
  <si>
    <t>ALTER TABLE branch ADD COLUMN host text;</t>
  </si>
  <si>
    <t>ALTER TABLE branch ADD COLUMN work_ip text;</t>
  </si>
  <si>
    <t>register_date</t>
  </si>
  <si>
    <t>ID đăng ký</t>
  </si>
  <si>
    <t>Đăng ký</t>
  </si>
  <si>
    <t>Danh sách đăng ký</t>
  </si>
  <si>
    <t>register</t>
  </si>
  <si>
    <t>register_item</t>
  </si>
  <si>
    <t>Người đăng ký</t>
  </si>
  <si>
    <t>blood_group</t>
  </si>
  <si>
    <t>blood_rh</t>
  </si>
  <si>
    <t>chronic</t>
  </si>
  <si>
    <t>White IP</t>
  </si>
  <si>
    <t>White Device</t>
  </si>
  <si>
    <t>white_ip</t>
  </si>
  <si>
    <t>white_device</t>
  </si>
  <si>
    <t>ip</t>
  </si>
  <si>
    <t>IP</t>
  </si>
  <si>
    <t>ID thiết bị</t>
  </si>
  <si>
    <t>white_start_date</t>
  </si>
  <si>
    <t>white_end_date</t>
  </si>
  <si>
    <t>White user start</t>
  </si>
  <si>
    <t>White user end</t>
  </si>
  <si>
    <t>ALTER TABLE users ADD COLUMN white_start_date bigint;</t>
  </si>
  <si>
    <t>ALTER TABLE users ADD COLUMN white_end_date bigint;</t>
  </si>
  <si>
    <t>ALTER TABLE users ADD COLUMN internal_ledger smallint;</t>
  </si>
  <si>
    <t>ALTER TABLE users ADD COLUMN financial_ledger smallint;</t>
  </si>
  <si>
    <t>ALTER TABLE users ADD COLUMN token_expiry bigint;</t>
  </si>
  <si>
    <t>ALTER TABLE users ADD COLUMN skyone smallint;</t>
  </si>
  <si>
    <t>ALTER TABLE users ADD COLUMN email varchar(255);</t>
  </si>
  <si>
    <t>ALTER TABLE users ADD COLUMN mobile varchar(255);</t>
  </si>
  <si>
    <t xml:space="preserve">UPDATE users SET internal_ledger = 1 WHERE internal_ledger IS NULL; </t>
  </si>
  <si>
    <t xml:space="preserve">UPDATE users SET financial_ledger = 1 WHERE financial_ledger IS NULL; </t>
  </si>
  <si>
    <t xml:space="preserve">UPDATE users SET skyone = 0 WHERE skyone IS NULL; </t>
  </si>
  <si>
    <t>ALTER TABLE inventory_item RENAME impexp_tax TO exim_tax;</t>
  </si>
  <si>
    <t>ALTER TABLE inventory_item RENAME impexp_tax_rate TO exim_tax_rate;</t>
  </si>
  <si>
    <t>ALTER TABLE inventory_item RENAME impexp_tax_amount TO exim_tax_amount;</t>
  </si>
  <si>
    <t>ALTER TABLE inventory RENAME total_impexp_tax_amount TO total_exim_tax_amount;</t>
  </si>
  <si>
    <t>ALTER TABLE inventory RENAME fn_total_impexp_tax_amount TO fn_total_exim_tax_amount;</t>
  </si>
  <si>
    <t>ALTER TABLE financial RENAME total_impexp_tax_amount TO total_exim_tax_amount;</t>
  </si>
  <si>
    <t>ALTER TABLE financial RENAME fn_total_impexp_tax_amount TO fn_total_exim_tax_amount;</t>
  </si>
  <si>
    <t>incentive_date</t>
  </si>
  <si>
    <t>Chứng từ chi</t>
  </si>
  <si>
    <t>more_item</t>
  </si>
  <si>
    <t>Có chỉ định kèm theo</t>
  </si>
  <si>
    <t>ref_indication_item_id</t>
  </si>
  <si>
    <t>Chỉ định cha</t>
  </si>
  <si>
    <t>Dịch vụ cha</t>
  </si>
  <si>
    <t>ref_register_item_id</t>
  </si>
  <si>
    <t>ref_indication_id</t>
  </si>
  <si>
    <t>Id đăng ký</t>
  </si>
  <si>
    <t>indication_code</t>
  </si>
  <si>
    <t>ALTER TABLE indication_item ADD COLUMN financial_status smallint;</t>
  </si>
  <si>
    <t>ALTER TABLE prescription ADD COLUMN emr_exam_id bigint;</t>
  </si>
  <si>
    <t>ALTER TABLE prescription ADD COLUMN emr_id bigint;</t>
  </si>
  <si>
    <t>ALTER TABLE inventory RENAME stocker_id  TO keeper_id;</t>
  </si>
  <si>
    <t>ALTER TABLE inventory ADD COLUMN financial_status smallint;</t>
  </si>
  <si>
    <t>ALTER TABLE inventory ADD COLUMN invoice_status smallint;</t>
  </si>
  <si>
    <t>ALTER TABLE inventory_item ADD COLUMN financial_status smallint;</t>
  </si>
  <si>
    <t>ALTER TABLE inventory_item ADD COLUMN invoice_status smallint;</t>
  </si>
  <si>
    <t>ALTER TABLE financial ADD COLUMN total_insurance_amount double precision;</t>
  </si>
  <si>
    <t>ALTER TABLE financial ADD COLUMN total_claim_insurance_amount double precision;</t>
  </si>
  <si>
    <t>ALTER TABLE financial ADD COLUMN total_actual_insurance_amount double precision;</t>
  </si>
  <si>
    <t>ALTER TABLE financial ADD COLUMN total_arrear_insurance_amount double precision;</t>
  </si>
  <si>
    <t>ALTER TABLE financial_item ADD COLUMN claim_insurance_rate double precision;</t>
  </si>
  <si>
    <t>ALTER TABLE financial_item ADD COLUMN claim_insurance_amount double precision;</t>
  </si>
  <si>
    <t>ALTER TABLE financial_item ADD COLUMN actual_insurance_amount double precision;</t>
  </si>
  <si>
    <t>ALTER TABLE financial_item ADD COLUMN arrear_insurance_amount double precision;</t>
  </si>
  <si>
    <t>ALTER TABLE financial ADD COLUMN claim_insurance_id bigint;</t>
  </si>
  <si>
    <t>ALTER TABLE financial ADD COLUMN actual_insurance_id bigint;</t>
  </si>
  <si>
    <t>ALTER TABLE financial ADD COLUMN arrear_insurance_id bigint;</t>
  </si>
  <si>
    <t>ALTER TABLE financial ADD COLUMN adjust_price smallint;</t>
  </si>
  <si>
    <t>ALTER TABLE financial ADD COLUMN discount_payment smallint;</t>
  </si>
  <si>
    <t>Moi</t>
  </si>
  <si>
    <t>ALTER TABLE financial RENAME approved_by  TO approver_id ;</t>
  </si>
  <si>
    <t>ALTER TABLE financial RENAME submitted_by  TO submitter_id ;</t>
  </si>
  <si>
    <t>ALTER TABLE financial ADD COLUMN processor_id bigint;</t>
  </si>
  <si>
    <t>ALTER TABLE financial ADD COLUMN processed_date bigint;</t>
  </si>
  <si>
    <t>ALTER TABLE financial ADD COLUMN cancel_id bigint;</t>
  </si>
  <si>
    <t>ALTER TABLE financial ADD COLUMN checkup smallint;</t>
  </si>
  <si>
    <t>ALTER TABLE financial ADD COLUMN healthcare smallint;</t>
  </si>
  <si>
    <t>ALTER TABLE financial ADD COLUMN insurance_id bigint;</t>
  </si>
  <si>
    <t>ALTER TABLE financial ADD COLUMN checkup_id bigint;</t>
  </si>
  <si>
    <t>ALTER TABLE financial ADD COLUMN healthcare_id bigint;</t>
  </si>
  <si>
    <t>ALTER TABLE financial ADD COLUMN issue_invoice smallint;</t>
  </si>
  <si>
    <t>ALTER TABLE financial RENAME issue_info_partner  TO issue_info ;</t>
  </si>
  <si>
    <t>ALTER TABLE financial ADD COLUMN revenue smallint;</t>
  </si>
  <si>
    <t>ALTER TABLE financial RENAME payment_type TO payment_term ;</t>
  </si>
  <si>
    <t>ALTER TABLE financial ADD COLUMN payment_code varchar(50);</t>
  </si>
  <si>
    <t>ALTER TABLE financial ADD COLUMN payment_period integer;</t>
  </si>
  <si>
    <t>ALTER TABLE financial ADD COLUMN payment_period_date bigint;</t>
  </si>
  <si>
    <t>ALTER TABLE financial ADD COLUMN financial_advance_id bigint;</t>
  </si>
  <si>
    <t>ALTER TABLE financial ADD COLUMN financial_insurance_id bigint;</t>
  </si>
  <si>
    <t>ALTER TABLE financial ADD COLUMN financial_voucher_id bigint;</t>
  </si>
  <si>
    <t>ALTER TABLE financial ADD COLUMN financial_card_id bigint;</t>
  </si>
  <si>
    <t>ALTER TABLE financial ADD COLUMN financial_transfer_id bigint;</t>
  </si>
  <si>
    <t>ALTER TABLE financial ADD COLUMN repaid_id bigint;</t>
  </si>
  <si>
    <t>ALTER TABLE financial ADD COLUMN receipt_id bigint;</t>
  </si>
  <si>
    <t>ALTER TABLE financial ADD COLUMN payment_id bigint;</t>
  </si>
  <si>
    <t>ALTER TABLE financial ADD COLUMN invoice_id bigint;</t>
  </si>
  <si>
    <t>ALTER TABLE financial ADD COLUMN fn_total_exim_tax_amount double precision;</t>
  </si>
  <si>
    <t>ALTER TABLE financial ADD COLUMN fn_total_special_tax_amount double precision;</t>
  </si>
  <si>
    <t>ALTER TABLE financial ADD COLUMN fn_total_apply_vat_amount double precision;</t>
  </si>
  <si>
    <t>ALTER TABLE financial ADD COLUMN fn_total_vat_amount double precision;</t>
  </si>
  <si>
    <t>ALTER TABLE financial ADD COLUMN fn_total_insurance_amount double precision;</t>
  </si>
  <si>
    <t>ALTER TABLE financial ADD COLUMN fn_total_checkup_amount double precision;</t>
  </si>
  <si>
    <t>ALTER TABLE financial ADD COLUMN fn_total_healthcare_amount double precision;</t>
  </si>
  <si>
    <t>ALTER TABLE financial ADD COLUMN fn_total_discount_amount double precision;</t>
  </si>
  <si>
    <t>ALTER TABLE financial ADD COLUMN fn_total_voucher_amount double precision;</t>
  </si>
  <si>
    <t>ALTER TABLE financial ADD COLUMN fn_total_payment_amount double precision;</t>
  </si>
  <si>
    <t>ALTER TABLE financial ADD COLUMN fn_total_advance_amount double precision;</t>
  </si>
  <si>
    <t>ALTER TABLE financial ADD COLUMN fn_total_transfer_amount double precision;</t>
  </si>
  <si>
    <t>ALTER TABLE financial ADD COLUMN fn_total_card_amount double precision;</t>
  </si>
  <si>
    <t>ALTER TABLE financial ADD COLUMN fn_total_cash_amount double precision;</t>
  </si>
  <si>
    <t>ALTER TABLE financial ADD COLUMN fn_total_receivable_amount double precision;</t>
  </si>
  <si>
    <t>ALTER TABLE financial ADD COLUMN fn_total_payable_amount double precision;</t>
  </si>
  <si>
    <t xml:space="preserve">Chứng từ </t>
  </si>
  <si>
    <t>ALTER TABLE item ADD COLUMN exim_tax smallint;</t>
  </si>
  <si>
    <t>ALTER TABLE item ADD COLUMN exim_tax_rate double precision;</t>
  </si>
  <si>
    <t>ALTER TABLE partner RENAME COLUMN notes TO note ;</t>
  </si>
  <si>
    <t>ALTER TABLE patient RENAME COLUMN notes TO note ;</t>
  </si>
  <si>
    <t>seq_name</t>
  </si>
  <si>
    <t>Tên sequence</t>
  </si>
  <si>
    <t>Tên class object</t>
  </si>
  <si>
    <t>ALTER TABLE code_format ADD COLUMN seq_name varchar(255) ;</t>
  </si>
  <si>
    <t>observer_id</t>
  </si>
  <si>
    <t>Người giám sát</t>
  </si>
  <si>
    <t>ALTER TABLE imaging_result ADD COLUMN observer_id bigint;</t>
  </si>
  <si>
    <t>total_foc_amount</t>
  </si>
  <si>
    <t>Không thu phí</t>
  </si>
  <si>
    <t>foc_amount</t>
  </si>
  <si>
    <t>fn_total_foc_amount</t>
  </si>
  <si>
    <t>ALTER TABLE financial ADD COLUMN total_foc_amount double precision;</t>
  </si>
  <si>
    <t>ALTER TABLE financial ADD COLUMN fn_total_foc_amount double precision;</t>
  </si>
  <si>
    <t>foc_account_code</t>
  </si>
  <si>
    <t>foc_account_incdec</t>
  </si>
  <si>
    <t>foc_balance_code</t>
  </si>
  <si>
    <t>foc_balance_incdec</t>
  </si>
  <si>
    <t>receivable_account_code</t>
  </si>
  <si>
    <t>receivable_account_incdec</t>
  </si>
  <si>
    <t>receivable_balance_code</t>
  </si>
  <si>
    <t>receivable_balance_incdec</t>
  </si>
  <si>
    <t>payable_account_code</t>
  </si>
  <si>
    <t>payable_account_incdec</t>
  </si>
  <si>
    <t>payable_balance_code</t>
  </si>
  <si>
    <t>payable_balance_incdec</t>
  </si>
  <si>
    <t>ALTER TABLE financial_item ADD COLUMN foc_amount double precision;</t>
  </si>
  <si>
    <t>ALTER TABLE financial_item ADD COLUMN receivable_account_code varchar(50);</t>
  </si>
  <si>
    <t>ALTER TABLE financial_item ADD COLUMN receivable_account_incdec smallint;</t>
  </si>
  <si>
    <t>ALTER TABLE financial_item ADD COLUMN receivable_balance_code varchar(50);</t>
  </si>
  <si>
    <t>ALTER TABLE financial_item ADD COLUMN receivable_balance_incdec smallint;</t>
  </si>
  <si>
    <t>ALTER TABLE financial_item ADD COLUMN payable_account_code varchar(50);</t>
  </si>
  <si>
    <t>ALTER TABLE financial_item ADD COLUMN payable_account_incdec smallint;</t>
  </si>
  <si>
    <t>ALTER TABLE financial_item ADD COLUMN payable_balance_code varchar(50);</t>
  </si>
  <si>
    <t>ALTER TABLE financial_item ADD COLUMN payable_balance_incdec smallint;</t>
  </si>
  <si>
    <t>ALTER TABLE financial_item ADD COLUMN foc_account_code varchar(50);</t>
  </si>
  <si>
    <t>ALTER TABLE financial_item ADD COLUMN foc_account_incdec smallint;</t>
  </si>
  <si>
    <t>ALTER TABLE financial_item ADD COLUMN foc_balance_code varchar(50);</t>
  </si>
  <si>
    <t>ALTER TABLE financial_item ADD COLUMN foc_balance_incdec smallint;</t>
  </si>
  <si>
    <t>Tình trạng thực hiện</t>
  </si>
  <si>
    <t>result_code</t>
  </si>
  <si>
    <t>ALTER TABLE indication_item ADD COLUMN result_code varchar(50);</t>
  </si>
  <si>
    <t>ALTER TABLE register_item ADD COLUMN result_code varchar(50);</t>
  </si>
  <si>
    <t>ALTER TABLE register_item ADD COLUMN nurse_id bigint;</t>
  </si>
  <si>
    <t>ALTER TABLE indication_item ADD COLUMN nurse_id bigint;</t>
  </si>
  <si>
    <t>lab_result_item</t>
  </si>
  <si>
    <t>normal_male</t>
  </si>
  <si>
    <t>normal_female</t>
  </si>
  <si>
    <t>publisher_id</t>
  </si>
  <si>
    <t>published</t>
  </si>
  <si>
    <t>In đậm</t>
  </si>
  <si>
    <t>Đã public</t>
  </si>
  <si>
    <t>Thời gian dự kiến</t>
  </si>
  <si>
    <t>result_type</t>
  </si>
  <si>
    <t>1: number, 2: text, 3: select</t>
  </si>
  <si>
    <t>Kết quả lần trước</t>
  </si>
  <si>
    <t>Loại kết quả</t>
  </si>
  <si>
    <t>ID dịch vụ</t>
  </si>
  <si>
    <t>unit_en</t>
  </si>
  <si>
    <t>result_option</t>
  </si>
  <si>
    <t>1: number, 2: text, 3: option</t>
  </si>
  <si>
    <t>Bác sĩ XN</t>
  </si>
  <si>
    <t>medical_history</t>
  </si>
  <si>
    <t>sub_item</t>
  </si>
  <si>
    <t>Xét nghiệm con</t>
  </si>
  <si>
    <t>specimen_status</t>
  </si>
  <si>
    <t>Trạng thái mẫu</t>
  </si>
  <si>
    <t>lab_specimen</t>
  </si>
  <si>
    <t>specimen_id</t>
  </si>
  <si>
    <t>Mẫu hết hạn sử dụng</t>
  </si>
  <si>
    <t>specimen_name</t>
  </si>
  <si>
    <t>Số lần in</t>
  </si>
  <si>
    <t>Mẫu bệnh phẩm item</t>
  </si>
  <si>
    <t>lab_specimen_item</t>
  </si>
  <si>
    <t>time_live</t>
  </si>
  <si>
    <t>minute</t>
  </si>
  <si>
    <t>Thời gian tối đa cho phép</t>
  </si>
  <si>
    <t>collection_address</t>
  </si>
  <si>
    <t>Vị trí lấy mẫu</t>
  </si>
  <si>
    <t>Địa chỉ lấy mẫu</t>
  </si>
  <si>
    <t>container_id</t>
  </si>
  <si>
    <t>Bảo quản mẫu</t>
  </si>
  <si>
    <t>Nam min</t>
  </si>
  <si>
    <t>Nam max</t>
  </si>
  <si>
    <t>Nữ min</t>
  </si>
  <si>
    <t>Nữ max</t>
  </si>
  <si>
    <t>volume_qty</t>
  </si>
  <si>
    <t>volume_unit</t>
  </si>
  <si>
    <t>Thể tích mẫu</t>
  </si>
  <si>
    <t>Kết quả từ máy</t>
  </si>
  <si>
    <t>SID</t>
  </si>
  <si>
    <t>lab_sample_specimen</t>
  </si>
  <si>
    <t>result_multi</t>
  </si>
  <si>
    <t>Đơn vị KSK</t>
  </si>
  <si>
    <t>checkup_name</t>
  </si>
  <si>
    <t>1, 60, 1440</t>
  </si>
  <si>
    <t>ALTER TABLE lab_template RENAME COLUMN recommendations TO recommendation ;</t>
  </si>
  <si>
    <t>ALTER TABLE lab_template RENAME COLUMN notes TO note ;</t>
  </si>
  <si>
    <t>Khách nước ngoài</t>
  </si>
  <si>
    <t>Người dẫn khách</t>
  </si>
  <si>
    <t>Thanh toán người dẫn</t>
  </si>
  <si>
    <t>ALTER TABLE emr ADD COLUMN submitter_id bigint ;</t>
  </si>
  <si>
    <t>ALTER TABLE emr ADD COLUMN submitted_date bigint ;</t>
  </si>
  <si>
    <t>ALTER TABLE emr RENAME COLUMN approved_by TO approver_id ;</t>
  </si>
  <si>
    <t>ALTER TABLE emr RENAME COLUMN published_by TO publisher_id ;</t>
  </si>
  <si>
    <t>ALTER TABLE emr ADD COLUMN published smallint ;</t>
  </si>
  <si>
    <t>ALTER TABLE imaging_result RENAME COLUMN approved_by TO approver_id ;</t>
  </si>
  <si>
    <t>ALTER TABLE imaging_result RENAME COLUMN published_by TO publisher_id ;</t>
  </si>
  <si>
    <t>ALTER TABLE imaging_result ADD COLUMN published smallint ;</t>
  </si>
  <si>
    <t>ALTER TABLE imaging_result RENAME COLUMN submitted_by TO submitter_id ;</t>
  </si>
  <si>
    <t>non_incent</t>
  </si>
  <si>
    <t>Không hưởng thưởng</t>
  </si>
  <si>
    <t>ALTER TABLE partner ADD COLUMN non_incent smallint default 0;</t>
  </si>
  <si>
    <t>Update partner set non_incent = 0 where non_incent is null;</t>
  </si>
  <si>
    <t>receivable_account</t>
  </si>
  <si>
    <t>payable_account</t>
  </si>
  <si>
    <t>ALTER TABLE item ADD COLUMN internal_ledger smallint DEFAULT 1 ;</t>
  </si>
  <si>
    <t>ALTER TABLE item ADD COLUMN financial_ledger smallint DEFAULT 1 ;</t>
  </si>
  <si>
    <t>ALTER TABLE item ADD COLUMN revenue smallint DEFAULT 1 ;</t>
  </si>
  <si>
    <t>ALTER TABLE item ADD COLUMN payable_account varchar(50)  DEFAULT '';</t>
  </si>
  <si>
    <t>ALTER TABLE item ADD COLUMN receivable_account varchar(50) DEFAULT '';</t>
  </si>
  <si>
    <t>ALTER TABLE item ADD COLUMN revenue_account varchar(50) DEFAULT '';</t>
  </si>
  <si>
    <t>ALTER TABLE item ADD COLUMN cost_account varchar(50)DEFAULT '' ;</t>
  </si>
  <si>
    <t>ALTER TABLE item ADD COLUMN tax_account varchar(50) DEFAULT '';</t>
  </si>
  <si>
    <t>ALTER TABLE item ADD COLUMN result_multi smallint DEFAULT 0 ;</t>
  </si>
  <si>
    <t>inventory_account</t>
  </si>
  <si>
    <t>ALTER TABLE item ADD COLUMN inventory_account varchar(50)DEFAULT '' ;</t>
  </si>
  <si>
    <t>Thiết bị xét nghiệm</t>
  </si>
  <si>
    <t>Thiết bị - Mã xét nghiệm</t>
  </si>
  <si>
    <t>lab_equipment</t>
  </si>
  <si>
    <t>port_type</t>
  </si>
  <si>
    <t>port_host</t>
  </si>
  <si>
    <t>port_name</t>
  </si>
  <si>
    <t>Loại cống kết nối</t>
  </si>
  <si>
    <t>Cống kết nối</t>
  </si>
  <si>
    <t>lab_equipment_id</t>
  </si>
  <si>
    <t>ALTER TABLE item RENAME COLUMN av_appointment TO av_appt;</t>
  </si>
  <si>
    <t>broker_rate</t>
  </si>
  <si>
    <t>broker_fee</t>
  </si>
  <si>
    <t>Phí người dẫn</t>
  </si>
  <si>
    <t>broker_amount</t>
  </si>
  <si>
    <t>brokerage</t>
  </si>
  <si>
    <t>broker_id</t>
  </si>
  <si>
    <t>broker_payment_id</t>
  </si>
  <si>
    <t>broker_payment_item_id</t>
  </si>
  <si>
    <t>total_broker_amount</t>
  </si>
  <si>
    <t>ALTER TABLE register ADD COLUMN broker_id bigint ;</t>
  </si>
  <si>
    <t>ALTER TABLE register ADD COLUMN broker_payment_id bigint ;</t>
  </si>
  <si>
    <t>ALTER TABLE register ADD COLUMN broker_payment_item_id bigint ;</t>
  </si>
  <si>
    <t>ALTER TABLE indication ADD COLUMN broker_id bigint ;</t>
  </si>
  <si>
    <t>ALTER TABLE indication ADD COLUMN broker_payment_id bigint ;</t>
  </si>
  <si>
    <t>ALTER TABLE indication ADD COLUMN broker_payment_item_id bigint ;</t>
  </si>
  <si>
    <t>ALTER TABLE prescription ADD COLUMN broker_id bigint ;</t>
  </si>
  <si>
    <t>ALTER TABLE prescription ADD COLUMN broker_payment_id bigint ;</t>
  </si>
  <si>
    <t>ALTER TABLE prescription ADD COLUMN broker_payment_item_id bigint ;</t>
  </si>
  <si>
    <t>ALTER TABLE prescription ADD COLUMN total_broker_amount double precision default 0 ;</t>
  </si>
  <si>
    <t>ALTER TABLE prescription ADD COLUMN brokerage smallint default 0 ;</t>
  </si>
  <si>
    <t>ALTER TABLE indication ADD COLUMN total_broker_amount double precision default 0 ;</t>
  </si>
  <si>
    <t>ALTER TABLE indication ADD COLUMN brokerage smallint default 0 ;</t>
  </si>
  <si>
    <t>ALTER TABLE register ADD COLUMN total_broker_amount double precision default 0 ;</t>
  </si>
  <si>
    <t>ALTER TABLE register ADD COLUMN brokerage smallint default 0 ;</t>
  </si>
  <si>
    <t>ALTER TABLE item_price ADD COLUMN broker_rate double precision DEFAULT 0 ;</t>
  </si>
  <si>
    <t>ALTER TABLE item_price ADD COLUMN broker_fee double precision DEFAULT 0;</t>
  </si>
  <si>
    <t>ALTER TABLE inventory ADD COLUMN total_broker_amount double precision default 0 ;</t>
  </si>
  <si>
    <t>ALTER TABLE inventory ADD COLUMN brokerage smallint default 0 ;</t>
  </si>
  <si>
    <t>ALTER TABLE inventory ADD COLUMN broker_id bigint ;</t>
  </si>
  <si>
    <t>ALTER TABLE inventory ADD COLUMN broker_payment_id bigint ;</t>
  </si>
  <si>
    <t>ALTER TABLE inventory ADD COLUMN broker_payment_item_id bigint ;</t>
  </si>
  <si>
    <t>ALTER TABLE financial ADD COLUMN total_broker_amount double precision default 0 ;</t>
  </si>
  <si>
    <t>ALTER TABLE financial ADD COLUMN brokerage smallint default 0 ;</t>
  </si>
  <si>
    <t>ALTER TABLE financial ADD COLUMN broker_id bigint ;</t>
  </si>
  <si>
    <t>ALTER TABLE financial ADD COLUMN broker_payment_id bigint ;</t>
  </si>
  <si>
    <t>ALTER TABLE financial ADD COLUMN broker_payment_item_id bigint ;</t>
  </si>
  <si>
    <t>ALTER TABLE register_item ADD COLUMN broker_rate double precision DEFAULT 0 ;</t>
  </si>
  <si>
    <t>ALTER TABLE register_item ADD COLUMN broker_fee double precision DEFAULT 0 ;</t>
  </si>
  <si>
    <t>ALTER TABLE register_item ADD COLUMN broker_amount double precision DEFAULT 0 ;</t>
  </si>
  <si>
    <t>ALTER TABLE indication_item ADD COLUMN broker_rate double precision DEFAULT 0 ;</t>
  </si>
  <si>
    <t>ALTER TABLE indication_item ADD COLUMN broker_fee double precision DEFAULT 0 ;</t>
  </si>
  <si>
    <t xml:space="preserve">ALTER TABLE indication_item ADD COLUMN broker_amount double precision DEFAULT 0; </t>
  </si>
  <si>
    <t>ALTER TABLE prescription_item ADD COLUMN broker_rate double precision DEFAULT 0 ;</t>
  </si>
  <si>
    <t>ALTER TABLE prescription_item ADD COLUMN broker_fee double precision DEFAULT 0 ;</t>
  </si>
  <si>
    <t>ALTER TABLE prescription_item ADD COLUMN broker_amount double precision DEFAULT 0 ;</t>
  </si>
  <si>
    <t>ALTER TABLE financial_item ADD COLUMN broker_rate double precision DEFAULT 0 ;</t>
  </si>
  <si>
    <t>ALTER TABLE financial_item ADD COLUMN broker_fee double precision DEFAULT 0 ;</t>
  </si>
  <si>
    <t>ALTER TABLE financial_item ADD COLUMN broker_amount double precision DEFAULT 0 ;</t>
  </si>
  <si>
    <t>ALTER TABLE inventory_item ADD COLUMN broker_rate double precision DEFAULT 0 ;</t>
  </si>
  <si>
    <t>ALTER TABLE inventory_item ADD COLUMN broker_fee double precision DEFAULT 0 ;</t>
  </si>
  <si>
    <t>ALTER TABLE inventory_item ADD COLUMN broker_amount double precision DEFAULT 0 ;</t>
  </si>
  <si>
    <t>ALTER TABLE financial ADD COLUMN indicator_id bigint ;</t>
  </si>
  <si>
    <t>ALTER TABLE financial ADD COLUMN prescriber_id bigint ;</t>
  </si>
  <si>
    <t>broker_financial_id</t>
  </si>
  <si>
    <t>ALTER TABLE financial_item ADD COLUMN broker_financial_id bigint  ;</t>
  </si>
  <si>
    <t>ALTER TABLE prescription_item ADD COLUMN item_type integer;</t>
  </si>
  <si>
    <t>ALTER TABLE lab_result RENAME COLUMN submitted_by TO submitter_id ;</t>
  </si>
  <si>
    <t>ALTER TABLE lab_result RENAME COLUMN approved_by TO approver_id ;</t>
  </si>
  <si>
    <t>ALTER TABLE lab_result RENAME COLUMN published_by TO publisher_id ;</t>
  </si>
  <si>
    <t>ALTER TABLE lab_result ADD COLUMN published smallint ;</t>
  </si>
  <si>
    <t>ALTER TABLE lab_result ADD COLUMN branch_id bigint;</t>
  </si>
  <si>
    <t>ALTER TABLE lab_result ADD COLUMN appt_date bigint;</t>
  </si>
  <si>
    <t>Song an</t>
  </si>
  <si>
    <t>ALTER TABLE lab_result ADD COLUMN arrival_date bigint ;</t>
  </si>
  <si>
    <t>ALTER TABLE lab_result ADD COLUMN order_date bigint ;</t>
  </si>
  <si>
    <t>ALTER TABLE lab_result ADD COLUMN collection_date bigint ;</t>
  </si>
  <si>
    <t>ALTER TABLE lab_result ADD COLUMN start_date bigint ;</t>
  </si>
  <si>
    <t>ALTER TABLE lab_result ADD COLUMN complete_date bigint ;</t>
  </si>
  <si>
    <t>ALTER TABLE lab_result ADD COLUMN report_date bigint ;</t>
  </si>
  <si>
    <t>ALTER TABLE lab_result ADD COLUMN print_date bigint ;</t>
  </si>
  <si>
    <t>ALTER TABLE emr ADD COLUMN brokerage smallint default 0 ;</t>
  </si>
  <si>
    <t>ALTER TABLE emr ADD COLUMN broker_id bigint ;</t>
  </si>
  <si>
    <t>ALTER TABLE lab_sample ADD COLUMN arrival_date bigint ;</t>
  </si>
  <si>
    <t>ALTER TABLE lab_sample ADD COLUMN order_date bigint ;</t>
  </si>
  <si>
    <t>ALTER TABLE lab_sample ADD COLUMN collection_date bigint ;</t>
  </si>
  <si>
    <t>ALTER TABLE lab_sample ADD COLUMN start_date bigint ;</t>
  </si>
  <si>
    <t>ALTER TABLE lab_sample ADD COLUMN complete_date bigint ;</t>
  </si>
  <si>
    <t>ALTER TABLE lab_sample ADD COLUMN report_date bigint ;</t>
  </si>
  <si>
    <t>ALTER TABLE lab_sample ADD COLUMN print_date bigint ;</t>
  </si>
  <si>
    <t>Ngày in cuối</t>
  </si>
  <si>
    <t>print_times</t>
  </si>
  <si>
    <t>super_user</t>
  </si>
  <si>
    <t>ALTER TABLE users ADD COLUMN super_user smallint;</t>
  </si>
  <si>
    <t>Phí dẫn khách</t>
  </si>
  <si>
    <t>lab_profile_item</t>
  </si>
  <si>
    <t>Dichj</t>
  </si>
  <si>
    <t>sid_prefix</t>
  </si>
  <si>
    <t>ALTER TABLE item ADD COLUMN sid_prefix varchar(10) DEFAULT '' ;</t>
  </si>
  <si>
    <t>'0000'</t>
  </si>
  <si>
    <t>'yyMM'</t>
  </si>
  <si>
    <t>sid_sysdate</t>
  </si>
  <si>
    <t>sid_seq</t>
  </si>
  <si>
    <t>ALTER TABLE item ADD COLUMN sid_sysdate varchar(20) DEFAULT 'yyMM' ;</t>
  </si>
  <si>
    <t>ALTER TABLE item ADD COLUMN sid_seq varchar(20) DEFAULT '0000' ;</t>
  </si>
  <si>
    <t>Màn hình lấy mẫu</t>
  </si>
  <si>
    <t>sid_screen</t>
  </si>
  <si>
    <t>ALTER TABLE item ADD COLUMN sid_screen varchar(10) DEFAULT '' ;</t>
  </si>
  <si>
    <t>update item set result_multi = 1, sid_prefix = '01', sid_screen = 'lab111' where code like 'XN%';</t>
  </si>
  <si>
    <t>Phiếu đăng ký</t>
  </si>
  <si>
    <t>Phiếu lấy mẫu</t>
  </si>
  <si>
    <t>Phiếu kết quả</t>
  </si>
  <si>
    <t>lab_pathology_id</t>
  </si>
  <si>
    <t>ALTER TABLE item ADD COLUMN sort smallint DEFAULT 0 ;</t>
  </si>
  <si>
    <t>sid_suffix</t>
  </si>
  <si>
    <t>Sid prefix</t>
  </si>
  <si>
    <t>Sid suffix</t>
  </si>
  <si>
    <t>ALTER TABLE item ADD COLUMN sid_suffix varchar(10) DEFAULT '' ;</t>
  </si>
  <si>
    <t>SID suffix</t>
  </si>
  <si>
    <t>ALTER TABLE lab_sample ADD COLUMN filesystem_id bigint;</t>
  </si>
  <si>
    <t>ALTER TABLE lab_sample ADD COLUMN filepath varchar(255);</t>
  </si>
  <si>
    <t>ALTER TABLE lab_sample ADD COLUMN filename varchar(255);</t>
  </si>
  <si>
    <t>ALTER TABLE lab_sample ADD COLUMN filetype varchar(50);</t>
  </si>
  <si>
    <t>ALTER TABLE lab_sample ADD COLUMN file_md5 varchar(255);</t>
  </si>
  <si>
    <t>ALTER TABLE lab_sample ADD COLUMN file_size bigint;</t>
  </si>
  <si>
    <t>specimen_option</t>
  </si>
  <si>
    <t>specimen_default</t>
  </si>
  <si>
    <t>expression</t>
  </si>
  <si>
    <t>result_screen</t>
  </si>
  <si>
    <t>ALTER TABLE indication_item ADD COLUMN lab_sample_id bigint;</t>
  </si>
  <si>
    <t>ALTER TABLE indication_item ADD COLUMN lab_result_id bigint;</t>
  </si>
  <si>
    <t>ALTER TABLE indication_item ADD COLUMN lab_pathology_id bigint;</t>
  </si>
  <si>
    <t>ALTER TABLE indication_item ADD COLUMN imaging_result_id bigint;</t>
  </si>
  <si>
    <t>ALTER TABLE lab_result ADD COLUMN patient_class integer ;</t>
  </si>
  <si>
    <t>ALTER TABLE lab_sample ADD COLUMN result_screen varchar(50);</t>
  </si>
  <si>
    <t>result_num</t>
  </si>
  <si>
    <t>result_text</t>
  </si>
  <si>
    <t>tmp_result_num</t>
  </si>
  <si>
    <t>prev_result_num</t>
  </si>
  <si>
    <t>prev_result_text</t>
  </si>
  <si>
    <t>result_format</t>
  </si>
  <si>
    <t>Kết quả số</t>
  </si>
  <si>
    <t>Kết quả chuỗi</t>
  </si>
  <si>
    <t>Kiểu kết quả</t>
  </si>
  <si>
    <t>Định dạng</t>
  </si>
  <si>
    <t>tmp_result_text</t>
  </si>
  <si>
    <t>prev_date</t>
  </si>
  <si>
    <t>Kết quả nhiều dịch vụ</t>
  </si>
  <si>
    <t>item_group_id</t>
  </si>
  <si>
    <t>min_male</t>
  </si>
  <si>
    <t>max_male</t>
  </si>
  <si>
    <t>min_female</t>
  </si>
  <si>
    <t>max_female</t>
  </si>
  <si>
    <t>equipment_default</t>
  </si>
  <si>
    <t>qualitative</t>
  </si>
  <si>
    <t>Định tính</t>
  </si>
  <si>
    <t>-1:  &gt; max is Negative, 1: &lt; min is Negative</t>
  </si>
  <si>
    <t>lab_test</t>
  </si>
  <si>
    <t>item_test_code</t>
  </si>
  <si>
    <t>lab_test_item</t>
  </si>
  <si>
    <t>lab_test_equipment</t>
  </si>
  <si>
    <t>lab_test_id</t>
  </si>
  <si>
    <t>Định dạng hiển thị</t>
  </si>
  <si>
    <t>'####.#'</t>
  </si>
  <si>
    <t>prev_result</t>
  </si>
  <si>
    <t>tmp_result</t>
  </si>
  <si>
    <t>ALTER TABLE lab_profile ADD COLUMN search_text text ;</t>
  </si>
  <si>
    <t>BS gioi thieu</t>
  </si>
  <si>
    <t>updatable</t>
  </si>
  <si>
    <t>creatable</t>
  </si>
  <si>
    <t>readable</t>
  </si>
  <si>
    <t>deletable</t>
  </si>
  <si>
    <t>'###.#'</t>
  </si>
  <si>
    <t>Hưởng thưởng</t>
  </si>
  <si>
    <t>incentive</t>
  </si>
  <si>
    <t>ALTER TABLE partner ADD COLUMN incentive smallint default 0;</t>
  </si>
  <si>
    <t>ALTER TABLE lab_sample_item RENAME collection_location TO description;</t>
  </si>
  <si>
    <t>ALTER TABLE lab_specimen RENAME collection_location TO description;</t>
  </si>
  <si>
    <t>ALTER TABLE lab_specimen_item RENAME collection_location TO description;</t>
  </si>
  <si>
    <t>ALTER TABLE lab_result_item RENAME collection_location TO description;</t>
  </si>
  <si>
    <t>Biểu thức tính toán</t>
  </si>
  <si>
    <t>filemime</t>
  </si>
  <si>
    <t>origin_result</t>
  </si>
  <si>
    <t>lab_document</t>
  </si>
  <si>
    <t>ALTER TABLE lab_document ADD COLUMN key_index integer;</t>
  </si>
  <si>
    <t>ALTER TABLE lab_document ADD COLUMN pos_index integer;</t>
  </si>
  <si>
    <t>ALTER TABLE lab_document ADD COLUMN filemime varchar(255);</t>
  </si>
  <si>
    <t>ALTER TABLE lab_sample ADD COLUMN filemime varchar(255);</t>
  </si>
  <si>
    <t>ALTER TABLE lab_result ADD COLUMN filemime varchar(255);</t>
  </si>
  <si>
    <t>ALTER TABLE imaging_image ADD COLUMN published smallint ;</t>
  </si>
  <si>
    <t>ALTER TABLE partner ADD COLUMN type_office smallint default 0;</t>
  </si>
  <si>
    <t>imaging_document</t>
  </si>
  <si>
    <t>ALTER TABLE imaging_result ADD COLUMN filemime varchar(255) default 'application/pdf';</t>
  </si>
  <si>
    <t>ALTER TABLE imaging_image ADD COLUMN filemime varchar(255) default 'application/pdf';</t>
  </si>
  <si>
    <t>ALTER TABLE imaging_sub ADD COLUMN filemime varchar(255) default 'application/pdf';</t>
  </si>
  <si>
    <t>ALTER TABLE imaging_foreign ADD COLUMN filemime varchar(255) default 'application/pdf';</t>
  </si>
  <si>
    <t>update  imaging_result set published = 0 where published is null;</t>
  </si>
  <si>
    <t>specimen_desc</t>
  </si>
  <si>
    <t>update  imaging_image set filemime = 'image/jpeg' where filetype = 'jpeg';</t>
  </si>
  <si>
    <t>update  imaging_image set filemime = 'video/webm' where filetype = 'webm';</t>
  </si>
  <si>
    <t>update  imaging_image set filemime = 'image/png' where filetype = 'png';</t>
  </si>
  <si>
    <t>partner_provider</t>
  </si>
  <si>
    <t>ALTER TABLE lab_result ADD COLUMN findings text;</t>
  </si>
  <si>
    <t>ALTER TABLE lab_result ADD COLUMN specimen_desc text;</t>
  </si>
  <si>
    <t>ALTER TABLE emr_document ADD COLUMN item_group_id bigint;</t>
  </si>
  <si>
    <t>ALTER TABLE emr ADD COLUMN filemime varchar(255);</t>
  </si>
  <si>
    <t>ALTER TABLE emr_document ADD COLUMN filemime varchar(255);</t>
  </si>
  <si>
    <t>ALTER TABLE lab_result ADD COLUMN abnormal smallint;</t>
  </si>
  <si>
    <t>ALTER TABLE lab_test ALTER COLUMN sort SET DEFAULT 0;</t>
  </si>
  <si>
    <t>Yeu cau gay me</t>
  </si>
  <si>
    <t>req_anesthesia</t>
  </si>
  <si>
    <t>ALTER TABLE item ADD COLUMN req_anesthesia smallint DEFAULT 0 ;</t>
  </si>
  <si>
    <t>Bắt buộc</t>
  </si>
  <si>
    <t>required</t>
  </si>
  <si>
    <t>health_grade</t>
  </si>
  <si>
    <t>ALTER TABLE emr RENAME COLUMN health_level TO health_grade ;</t>
  </si>
  <si>
    <t>lab_result_log</t>
  </si>
  <si>
    <t>lab_result_log_id</t>
  </si>
  <si>
    <t>ID chi tiết</t>
  </si>
  <si>
    <t>ID kết quả từ máy</t>
  </si>
  <si>
    <t>ALTER TABLE lab_result_item ADD COLUMN lab_result_log_id bigint ;</t>
  </si>
  <si>
    <t>host_ip</t>
  </si>
  <si>
    <t>log_date</t>
  </si>
  <si>
    <t>equipment_ip</t>
  </si>
  <si>
    <t>IP Host converter</t>
  </si>
  <si>
    <t>equipment_model</t>
  </si>
  <si>
    <t>equipment_serial</t>
  </si>
  <si>
    <t>Host nhận kết quả</t>
  </si>
  <si>
    <t>occupation</t>
  </si>
  <si>
    <t>ALTER TABLE partner ADD COLUMN occupation  varchar(255);</t>
  </si>
  <si>
    <t>Tính công</t>
  </si>
  <si>
    <t>Đơn vị/Người thanh toán</t>
  </si>
  <si>
    <t>checkup_item</t>
  </si>
  <si>
    <t>healthcare_item</t>
  </si>
  <si>
    <t>Ngày ngừng áp dụng</t>
  </si>
  <si>
    <t xml:space="preserve">Giá chuẩn </t>
  </si>
  <si>
    <t>ALTER TABLE item ADD COLUMN incentive smallint DEFAULT 1 ;</t>
  </si>
  <si>
    <t>ALTER TABLE emr ADD COLUMN incentive smallint DEFAULT 1 ;</t>
  </si>
  <si>
    <t>ALTER TABLE register ADD COLUMN incentive smallint DEFAULT 1 ;</t>
  </si>
  <si>
    <t>ALTER TABLE register ADD COLUMN partner_id bigint ;</t>
  </si>
  <si>
    <t>ALTER TABLE register_item ADD COLUMN partner_id bigint ;</t>
  </si>
  <si>
    <t>ALTER TABLE register_item ADD COLUMN incentive smallint DEFAULT 1 ;</t>
  </si>
  <si>
    <t>ALTER TABLE indication ADD COLUMN partner_id bigint ;</t>
  </si>
  <si>
    <t>ALTER TABLE indication ADD COLUMN incentive smallint DEFAULT 1 ;</t>
  </si>
  <si>
    <t>ALTER TABLE indication_item ADD COLUMN partner_id bigint ;</t>
  </si>
  <si>
    <t>ALTER TABLE indication_item ADD COLUMN incentive smallint DEFAULT 1 ;</t>
  </si>
  <si>
    <t>ALTER TABLE prescription ADD COLUMN partner_id bigint ;</t>
  </si>
  <si>
    <t>ALTER TABLE prescription_item ADD COLUMN partner_id bigint ;</t>
  </si>
  <si>
    <t>ALTER TABLE imaging_result ADD COLUMN partner_id bigint ;</t>
  </si>
  <si>
    <t>ALTER TABLE imaging_result ADD COLUMN incentive smallint DEFAULT 1 ;</t>
  </si>
  <si>
    <t>ALTER TABLE lab_result ADD COLUMN partner_id bigint ;</t>
  </si>
  <si>
    <t>ALTER TABLE lab_result ADD COLUMN incentive smallint DEFAULT 1 ;</t>
  </si>
  <si>
    <t>ALTER TABLE lab_result_item ADD COLUMN partner_id bigint ;</t>
  </si>
  <si>
    <t>ALTER TABLE lab_result_item ADD COLUMN incentive smallint DEFAULT 1 ;</t>
  </si>
  <si>
    <t>ALTER TABLE financial ADD COLUMN patient_id bigint ;</t>
  </si>
  <si>
    <t>ALTER TABLE financial_item ADD COLUMN patient_id bigint ;</t>
  </si>
  <si>
    <t>ALTER TABLE invoice ADD COLUMN patient_id bigint ;</t>
  </si>
  <si>
    <t>ALTER TABLE invoice_item ADD COLUMN patient_id bigint ;</t>
  </si>
  <si>
    <t>ALTER TABLE inventory ADD COLUMN patient_id bigint ;</t>
  </si>
  <si>
    <t>ALTER TABLE inventory_item ADD COLUMN patient_id bigint ;</t>
  </si>
  <si>
    <t>ALTER TABLE lab_sample ADD COLUMN partner_id bigint ;</t>
  </si>
  <si>
    <t>ALTER TABLE lab_sample ADD COLUMN incentive smallint DEFAULT 1 ;</t>
  </si>
  <si>
    <t>ALTER TABLE lab_result RENAME COLUMN health_level TO health_grade ;</t>
  </si>
  <si>
    <t>ALTER TABLE lab_result_item RENAME COLUMN health_level TO health_grade ;</t>
  </si>
  <si>
    <t>ALTER TABLE emr ADD COLUMN partner_id bigint ;</t>
  </si>
  <si>
    <t>ALTER TABLE financial_item ADD COLUMN partner_id bigint ;</t>
  </si>
  <si>
    <t>ALTER TABLE invoice_item ADD COLUMN partner_id bigint ;</t>
  </si>
  <si>
    <t>ALTER TABLE lab_result_item ADD COLUMN internal_ledger smallint DEFAULT 1 ;</t>
  </si>
  <si>
    <t>ALTER TABLE lab_result_item ADD COLUMN financial_ledger smallint DEFAULT 1 ;</t>
  </si>
  <si>
    <t>ALTER TABLE lab_result_item ADD COLUMN patient_id bigint ;</t>
  </si>
  <si>
    <t>total_adjust_rate</t>
  </si>
  <si>
    <t>ALTER TABLE imaging_result RENAME COLUMN health_level TO health_grade ;</t>
  </si>
  <si>
    <t>ALTER TABLE lab_result ADD COLUMN crop_image varchar(255);</t>
  </si>
  <si>
    <t>ALTER TABLE lab_result ADD COLUMN equipment_id bigint ;</t>
  </si>
  <si>
    <t>provider_private</t>
  </si>
  <si>
    <t>ALTER TABLE lab_template RENAME COLUMN medic_private TO provider_private ;</t>
  </si>
  <si>
    <t>ALTER TABLE lab_template RENAME COLUMN medic_id TO provider_id ;</t>
  </si>
  <si>
    <t>ALTER TABLE emr ADD COLUMN foc smallint DEFAULT 0 ;</t>
  </si>
  <si>
    <t>ALTER TABLE imaging_result ADD COLUMN foc smallint DEFAULT 0 ;</t>
  </si>
  <si>
    <t>ALTER TABLE lab_sample ADD COLUMN foc smallint DEFAULT 0 ;</t>
  </si>
  <si>
    <t>ALTER TABLE lab_result ADD COLUMN foc smallint DEFAULT 0 ;</t>
  </si>
  <si>
    <t>ALTER TABLE emr_eos RENAME COLUMN health_level TO health_grade ;</t>
  </si>
  <si>
    <t>ALTER TABLE emr_exam RENAME COLUMN health_level TO health_grade ;</t>
  </si>
  <si>
    <t>result_log</t>
  </si>
  <si>
    <t>result_json</t>
  </si>
  <si>
    <t>Log json</t>
  </si>
  <si>
    <t>Log origin</t>
  </si>
  <si>
    <t>ALTER TABLE item_incentive ADD COLUMN required smallint DEFAULT 0 ;</t>
  </si>
  <si>
    <t>ALTER TABLE prescription ADD COLUMN incentive smallint DEFAULT 1 ;</t>
  </si>
  <si>
    <t>prescription_no</t>
  </si>
  <si>
    <t>Toa thứ</t>
  </si>
  <si>
    <t>ALTER TABLE prescription ADD COLUMN prescription_no smallint DEFAULT 1 ;</t>
  </si>
  <si>
    <t>ALTER TABLE prescription_item ADD COLUMN incentive smallint DEFAULT 1 ;</t>
  </si>
  <si>
    <t>ALTER TABLE lab_result ADD COLUMN pacs_id bigint;</t>
  </si>
  <si>
    <t>ALTER TABLE lab_result ADD COLUMN accession_no varchar(255);</t>
  </si>
  <si>
    <t>ALTER TABLE lab_result ADD COLUMN study_id varchar(255);</t>
  </si>
  <si>
    <t>ALTER TABLE lab_result ADD COLUMN technique text;</t>
  </si>
  <si>
    <t>ALTER TABLE indication ADD COLUMN foc smallint DEFAULT 0 ;</t>
  </si>
  <si>
    <t>ALTER TABLE register ADD COLUMN foc smallint DEFAULT 0 ;</t>
  </si>
  <si>
    <t>ALTER TABLE lab_template ADD COLUMN title varchar(50);</t>
  </si>
  <si>
    <t>ALTER TABLE register_item ADD COLUMN foc smallint DEFAULT 0 ;</t>
  </si>
  <si>
    <t>ALTER TABLE indication_item ADD COLUMN foc smallint DEFAULT 0 ;</t>
  </si>
  <si>
    <t>ref_item_id</t>
  </si>
  <si>
    <t>ALTER TABLE checkup_item ADD COLUMN ref_item_id bigint ;</t>
  </si>
  <si>
    <t>ALTER TABLE checkup_item ADD COLUMN more_item smallint ;</t>
  </si>
  <si>
    <t>ALTER TABLE healthcare_item ADD COLUMN ref_item_id bigint ;</t>
  </si>
  <si>
    <t>ALTER TABLE healthcare_item ADD COLUMN more_item smallint ;</t>
  </si>
  <si>
    <t>dental_labo</t>
  </si>
  <si>
    <t>dental_implant</t>
  </si>
  <si>
    <t>dental_cosmetic</t>
  </si>
  <si>
    <t>ALTER TABLE emr_dentals ADD COLUMN dental_labo smallint default 0 ;</t>
  </si>
  <si>
    <t>ALTER TABLE emr_dentals ADD COLUMN dental_implant smallint default 0 ;</t>
  </si>
  <si>
    <t>ALTER TABLE emr_dentals ADD COLUMN dental_cosmetic smallint default 0 ;</t>
  </si>
  <si>
    <t>ALTER TABLE emr_dentals RENAME notes TO note</t>
  </si>
  <si>
    <t>ALTER TABLE emr_dental_items RENAME notes TO note</t>
  </si>
  <si>
    <t>ALTER TABLE emr_dental_implant RENAME notes TO note</t>
  </si>
  <si>
    <t>ALTER TABLE emr_dental_labo RENAME notes TO note</t>
  </si>
  <si>
    <t>ALTER TABLE emr_dental_file RENAME notes TO note</t>
  </si>
  <si>
    <t>ALTER TABLE healthcare_item ADD COLUMN sort integer ;</t>
  </si>
  <si>
    <t>ALTER TABLE healthcare ADD COLUMN sort integer ;</t>
  </si>
  <si>
    <t>ALTER TABLE healthcare ADD COLUMN disabled integer default 0 ;</t>
  </si>
  <si>
    <t>ALTER TABLE emr_vital ADD COLUMN health_grade smallint DEFAULT 1 ;</t>
  </si>
  <si>
    <t>checkup_patient</t>
  </si>
  <si>
    <t>partner_amount</t>
  </si>
  <si>
    <t>patient_amount</t>
  </si>
  <si>
    <t>Công ty chi trả</t>
  </si>
  <si>
    <t>Bệnh nhân chi trả</t>
  </si>
  <si>
    <t>sid_print_date</t>
  </si>
  <si>
    <t>checklist_print_date</t>
  </si>
  <si>
    <t>emr_print_date</t>
  </si>
  <si>
    <t>ris_print_date</t>
  </si>
  <si>
    <t>emr_printer_id</t>
  </si>
  <si>
    <t>checklist_printer_id</t>
  </si>
  <si>
    <t>ris_printer_id</t>
  </si>
  <si>
    <t>sid_printer_id</t>
  </si>
  <si>
    <t>completed_date</t>
  </si>
  <si>
    <t>In checklist</t>
  </si>
  <si>
    <t>In bệnh án</t>
  </si>
  <si>
    <t>In cận lâm sàng</t>
  </si>
  <si>
    <t>In mã xét nghiệm</t>
  </si>
  <si>
    <t>Ngày xử lý xong hồ sơ</t>
  </si>
  <si>
    <t>emr_code</t>
  </si>
  <si>
    <t>past_medical</t>
  </si>
  <si>
    <t>dermatology</t>
  </si>
  <si>
    <t>ent</t>
  </si>
  <si>
    <t>eyes</t>
  </si>
  <si>
    <t>vital</t>
  </si>
  <si>
    <t>dental</t>
  </si>
  <si>
    <t>obs_gyn</t>
  </si>
  <si>
    <t>test</t>
  </si>
  <si>
    <t>us</t>
  </si>
  <si>
    <t>xray</t>
  </si>
  <si>
    <t>functional</t>
  </si>
  <si>
    <t>Sinh hiệu</t>
  </si>
  <si>
    <t>Khám nội</t>
  </si>
  <si>
    <t>Da liễu</t>
  </si>
  <si>
    <t>Răng hàm mặt</t>
  </si>
  <si>
    <t>Sản phụ khoa</t>
  </si>
  <si>
    <t>Siêu âm</t>
  </si>
  <si>
    <t>X Quang</t>
  </si>
  <si>
    <t>Thăm dò chức năng</t>
  </si>
  <si>
    <t>past_medical_status</t>
  </si>
  <si>
    <t>vital_status</t>
  </si>
  <si>
    <t>general_status</t>
  </si>
  <si>
    <t>ent_status</t>
  </si>
  <si>
    <t>eyes_status</t>
  </si>
  <si>
    <t>dental_status</t>
  </si>
  <si>
    <t>dermatology_status</t>
  </si>
  <si>
    <t>obs_gyn_status</t>
  </si>
  <si>
    <t>test_status</t>
  </si>
  <si>
    <t>us_status</t>
  </si>
  <si>
    <t>xray_status</t>
  </si>
  <si>
    <t>functional_status</t>
  </si>
  <si>
    <t>start_exam_date</t>
  </si>
  <si>
    <t>end_exam_date</t>
  </si>
  <si>
    <t>start_appt_date</t>
  </si>
  <si>
    <t>end_appt_date</t>
  </si>
  <si>
    <t>ALTER TABLE checkup ADD COLUMN branch_id bigint ;</t>
  </si>
  <si>
    <t>ALTER TABLE checkup ADD COLUMN past_medical</t>
  </si>
  <si>
    <t>smallint default 1;</t>
  </si>
  <si>
    <t>ALTER TABLE checkup ADD COLUMN vital smallint default 1;</t>
  </si>
  <si>
    <t>ALTER TABLE checkup ADD COLUMN general smallint default 1;</t>
  </si>
  <si>
    <t>ALTER TABLE checkup ADD COLUMN ent smallint default 1;</t>
  </si>
  <si>
    <t>ALTER TABLE checkup ADD COLUMN eyes smallint default 1;</t>
  </si>
  <si>
    <t>ALTER TABLE checkup ADD COLUMN dental smallint default 1;</t>
  </si>
  <si>
    <t>ALTER TABLE checkup ADD COLUMN dermatology smallint default 1;</t>
  </si>
  <si>
    <t>ALTER TABLE checkup ADD COLUMN obs_gyn smallint default 1;</t>
  </si>
  <si>
    <t>ALTER TABLE checkup ADD COLUMN test smallint default 1;</t>
  </si>
  <si>
    <t>ALTER TABLE checkup ADD COLUMN us smallint default 1;</t>
  </si>
  <si>
    <t>ALTER TABLE checkup ADD COLUMN xray smallint default 1;</t>
  </si>
  <si>
    <t>ALTER TABLE checkup ADD COLUMN functional smallint default 1;</t>
  </si>
  <si>
    <t>ALTER TABLE checkup ADD COLUMN status smallint default 0;</t>
  </si>
  <si>
    <t>summary</t>
  </si>
  <si>
    <t>conclution</t>
  </si>
  <si>
    <t>Tổng kết</t>
  </si>
  <si>
    <t>Kết luận</t>
  </si>
  <si>
    <t>ALTER TABLE emr ADD COLUMN summary text ;</t>
  </si>
  <si>
    <t>ALTER TABLE emr ADD COLUMN checkup_id bigint ;</t>
  </si>
  <si>
    <t>ALTER TABLE emr ADD COLUMN healthcare_id bigint ;</t>
  </si>
  <si>
    <t>work_grade</t>
  </si>
  <si>
    <t>ALTER TABLE emr ADD COLUMN work_grade smallint DEFAULT 1 ;</t>
  </si>
  <si>
    <t>provider_incentive</t>
  </si>
  <si>
    <t>indicator_incentive</t>
  </si>
  <si>
    <t>sourcer_incentive</t>
  </si>
  <si>
    <t>anesthesiologist_incentive</t>
  </si>
  <si>
    <t>nurse_incentive</t>
  </si>
  <si>
    <t>assistant_incentive</t>
  </si>
  <si>
    <t>technician_incentive</t>
  </si>
  <si>
    <t>observer_incentive</t>
  </si>
  <si>
    <t>collector_incentive</t>
  </si>
  <si>
    <t>consultant_incentive</t>
  </si>
  <si>
    <t>coordinator_incentive</t>
  </si>
  <si>
    <t>supporter_incentive</t>
  </si>
  <si>
    <t>cleaner_incentive</t>
  </si>
  <si>
    <t>other_incentive</t>
  </si>
  <si>
    <t>Người thực hiện</t>
  </si>
  <si>
    <t>Người chỉ định</t>
  </si>
  <si>
    <t>Điều dưỡng 1</t>
  </si>
  <si>
    <t>Điều dưỡng 2</t>
  </si>
  <si>
    <t>Giám sát viên</t>
  </si>
  <si>
    <t>Tham vấn/Hội chẩn</t>
  </si>
  <si>
    <t>ALTER TABLE healthcare_item ADD COLUMN provider_incentive double precision;</t>
  </si>
  <si>
    <t>ALTER TABLE healthcare_item ADD COLUMN indicator_incentive double precision;</t>
  </si>
  <si>
    <t>ALTER TABLE healthcare_item ADD COLUMN sourcer_incentive double precision;</t>
  </si>
  <si>
    <t>ALTER TABLE healthcare_item ADD COLUMN anesthesiologist_incentive double precision;</t>
  </si>
  <si>
    <t>ALTER TABLE healthcare_item ADD COLUMN nurse_incentive double precision;</t>
  </si>
  <si>
    <t>ALTER TABLE healthcare_item ADD COLUMN assistant_incentive double precision;</t>
  </si>
  <si>
    <t>ALTER TABLE healthcare_item ADD COLUMN technician_incentive double precision;</t>
  </si>
  <si>
    <t>ALTER TABLE healthcare_item ADD COLUMN observer_incentive double precision;</t>
  </si>
  <si>
    <t>ALTER TABLE healthcare_item ADD COLUMN collector_incentive double precision;</t>
  </si>
  <si>
    <t>ALTER TABLE healthcare_item ADD COLUMN consultant_incentive double precision;</t>
  </si>
  <si>
    <t>ALTER TABLE healthcare_item ADD COLUMN coordinator_incentive double precision;</t>
  </si>
  <si>
    <t>ALTER TABLE healthcare_item ADD COLUMN supporter_incentive double precision;</t>
  </si>
  <si>
    <t>ALTER TABLE healthcare_item ADD COLUMN cleaner_incentive double precision;</t>
  </si>
  <si>
    <t>ALTER TABLE healthcare_item ADD COLUMN other_incentive double precision;</t>
  </si>
  <si>
    <t>provider_incentive_1</t>
  </si>
  <si>
    <t>indicator_incentive_1</t>
  </si>
  <si>
    <t>sourcer_incentive_1</t>
  </si>
  <si>
    <t>anesthesiologist_incentive_1</t>
  </si>
  <si>
    <t>nurse_incentive_1</t>
  </si>
  <si>
    <t>assistant_incentive_1</t>
  </si>
  <si>
    <t>technician_incentive_1</t>
  </si>
  <si>
    <t>observer_incentive_1</t>
  </si>
  <si>
    <t>collector_incentive_1</t>
  </si>
  <si>
    <t>consultant_incentive_1</t>
  </si>
  <si>
    <t>coordinator_incentive_1</t>
  </si>
  <si>
    <t>supporter_incentive_1</t>
  </si>
  <si>
    <t>cleaner_incentive_1</t>
  </si>
  <si>
    <t>other_incentive_1</t>
  </si>
  <si>
    <t>provider_incentive_2</t>
  </si>
  <si>
    <t>indicator_incentive_2</t>
  </si>
  <si>
    <t>sourcer_incentive_2</t>
  </si>
  <si>
    <t>anesthesiologist_incentive_2</t>
  </si>
  <si>
    <t>nurse_incentive_2</t>
  </si>
  <si>
    <t>assistant_incentive_2</t>
  </si>
  <si>
    <t>technician_incentive_2</t>
  </si>
  <si>
    <t>observer_incentive_2</t>
  </si>
  <si>
    <t>collector_incentive_2</t>
  </si>
  <si>
    <t>consultant_incentive_2</t>
  </si>
  <si>
    <t>coordinator_incentive_2</t>
  </si>
  <si>
    <t>supporter_incentive_2</t>
  </si>
  <si>
    <t>cleaner_incentive_2</t>
  </si>
  <si>
    <t>other_incentive_2</t>
  </si>
  <si>
    <t>ALTER TABLE healthcare_item ADD COLUMN provider_incentive_1 double precision;</t>
  </si>
  <si>
    <t>ALTER TABLE healthcare_item ADD COLUMN indicator_incentive_1 double precision;</t>
  </si>
  <si>
    <t>ALTER TABLE healthcare_item ADD COLUMN sourcer_incentive_1 double precision;</t>
  </si>
  <si>
    <t>ALTER TABLE healthcare_item ADD COLUMN anesthesiologist_incentive_1 double precision;</t>
  </si>
  <si>
    <t>ALTER TABLE healthcare_item ADD COLUMN nurse_incentive_1 double precision;</t>
  </si>
  <si>
    <t>ALTER TABLE healthcare_item ADD COLUMN assistant_incentive_1 double precision;</t>
  </si>
  <si>
    <t>ALTER TABLE healthcare_item ADD COLUMN technician_incentive_1 double precision;</t>
  </si>
  <si>
    <t>ALTER TABLE healthcare_item ADD COLUMN observer_incentive_1 double precision;</t>
  </si>
  <si>
    <t>ALTER TABLE healthcare_item ADD COLUMN collector_incentive_1 double precision;</t>
  </si>
  <si>
    <t>ALTER TABLE healthcare_item ADD COLUMN consultant_incentive_1 double precision;</t>
  </si>
  <si>
    <t>ALTER TABLE healthcare_item ADD COLUMN coordinator_incentive_1 double precision;</t>
  </si>
  <si>
    <t>ALTER TABLE healthcare_item ADD COLUMN supporter_incentive_1 double precision;</t>
  </si>
  <si>
    <t>ALTER TABLE healthcare_item ADD COLUMN cleaner_incentive_1 double precision;</t>
  </si>
  <si>
    <t>ALTER TABLE healthcare_item ADD COLUMN other_incentive_1 double precision;</t>
  </si>
  <si>
    <t>ALTER TABLE healthcare_item ADD COLUMN provider_incentive_2 double precision;</t>
  </si>
  <si>
    <t>ALTER TABLE healthcare_item ADD COLUMN indicator_incentive_2 double precision;</t>
  </si>
  <si>
    <t>ALTER TABLE healthcare_item ADD COLUMN sourcer_incentive_2 double precision;</t>
  </si>
  <si>
    <t>ALTER TABLE healthcare_item ADD COLUMN anesthesiologist_incentive_2 double precision;</t>
  </si>
  <si>
    <t>ALTER TABLE healthcare_item ADD COLUMN nurse_incentive_2 double precision;</t>
  </si>
  <si>
    <t>ALTER TABLE healthcare_item ADD COLUMN assistant_incentive_2 double precision;</t>
  </si>
  <si>
    <t>ALTER TABLE healthcare_item ADD COLUMN technician_incentive_2 double precision;</t>
  </si>
  <si>
    <t>ALTER TABLE healthcare_item ADD COLUMN observer_incentive_2 double precision;</t>
  </si>
  <si>
    <t>ALTER TABLE healthcare_item ADD COLUMN collector_incentive_2 double precision;</t>
  </si>
  <si>
    <t>ALTER TABLE healthcare_item ADD COLUMN consultant_incentive_2 double precision;</t>
  </si>
  <si>
    <t>ALTER TABLE healthcare_item ADD COLUMN coordinator_incentive_2 double precision;</t>
  </si>
  <si>
    <t>ALTER TABLE healthcare_item ADD COLUMN supporter_incentive_2 double precision;</t>
  </si>
  <si>
    <t>ALTER TABLE healthcare_item ADD COLUMN cleaner_incentive_2 double precision;</t>
  </si>
  <si>
    <t>ALTER TABLE healthcare_item ADD COLUMN other_incentive_2 double precision;</t>
  </si>
  <si>
    <t>rate_1</t>
  </si>
  <si>
    <t>rate_2</t>
  </si>
  <si>
    <t>ALTER TABLE item_incentive ADD COLUMN rate_1 double precision;</t>
  </si>
  <si>
    <t>incentive_1</t>
  </si>
  <si>
    <t>incentive_2</t>
  </si>
  <si>
    <t>ALTER TABLE item_incentive ADD COLUMN incentive_1 double precision;</t>
  </si>
  <si>
    <t>ALTER TABLE item_incentive ADD COLUMN rate_2 double precision;</t>
  </si>
  <si>
    <t>ALTER TABLE item_incentive ADD COLUMN incentive_2 double precision;</t>
  </si>
  <si>
    <t>ALTER TABLE item_incentive RENAME COLUMN incentive_amount TO incentive;</t>
  </si>
  <si>
    <t>general_incentive</t>
  </si>
  <si>
    <t>ent_incentive</t>
  </si>
  <si>
    <t>eyes_incentive</t>
  </si>
  <si>
    <t>dental_incentive</t>
  </si>
  <si>
    <t>dermatology_incentive</t>
  </si>
  <si>
    <t>obs_gyn_incentive</t>
  </si>
  <si>
    <t>Bác sĩ tổng kết</t>
  </si>
  <si>
    <t>ALTER TABLE checkup_item ADD COLUMN sourcer_incentive double precision;</t>
  </si>
  <si>
    <t>ALTER TABLE checkup_item ADD COLUMN provider_incentive double precision;</t>
  </si>
  <si>
    <t>ALTER TABLE checkup_item ADD COLUMN general_incentive double precision;</t>
  </si>
  <si>
    <t>ALTER TABLE checkup_item ADD COLUMN ent_incentive double precision;</t>
  </si>
  <si>
    <t>ALTER TABLE checkup_item ADD COLUMN eyes_incentive double precision;</t>
  </si>
  <si>
    <t>ALTER TABLE checkup_item ADD COLUMN dental_incentive double precision;</t>
  </si>
  <si>
    <t>ALTER TABLE checkup_item ADD COLUMN dermatology_incentive double precision;</t>
  </si>
  <si>
    <t>ALTER TABLE checkup_item ADD COLUMN obs_gyn_incentive double precision;</t>
  </si>
  <si>
    <t>ALTER TABLE checkup_item ADD COLUMN nurse_incentive double precision;</t>
  </si>
  <si>
    <t>ALTER TABLE checkup_item ADD COLUMN assistant_incentive double precision;</t>
  </si>
  <si>
    <t>ALTER TABLE checkup_item ADD COLUMN technician_incentive double precision;</t>
  </si>
  <si>
    <t>ALTER TABLE checkup_item ADD COLUMN observer_incentive double precision;</t>
  </si>
  <si>
    <t>ALTER TABLE checkup_item ADD COLUMN collector_incentive double precision;</t>
  </si>
  <si>
    <t>ALTER TABLE checkup_item ADD COLUMN coordinator_incentive double precision;</t>
  </si>
  <si>
    <t>ALTER TABLE checkup_item ADD COLUMN cleaner_incentive double precision;</t>
  </si>
  <si>
    <t>ALTER TABLE checkup_item ADD COLUMN other_incentive double precision;</t>
  </si>
  <si>
    <t>note_grade</t>
  </si>
  <si>
    <t>ALTER TABLE emr ADD COLUMN note_grade text ;</t>
  </si>
  <si>
    <t>ALTER TABLE financial_item ADD COLUMN healthcare_id bigint ;</t>
  </si>
  <si>
    <t>ALTER TABLE financial_item ADD COLUMN checkup_id bigint ;</t>
  </si>
  <si>
    <t>ALTER TABLE patient ADD COLUMN passwd varchar(255) ;</t>
  </si>
  <si>
    <t>ALTER TABLE patient RENAME COLUMN bar_code TO barcode ;</t>
  </si>
  <si>
    <t>ALTER TABLE partner RENAME COLUMN bar_code TO barcode ;</t>
  </si>
  <si>
    <t>portal</t>
  </si>
  <si>
    <t>Portal</t>
  </si>
  <si>
    <t>ALTER TABLE company ADD COLUMN host text;</t>
  </si>
  <si>
    <t>ALTER TABLE company ADD COLUMN portal varchar(255);</t>
  </si>
  <si>
    <t>portal_style</t>
  </si>
  <si>
    <t>ALTER TABLE company ADD COLUMN portal_style varchar(255);</t>
  </si>
  <si>
    <t>login_logo</t>
  </si>
  <si>
    <t>login_logo_type</t>
  </si>
  <si>
    <t>ALTER TABLE branch ADD COLUMN login_logo bytea ;</t>
  </si>
  <si>
    <t>ALTER TABLE branch ADD COLUMN login_logo_type varchar(50) ;</t>
  </si>
  <si>
    <t>ALTER TABLE company ADD COLUMN login_logo bytea ;</t>
  </si>
  <si>
    <t>ALTER TABLE company ADD COLUMN login_logo_type varchar(50) ;</t>
  </si>
  <si>
    <t>admin</t>
  </si>
  <si>
    <t>Admin</t>
  </si>
  <si>
    <t>External</t>
  </si>
  <si>
    <t>ALTER TABLE users ADD COLUMN admin smallint default 0;</t>
  </si>
  <si>
    <t>ALTER TABLE users ADD COLUMN external smallint default 0;</t>
  </si>
  <si>
    <t>portal_login</t>
  </si>
  <si>
    <t>portal_logo</t>
  </si>
  <si>
    <t>portal_logo_type</t>
  </si>
  <si>
    <t>ALTER TABLE company ADD COLUMN portal_login varchar(255);</t>
  </si>
  <si>
    <t>ALTER TABLE company ADD COLUMN portal_logo bytea ;</t>
  </si>
  <si>
    <t>ALTER TABLE company ADD COLUMN portal_logo_type varchar(50) ;</t>
  </si>
  <si>
    <t>portal_emr</t>
  </si>
  <si>
    <t>portal_pacs</t>
  </si>
  <si>
    <t>portal_pres</t>
  </si>
  <si>
    <t>Đơn thuốc</t>
  </si>
  <si>
    <t>ALTER TABLE company ADD COLUMN portal_emr smallint default 1;</t>
  </si>
  <si>
    <t>ALTER TABLE company ADD COLUMN portal_pacs smallint default 1;</t>
  </si>
  <si>
    <t>ALTER TABLE company ADD COLUMN portal_pres smallint default 0;</t>
  </si>
  <si>
    <t>pacs_url</t>
  </si>
  <si>
    <t>ALTER TABLE company ADD COLUMN pacs_url varchar(255);</t>
  </si>
  <si>
    <t>viewer_url</t>
  </si>
  <si>
    <t>ALTER TABLE company ADD COLUMN viewer_url varchar(255);</t>
  </si>
  <si>
    <t>incentive_standard</t>
  </si>
  <si>
    <t>Theo giá chuẩn</t>
  </si>
  <si>
    <t>Mã bệnh án</t>
  </si>
  <si>
    <t>ALTER TABLE emr ADD COLUMN conclusion text ;</t>
  </si>
  <si>
    <t>ALTER TABLE item_incentive OWNER TO skyone;</t>
  </si>
  <si>
    <t>ALTER TABLE financial_advance ADD COLUMN patient_id bigint;</t>
  </si>
  <si>
    <t>ALTER TABLE register ADD COLUMN adjust_price smallint DEFAULT 0;</t>
  </si>
  <si>
    <t>ALTER TABLE register ADD COLUMN adjust_rate double precision DEFAULT 0;</t>
  </si>
  <si>
    <t>ALTER TABLE register ADD COLUMN discount_payment smallint DEFAULT 0;</t>
  </si>
  <si>
    <t>ALTER TABLE register ADD COLUMN discount_rate double precision DEFAULT 0;</t>
  </si>
  <si>
    <t>ALTER TABLE register ADD COLUMN voucher smallint DEFAULT 0;</t>
  </si>
  <si>
    <t>ALTER TABLE register ADD COLUMN total_standard_amount double precision DEFAULT 0;</t>
  </si>
  <si>
    <t>ALTER TABLE register ADD COLUMN total_adjust_amount double precision DEFAULT 0;</t>
  </si>
  <si>
    <t>ALTER TABLE register ADD COLUMN total_checkup_amount double precision DEFAULT 0;</t>
  </si>
  <si>
    <t>ALTER TABLE register ADD COLUMN total_healthcare_amount double precision DEFAULT 0;</t>
  </si>
  <si>
    <t>ALTER TABLE register ADD COLUMN total_discount_amount double precision DEFAULT 0;</t>
  </si>
  <si>
    <t>New</t>
  </si>
  <si>
    <t>ALTER TABLE register_item ADD COLUMN standard_price double precision DEFAULT 0;</t>
  </si>
  <si>
    <t>ALTER TABLE register_item ADD COLUMN standard_amount double precision DEFAULT 0;</t>
  </si>
  <si>
    <t>ALTER TABLE register_item ADD COLUMN adjust_rate double precision DEFAULT 0;</t>
  </si>
  <si>
    <t>ALTER TABLE register_item ADD COLUMN adjust_unit double precision DEFAULT 0;</t>
  </si>
  <si>
    <t>ALTER TABLE register_item ADD COLUMN adjust_amount double precision DEFAULT 0;</t>
  </si>
  <si>
    <t>ALTER TABLE register_item ADD COLUMN checkup smallint DEFAULT 0;</t>
  </si>
  <si>
    <t>ALTER TABLE register_item ADD COLUMN checkup_amount double precision DEFAULT 0;</t>
  </si>
  <si>
    <t>ALTER TABLE register_item ADD COLUMN healthcare smallint DEFAULT 0;</t>
  </si>
  <si>
    <t>ALTER TABLE register_item ADD COLUMN healthcare_amount double precision DEFAULT 0;</t>
  </si>
  <si>
    <t>ALTER TABLE register_item ADD COLUMN discount_rate double precision DEFAULT 0;</t>
  </si>
  <si>
    <t>ALTER TABLE register_item ADD COLUMN discount_amount double precision DEFAULT 0;</t>
  </si>
  <si>
    <t>ALTER TABLE register_item ADD COLUMN voucher_amount double precision DEFAULT 0;</t>
  </si>
  <si>
    <t>ALTER TABLE indication ADD COLUMN adjust_price smallint DEFAULT 0;</t>
  </si>
  <si>
    <t>ALTER TABLE indication ADD COLUMN adjust_rate double precision DEFAULT 0;</t>
  </si>
  <si>
    <t>ALTER TABLE indication ADD COLUMN discount_payment smallint DEFAULT 0;</t>
  </si>
  <si>
    <t>ALTER TABLE indication ADD COLUMN discount_rate double precision DEFAULT 0;</t>
  </si>
  <si>
    <t>ALTER TABLE indication ADD COLUMN voucher smallint DEFAULT 0;</t>
  </si>
  <si>
    <t>ALTER TABLE indication ADD COLUMN total_standard_amount double precision DEFAULT 0;</t>
  </si>
  <si>
    <t>ALTER TABLE indication ADD COLUMN total_adjust_amount double precision DEFAULT 0;</t>
  </si>
  <si>
    <t>ALTER TABLE indication ADD COLUMN total_checkup_amount double precision DEFAULT 0;</t>
  </si>
  <si>
    <t>ALTER TABLE indication ADD COLUMN total_healthcare_amount double precision DEFAULT 0;</t>
  </si>
  <si>
    <t>ALTER TABLE indication ADD COLUMN total_discount_amount double precision DEFAULT 0;</t>
  </si>
  <si>
    <t>ALTER TABLE indication_item ADD COLUMN standard_price double precision DEFAULT 0;</t>
  </si>
  <si>
    <t>ALTER TABLE indication_item ADD COLUMN standard_amount double precision DEFAULT 0;</t>
  </si>
  <si>
    <t>ALTER TABLE indication_item ADD COLUMN adjust_rate double precision DEFAULT 0;</t>
  </si>
  <si>
    <t>ALTER TABLE indication_item ADD COLUMN adjust_unit double precision DEFAULT 0;</t>
  </si>
  <si>
    <t>ALTER TABLE indication_item ADD COLUMN adjust_amount double precision DEFAULT 0;</t>
  </si>
  <si>
    <t>ALTER TABLE indication_item ADD COLUMN checkup smallint DEFAULT 0;</t>
  </si>
  <si>
    <t>ALTER TABLE indication_item ADD COLUMN checkup_amount double precision DEFAULT 0;</t>
  </si>
  <si>
    <t>ALTER TABLE indication_item ADD COLUMN healthcare smallint DEFAULT 0;</t>
  </si>
  <si>
    <t>ALTER TABLE indication_item ADD COLUMN healthcare_amount double precision DEFAULT 0;</t>
  </si>
  <si>
    <t>ALTER TABLE indication_item ADD COLUMN discount_rate double precision DEFAULT 0;</t>
  </si>
  <si>
    <t>ALTER TABLE indication_item ADD COLUMN discount_amount double precision DEFAULT 0;</t>
  </si>
  <si>
    <t>ALTER TABLE indication_item ADD COLUMN voucher_amount double precision DEFAULT 0;</t>
  </si>
  <si>
    <t>ALTER TABLE register ADD COLUMN total_voucher_amount double precision DEFAULT 0;</t>
  </si>
  <si>
    <t>ALTER TABLE indication ADD COLUMN total_voucher_amount double precision DEFAULT 0;</t>
  </si>
  <si>
    <t>Phần trăm điều chỉnh</t>
  </si>
  <si>
    <t>ALTER TABLE financial ADD COLUMN adjust_rate double precision DEFAULT 0;</t>
  </si>
  <si>
    <t>ALTER TABLE financial ADD COLUMN discount_rate double precision DEFAULT 0;</t>
  </si>
  <si>
    <t>ALTER TABLE healthcare_item ADD COLUMN incentive_standard double precision;</t>
  </si>
  <si>
    <t>pres_note</t>
  </si>
  <si>
    <t>pres_qty</t>
  </si>
  <si>
    <t>pres_base_multiply</t>
  </si>
  <si>
    <t>pres_start_date</t>
  </si>
  <si>
    <t>pres_num_day</t>
  </si>
  <si>
    <t>pres_route</t>
  </si>
  <si>
    <t>pres_use_unit_id</t>
  </si>
  <si>
    <t>pres_use_unit_name</t>
  </si>
  <si>
    <t>pres_morning_qty</t>
  </si>
  <si>
    <t>pres_noon_qty</t>
  </si>
  <si>
    <t>pres_evening_qty</t>
  </si>
  <si>
    <t>pres_night_qty</t>
  </si>
  <si>
    <t>ALTER TABLE financial_item ADD COLUMN pres_route varchar(50);</t>
  </si>
  <si>
    <t>ALTER TABLE financial_item ADD COLUMN pres_use_unit_id bigint;</t>
  </si>
  <si>
    <t>ALTER TABLE financial_item ADD COLUMN pres_use_unit_name varchar(255);</t>
  </si>
  <si>
    <t>ALTER TABLE financial_item ADD COLUMN pres_start_date bigint;</t>
  </si>
  <si>
    <t>Don thuoc</t>
  </si>
  <si>
    <t>ALTER TABLE financial_item ADD COLUMN pres_morning_qty double precision default 0;</t>
  </si>
  <si>
    <t>ALTER TABLE financial_item ADD COLUMN pres_noon_qty double precision default 0;</t>
  </si>
  <si>
    <t>ALTER TABLE financial_item ADD COLUMN pres_evening_qty double precision default 0;</t>
  </si>
  <si>
    <t>ALTER TABLE financial_item ADD COLUMN pres_night_qty double precision default 0;</t>
  </si>
  <si>
    <t>ALTER TABLE financial_item ADD COLUMN pres_num_day double precision default 0;</t>
  </si>
  <si>
    <t>ALTER TABLE financial_item ADD COLUMN pres_base_multiply double precision default 1;</t>
  </si>
  <si>
    <t>ALTER TABLE financial_item ADD COLUMN pres_qty double precision default 0;</t>
  </si>
  <si>
    <t>ALTER TABLE financial_item ADD COLUMN pres_sort int;</t>
  </si>
  <si>
    <t>ALTER TABLE financial_item ADD COLUMN pres_note text;</t>
  </si>
  <si>
    <t>Chẩn đoán CLS</t>
  </si>
  <si>
    <t>ALTER TABLE lab_sample ADD COLUMN impression text;</t>
  </si>
  <si>
    <t>ALTER TABLE emr ADD COLUMN indicator_id bigint ;</t>
  </si>
  <si>
    <t>Người bán</t>
  </si>
  <si>
    <t>ALTER TABLE prescription ADD COLUMN provider_id bigint ;</t>
  </si>
  <si>
    <t>ALTER TABLE prescription ADD COLUMN sourcer_id bigint ;</t>
  </si>
  <si>
    <t>Bệnh nhân còn thuốc</t>
  </si>
  <si>
    <t>have_drug</t>
  </si>
  <si>
    <t>ALTER TABLE prescription_item ADD COLUMN have_drug smallint DEFAULT 0 ;</t>
  </si>
  <si>
    <t>ALTER TABLE item ADD COLUMN  generic_name varchar(255);</t>
  </si>
  <si>
    <t>ALTER TABLE item_price ADD COLUMN vat_price double precision DEFAULT 0 ;</t>
  </si>
  <si>
    <t>ALTER TABLE item_price ADD COLUMN impexp_price double precision DEFAULT 0 ;</t>
  </si>
  <si>
    <t>ALTER TABLE item_price ADD COLUMN special_price double precision DEFAULT 0 ;</t>
  </si>
  <si>
    <t>ALTER TABLE item_price ADD COLUMN ot_price double precision DEFAULT 0 ;</t>
  </si>
  <si>
    <t>ALTER TABLE item_price ADD COLUMN new_ot_price double precision DEFAULT 0 ;</t>
  </si>
  <si>
    <t>ALTER TABLE inventory ADD COLUMN total_tax_refund_amount double precision;</t>
  </si>
  <si>
    <t>provider_type</t>
  </si>
  <si>
    <t>ALTER TABLE partner_provider ADD COLUMN incentive_type smallint DEFAULT 0 ;</t>
  </si>
  <si>
    <t>ALTER TABLE partner_provider ADD COLUMN provider_type smallint DEFAULT 0 ;</t>
  </si>
  <si>
    <t>po_date</t>
  </si>
  <si>
    <t>Phiếu yeu cau</t>
  </si>
  <si>
    <t>pr_id</t>
  </si>
  <si>
    <t>po_type</t>
  </si>
  <si>
    <t>po_id</t>
  </si>
  <si>
    <t>pr_item_id</t>
  </si>
  <si>
    <t>Đặt hàng</t>
  </si>
  <si>
    <t>Đặt hàng chi tiết</t>
  </si>
  <si>
    <t>po</t>
  </si>
  <si>
    <t>po_item</t>
  </si>
  <si>
    <t>Yêu cầu đặt hàng</t>
  </si>
  <si>
    <t>Yêu cầu đặt hàng chi tiết</t>
  </si>
  <si>
    <t>pr</t>
  </si>
  <si>
    <t>pr_item</t>
  </si>
  <si>
    <t>pr_date</t>
  </si>
  <si>
    <t>pr_type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</si>
</sst>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b/>
      <sz val="18"/>
      <color theme="1"/>
      <name val="Arial"/>
      <family val="2"/>
    </font>
    <font>
      <b/>
      <sz val="11"/>
      <color rgb="FF0000FF"/>
      <name val="Arial"/>
      <family val="2"/>
    </font>
    <font>
      <sz val="11"/>
      <color rgb="FF0000FF"/>
      <name val="Arial"/>
      <family val="2"/>
    </font>
    <font>
      <b/>
      <sz val="11"/>
      <color rgb="FF0000FF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Arial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888888"/>
      </left>
      <right style="thin">
        <color rgb="FF000000"/>
      </right>
      <top style="medium">
        <color rgb="FF888888"/>
      </top>
      <bottom/>
      <diagonal/>
    </border>
    <border>
      <left style="thin">
        <color rgb="FF000000"/>
      </left>
      <right style="thin">
        <color rgb="FF000000"/>
      </right>
      <top style="medium">
        <color rgb="FF888888"/>
      </top>
      <bottom/>
      <diagonal/>
    </border>
    <border>
      <left style="thin">
        <color rgb="FF000000"/>
      </left>
      <right style="medium">
        <color rgb="FF888888"/>
      </right>
      <top style="medium">
        <color rgb="FF888888"/>
      </top>
      <bottom/>
      <diagonal/>
    </border>
    <border>
      <left style="medium">
        <color rgb="FF888888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888888"/>
      </right>
      <top/>
      <bottom/>
      <diagonal/>
    </border>
    <border>
      <left style="medium">
        <color rgb="FF888888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888888"/>
      </right>
      <top/>
      <bottom style="thin">
        <color rgb="FF000000"/>
      </bottom>
      <diagonal/>
    </border>
    <border>
      <left style="medium">
        <color rgb="FF888888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888888"/>
      </right>
      <top/>
      <bottom/>
      <diagonal/>
    </border>
    <border>
      <left style="medium">
        <color rgb="FF888888"/>
      </left>
      <right style="thin">
        <color rgb="FF000000"/>
      </right>
      <top/>
      <bottom style="medium">
        <color rgb="FF888888"/>
      </bottom>
      <diagonal/>
    </border>
    <border>
      <left style="thin">
        <color rgb="FF000000"/>
      </left>
      <right style="thin">
        <color rgb="FF000000"/>
      </right>
      <top/>
      <bottom style="medium">
        <color rgb="FF888888"/>
      </bottom>
      <diagonal/>
    </border>
    <border>
      <left/>
      <right/>
      <top/>
      <bottom style="medium">
        <color rgb="FF888888"/>
      </bottom>
      <diagonal/>
    </border>
    <border>
      <left/>
      <right style="medium">
        <color rgb="FF888888"/>
      </right>
      <top/>
      <bottom style="medium">
        <color rgb="FF888888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90">
    <xf numFmtId="0" fontId="0" fillId="0" borderId="0" xfId="0"/>
    <xf numFmtId="0" fontId="3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3" fillId="0" borderId="1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0" fontId="3" fillId="0" borderId="1" xfId="0" quotePrefix="1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0" fontId="3" fillId="0" borderId="1" xfId="0" applyFont="1" applyBorder="1" applyAlignment="1">
      <alignment horizontal="left" vertical="center"/>
    </xf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10" fillId="0" borderId="1" xfId="0" applyFont="1" applyBorder="1"/>
    <xf numFmtId="14" fontId="3" fillId="0" borderId="1" xfId="0" applyNumberFormat="1" applyFont="1" applyBorder="1" applyAlignment="1">
      <alignment vertical="center"/>
    </xf>
    <xf numFmtId="14" fontId="3" fillId="0" borderId="1" xfId="0" applyNumberFormat="1" applyFont="1" applyBorder="1" applyAlignment="1">
      <alignment horizontal="left" vertical="center"/>
    </xf>
    <xf numFmtId="0" fontId="11" fillId="0" borderId="1" xfId="1" applyBorder="1"/>
    <xf numFmtId="14" fontId="0" fillId="0" borderId="1" xfId="0" applyNumberFormat="1" applyBorder="1" applyAlignment="1">
      <alignment horizontal="right"/>
    </xf>
    <xf numFmtId="0" fontId="1" fillId="0" borderId="1" xfId="0" applyFont="1" applyBorder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0" fontId="9" fillId="0" borderId="1" xfId="0" applyFont="1" applyBorder="1" applyAlignment="1">
      <alignment vertical="center"/>
    </xf>
    <xf numFmtId="0" fontId="0" fillId="4" borderId="0" xfId="0" applyFill="1"/>
    <xf numFmtId="0" fontId="3" fillId="4" borderId="0" xfId="0" applyFont="1" applyFill="1" applyAlignment="1">
      <alignment vertical="center"/>
    </xf>
    <xf numFmtId="0" fontId="0" fillId="0" borderId="1" xfId="0" applyFill="1" applyBorder="1"/>
    <xf numFmtId="0" fontId="3" fillId="0" borderId="1" xfId="0" quotePrefix="1" applyFont="1" applyBorder="1" applyAlignment="1">
      <alignment horizontal="center" vertical="center"/>
    </xf>
    <xf numFmtId="0" fontId="12" fillId="0" borderId="1" xfId="1" applyFont="1" applyBorder="1"/>
    <xf numFmtId="0" fontId="4" fillId="2" borderId="1" xfId="0" applyFont="1" applyFill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1" fillId="0" borderId="1" xfId="0" quotePrefix="1" applyFont="1" applyBorder="1" applyAlignment="1">
      <alignment horizontal="left" vertical="center"/>
    </xf>
    <xf numFmtId="0" fontId="9" fillId="0" borderId="1" xfId="0" quotePrefix="1" applyFont="1" applyBorder="1" applyAlignment="1">
      <alignment vertical="center"/>
    </xf>
    <xf numFmtId="0" fontId="1" fillId="0" borderId="1" xfId="0" applyFont="1" applyBorder="1" applyAlignment="1">
      <alignment horizontal="left" vertical="center"/>
    </xf>
    <xf numFmtId="0" fontId="11" fillId="0" borderId="0" xfId="1"/>
    <xf numFmtId="0" fontId="1" fillId="0" borderId="1" xfId="0" quotePrefix="1" applyFont="1" applyBorder="1" applyAlignment="1">
      <alignment horizontal="center" vertical="center"/>
    </xf>
    <xf numFmtId="0" fontId="14" fillId="0" borderId="6" xfId="0" applyFont="1" applyBorder="1" applyAlignment="1">
      <alignment horizontal="left" vertical="center" wrapText="1" indent="1"/>
    </xf>
    <xf numFmtId="0" fontId="0" fillId="0" borderId="7" xfId="0" applyBorder="1" applyAlignment="1">
      <alignment vertical="center" wrapText="1"/>
    </xf>
    <xf numFmtId="0" fontId="13" fillId="0" borderId="5" xfId="0" applyFont="1" applyBorder="1" applyAlignment="1">
      <alignment horizontal="left" vertical="center" wrapText="1" indent="1"/>
    </xf>
    <xf numFmtId="0" fontId="13" fillId="0" borderId="6" xfId="0" applyFont="1" applyBorder="1" applyAlignment="1">
      <alignment horizontal="left" vertical="center" wrapText="1" indent="1"/>
    </xf>
    <xf numFmtId="0" fontId="14" fillId="0" borderId="9" xfId="0" applyFont="1" applyBorder="1" applyAlignment="1">
      <alignment horizontal="left" vertical="center" wrapText="1" indent="1"/>
    </xf>
    <xf numFmtId="0" fontId="0" fillId="0" borderId="16" xfId="0" applyBorder="1"/>
    <xf numFmtId="0" fontId="0" fillId="0" borderId="18" xfId="0" applyBorder="1" applyAlignment="1">
      <alignment vertical="center" wrapText="1"/>
    </xf>
    <xf numFmtId="0" fontId="0" fillId="0" borderId="19" xfId="0" applyBorder="1"/>
    <xf numFmtId="0" fontId="0" fillId="0" borderId="20" xfId="0" applyBorder="1"/>
    <xf numFmtId="20" fontId="9" fillId="0" borderId="1" xfId="0" applyNumberFormat="1" applyFont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0" fontId="11" fillId="5" borderId="1" xfId="1" applyFill="1" applyBorder="1"/>
    <xf numFmtId="14" fontId="0" fillId="5" borderId="1" xfId="0" applyNumberFormat="1" applyFill="1" applyBorder="1" applyAlignment="1">
      <alignment horizontal="right"/>
    </xf>
    <xf numFmtId="0" fontId="0" fillId="5" borderId="0" xfId="0" applyFill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0" fontId="11" fillId="6" borderId="1" xfId="1" applyFill="1" applyBorder="1"/>
    <xf numFmtId="14" fontId="0" fillId="6" borderId="1" xfId="0" applyNumberFormat="1" applyFill="1" applyBorder="1" applyAlignment="1">
      <alignment horizontal="right"/>
    </xf>
    <xf numFmtId="0" fontId="0" fillId="6" borderId="0" xfId="0" applyFill="1"/>
    <xf numFmtId="0" fontId="3" fillId="6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vertical="center"/>
    </xf>
    <xf numFmtId="0" fontId="8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left" vertical="center"/>
    </xf>
    <xf numFmtId="0" fontId="9" fillId="6" borderId="1" xfId="0" applyFont="1" applyFill="1" applyBorder="1" applyAlignment="1">
      <alignment vertical="center"/>
    </xf>
    <xf numFmtId="0" fontId="3" fillId="6" borderId="1" xfId="0" applyFont="1" applyFill="1" applyBorder="1" applyAlignment="1">
      <alignment vertical="center"/>
    </xf>
    <xf numFmtId="0" fontId="3" fillId="6" borderId="0" xfId="0" applyFont="1" applyFill="1" applyAlignment="1">
      <alignment vertical="center"/>
    </xf>
    <xf numFmtId="0" fontId="8" fillId="0" borderId="1" xfId="0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0" fontId="5" fillId="0" borderId="2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14" fillId="0" borderId="15" xfId="0" applyFont="1" applyBorder="1" applyAlignment="1">
      <alignment vertical="center" wrapText="1"/>
    </xf>
    <xf numFmtId="0" fontId="14" fillId="0" borderId="11" xfId="0" applyFont="1" applyBorder="1" applyAlignment="1">
      <alignment vertical="center" wrapText="1"/>
    </xf>
    <xf numFmtId="0" fontId="14" fillId="0" borderId="17" xfId="0" applyFont="1" applyBorder="1" applyAlignment="1">
      <alignment vertical="center" wrapText="1"/>
    </xf>
    <xf numFmtId="0" fontId="14" fillId="0" borderId="5" xfId="0" applyFont="1" applyBorder="1" applyAlignment="1">
      <alignment vertical="center" wrapText="1"/>
    </xf>
    <xf numFmtId="0" fontId="14" fillId="0" borderId="6" xfId="0" applyFont="1" applyBorder="1" applyAlignment="1">
      <alignment vertical="center" wrapText="1"/>
    </xf>
    <xf numFmtId="0" fontId="14" fillId="0" borderId="18" xfId="0" applyFont="1" applyBorder="1" applyAlignment="1">
      <alignment vertical="center" wrapText="1"/>
    </xf>
    <xf numFmtId="0" fontId="14" fillId="0" borderId="8" xfId="0" applyFont="1" applyBorder="1" applyAlignment="1">
      <alignment vertical="center" wrapText="1"/>
    </xf>
    <xf numFmtId="0" fontId="14" fillId="0" borderId="13" xfId="0" applyFont="1" applyBorder="1" applyAlignment="1">
      <alignment vertical="center" wrapText="1"/>
    </xf>
    <xf numFmtId="0" fontId="14" fillId="0" borderId="9" xfId="0" applyFont="1" applyBorder="1" applyAlignment="1">
      <alignment vertical="center" wrapText="1"/>
    </xf>
    <xf numFmtId="0" fontId="14" fillId="0" borderId="7" xfId="0" applyFont="1" applyBorder="1" applyAlignment="1">
      <alignment vertical="center" wrapText="1"/>
    </xf>
    <xf numFmtId="0" fontId="14" fillId="0" borderId="10" xfId="0" applyFont="1" applyBorder="1" applyAlignment="1">
      <alignment vertical="center" wrapText="1"/>
    </xf>
    <xf numFmtId="0" fontId="14" fillId="0" borderId="12" xfId="0" applyFont="1" applyBorder="1" applyAlignment="1">
      <alignment vertical="center" wrapText="1"/>
    </xf>
    <xf numFmtId="0" fontId="14" fillId="0" borderId="14" xfId="0" applyFont="1" applyBorder="1" applyAlignment="1">
      <alignment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0000FF"/>
      <color rgb="FFCCFF99"/>
      <color rgb="FF66FF33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71" Type="http://schemas.openxmlformats.org/officeDocument/2006/relationships/worksheet" Target="worksheets/sheet171.xml"/><Relationship Id="rId176" Type="http://schemas.openxmlformats.org/officeDocument/2006/relationships/worksheet" Target="worksheets/sheet176.xml"/><Relationship Id="rId192" Type="http://schemas.openxmlformats.org/officeDocument/2006/relationships/worksheet" Target="worksheets/sheet192.xml"/><Relationship Id="rId197" Type="http://schemas.openxmlformats.org/officeDocument/2006/relationships/worksheet" Target="worksheets/sheet197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82" Type="http://schemas.openxmlformats.org/officeDocument/2006/relationships/worksheet" Target="worksheets/sheet182.xml"/><Relationship Id="rId187" Type="http://schemas.openxmlformats.org/officeDocument/2006/relationships/worksheet" Target="worksheets/sheet187.xml"/><Relationship Id="rId217" Type="http://schemas.openxmlformats.org/officeDocument/2006/relationships/worksheet" Target="worksheets/sheet2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38" Type="http://schemas.openxmlformats.org/officeDocument/2006/relationships/sharedStrings" Target="sharedStrings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2" Type="http://schemas.openxmlformats.org/officeDocument/2006/relationships/worksheet" Target="worksheets/sheet202.xml"/><Relationship Id="rId207" Type="http://schemas.openxmlformats.org/officeDocument/2006/relationships/worksheet" Target="worksheets/sheet207.xml"/><Relationship Id="rId223" Type="http://schemas.openxmlformats.org/officeDocument/2006/relationships/worksheet" Target="worksheets/sheet223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3" Type="http://schemas.openxmlformats.org/officeDocument/2006/relationships/worksheet" Target="worksheets/sheet213.xml"/><Relationship Id="rId218" Type="http://schemas.openxmlformats.org/officeDocument/2006/relationships/worksheet" Target="worksheets/sheet218.xml"/><Relationship Id="rId234" Type="http://schemas.openxmlformats.org/officeDocument/2006/relationships/worksheet" Target="worksheets/sheet234.xml"/><Relationship Id="rId239" Type="http://schemas.openxmlformats.org/officeDocument/2006/relationships/calcChain" Target="calcChain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0" Type="http://schemas.microsoft.com/office/2006/relationships/vbaProject" Target="vbaProject.bin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0" Type="http://schemas.openxmlformats.org/officeDocument/2006/relationships/worksheet" Target="worksheets/sheet230.xml"/><Relationship Id="rId235" Type="http://schemas.openxmlformats.org/officeDocument/2006/relationships/worksheet" Target="worksheets/sheet235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theme" Target="theme/theme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38100</xdr:rowOff>
        </xdr:from>
        <xdr:to>
          <xdr:col>3</xdr:col>
          <xdr:colOff>1857375</xdr:colOff>
          <xdr:row>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28575</xdr:rowOff>
        </xdr:from>
        <xdr:to>
          <xdr:col>5</xdr:col>
          <xdr:colOff>1409700</xdr:colOff>
          <xdr:row>1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Entity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1.bin"/></Relationships>
</file>

<file path=xl/worksheets/_rels/sheet1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2.bin"/></Relationships>
</file>

<file path=xl/worksheets/_rels/sheet1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3.bin"/></Relationships>
</file>

<file path=xl/worksheets/_rels/sheet1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4.bin"/></Relationships>
</file>

<file path=xl/worksheets/_rels/sheet1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5.bin"/></Relationships>
</file>

<file path=xl/worksheets/_rels/sheet1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6.bin"/></Relationships>
</file>

<file path=xl/worksheets/_rels/sheet1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7.bin"/></Relationships>
</file>

<file path=xl/worksheets/_rels/sheet1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8.bin"/></Relationships>
</file>

<file path=xl/worksheets/_rels/sheet1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9.bin"/></Relationships>
</file>

<file path=xl/worksheets/_rels/sheet1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0.bin"/></Relationships>
</file>

<file path=xl/worksheets/_rels/sheet1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1.bin"/></Relationships>
</file>

<file path=xl/worksheets/_rels/sheet1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2.bin"/></Relationships>
</file>

<file path=xl/worksheets/_rels/sheet1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3.bin"/></Relationships>
</file>

<file path=xl/worksheets/_rels/sheet1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4.bin"/></Relationships>
</file>

<file path=xl/worksheets/_rels/sheet1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5.bin"/></Relationships>
</file>

<file path=xl/worksheets/_rels/sheet1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6.bin"/></Relationships>
</file>

<file path=xl/worksheets/_rels/sheet1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7.bin"/></Relationships>
</file>

<file path=xl/worksheets/_rels/sheet1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8.bin"/></Relationships>
</file>

<file path=xl/worksheets/_rels/sheet1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9.bin"/></Relationships>
</file>

<file path=xl/worksheets/_rels/sheet1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0.bin"/></Relationships>
</file>

<file path=xl/worksheets/_rels/sheet1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1.bin"/></Relationships>
</file>

<file path=xl/worksheets/_rels/sheet1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2.bin"/></Relationships>
</file>

<file path=xl/worksheets/_rels/sheet1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3.bin"/></Relationships>
</file>

<file path=xl/worksheets/_rels/sheet1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4.bin"/></Relationships>
</file>

<file path=xl/worksheets/_rels/sheet1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5.bin"/></Relationships>
</file>

<file path=xl/worksheets/_rels/sheet1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6.bin"/></Relationships>
</file>

<file path=xl/worksheets/_rels/sheet1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7.bin"/></Relationships>
</file>

<file path=xl/worksheets/_rels/sheet1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8.bin"/></Relationships>
</file>

<file path=xl/worksheets/_rels/sheet1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9.bin"/></Relationships>
</file>

<file path=xl/worksheets/_rels/sheet1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0.bin"/></Relationships>
</file>

<file path=xl/worksheets/_rels/sheet1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1.bin"/></Relationships>
</file>

<file path=xl/worksheets/_rels/sheet1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2.bin"/></Relationships>
</file>

<file path=xl/worksheets/_rels/sheet1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3.bin"/></Relationships>
</file>

<file path=xl/worksheets/_rels/sheet1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4.bin"/></Relationships>
</file>

<file path=xl/worksheets/_rels/sheet1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5.bin"/></Relationships>
</file>

<file path=xl/worksheets/_rels/sheet1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6.bin"/></Relationships>
</file>

<file path=xl/worksheets/_rels/sheet1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7.bin"/></Relationships>
</file>

<file path=xl/worksheets/_rels/sheet1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8.bin"/></Relationships>
</file>

<file path=xl/worksheets/_rels/sheet1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9.bin"/></Relationships>
</file>

<file path=xl/worksheets/_rels/sheet1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0.bin"/></Relationships>
</file>

<file path=xl/worksheets/_rels/sheet1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1.bin"/></Relationships>
</file>

<file path=xl/worksheets/_rels/sheet1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2.bin"/></Relationships>
</file>

<file path=xl/worksheets/_rels/sheet1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3.bin"/></Relationships>
</file>

<file path=xl/worksheets/_rels/sheet1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4.bin"/></Relationships>
</file>

<file path=xl/worksheets/_rels/sheet1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5.bin"/></Relationships>
</file>

<file path=xl/worksheets/_rels/sheet1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6.bin"/></Relationships>
</file>

<file path=xl/worksheets/_rels/sheet1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7.bin"/></Relationships>
</file>

<file path=xl/worksheets/_rels/sheet1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8.bin"/></Relationships>
</file>

<file path=xl/worksheets/_rels/sheet1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9.bin"/></Relationships>
</file>

<file path=xl/worksheets/_rels/sheet2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0.bin"/></Relationships>
</file>

<file path=xl/worksheets/_rels/sheet2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1.bin"/></Relationships>
</file>

<file path=xl/worksheets/_rels/sheet20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2.bin"/></Relationships>
</file>

<file path=xl/worksheets/_rels/sheet2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3.bin"/></Relationships>
</file>

<file path=xl/worksheets/_rels/sheet2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4.bin"/></Relationships>
</file>

<file path=xl/worksheets/_rels/sheet20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5.bin"/></Relationships>
</file>

<file path=xl/worksheets/_rels/sheet20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6.bin"/></Relationships>
</file>

<file path=xl/worksheets/_rels/sheet20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7.bin"/></Relationships>
</file>

<file path=xl/worksheets/_rels/sheet20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8.bin"/></Relationships>
</file>

<file path=xl/worksheets/_rels/sheet20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9.bin"/></Relationships>
</file>

<file path=xl/worksheets/_rels/sheet2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0.bin"/></Relationships>
</file>

<file path=xl/worksheets/_rels/sheet2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1.bin"/></Relationships>
</file>

<file path=xl/worksheets/_rels/sheet2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2.bin"/></Relationships>
</file>

<file path=xl/worksheets/_rels/sheet2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3.bin"/></Relationships>
</file>

<file path=xl/worksheets/_rels/sheet2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4.bin"/></Relationships>
</file>

<file path=xl/worksheets/_rels/sheet2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5.bin"/></Relationships>
</file>

<file path=xl/worksheets/_rels/sheet2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6.bin"/></Relationships>
</file>

<file path=xl/worksheets/_rels/sheet2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7.bin"/></Relationships>
</file>

<file path=xl/worksheets/_rels/sheet2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8.bin"/></Relationships>
</file>

<file path=xl/worksheets/_rels/sheet2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9.bin"/></Relationships>
</file>

<file path=xl/worksheets/_rels/sheet2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0.bin"/></Relationships>
</file>

<file path=xl/worksheets/_rels/sheet2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1.bin"/></Relationships>
</file>

<file path=xl/worksheets/_rels/sheet2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2.bin"/></Relationships>
</file>

<file path=xl/worksheets/_rels/sheet2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3.bin"/></Relationships>
</file>

<file path=xl/worksheets/_rels/sheet2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4.bin"/></Relationships>
</file>

<file path=xl/worksheets/_rels/sheet2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5.bin"/></Relationships>
</file>

<file path=xl/worksheets/_rels/sheet2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6.bin"/></Relationships>
</file>

<file path=xl/worksheets/_rels/sheet2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7.bin"/></Relationships>
</file>

<file path=xl/worksheets/_rels/sheet2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8.bin"/></Relationships>
</file>

<file path=xl/worksheets/_rels/sheet2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9.bin"/></Relationships>
</file>

<file path=xl/worksheets/_rels/sheet2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0.bin"/></Relationships>
</file>

<file path=xl/worksheets/_rels/sheet2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1.bin"/></Relationships>
</file>

<file path=xl/worksheets/_rels/sheet2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2.bin"/></Relationships>
</file>

<file path=xl/worksheets/_rels/sheet2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3.bin"/></Relationships>
</file>

<file path=xl/worksheets/_rels/sheet2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4.bin"/></Relationships>
</file>

<file path=xl/worksheets/_rels/sheet2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348"/>
  <sheetViews>
    <sheetView topLeftCell="A181" workbookViewId="0">
      <selection activeCell="E209" sqref="E209"/>
    </sheetView>
  </sheetViews>
  <sheetFormatPr defaultRowHeight="15" x14ac:dyDescent="0.25"/>
  <cols>
    <col min="1" max="1" width="4.28515625" customWidth="1"/>
    <col min="2" max="2" width="5.5703125" customWidth="1"/>
    <col min="3" max="3" width="10.140625" customWidth="1"/>
    <col min="4" max="4" width="28.140625" customWidth="1"/>
    <col min="5" max="5" width="27.42578125" customWidth="1"/>
    <col min="6" max="6" width="22.85546875" customWidth="1"/>
    <col min="7" max="7" width="15" customWidth="1"/>
    <col min="8" max="8" width="38.7109375" customWidth="1"/>
  </cols>
  <sheetData>
    <row r="1" spans="2:10" x14ac:dyDescent="0.25">
      <c r="E1" t="s">
        <v>544</v>
      </c>
      <c r="G1" t="s">
        <v>87</v>
      </c>
    </row>
    <row r="3" spans="2:10" x14ac:dyDescent="0.25">
      <c r="B3" s="12" t="s">
        <v>0</v>
      </c>
      <c r="C3" s="12" t="s">
        <v>52</v>
      </c>
      <c r="D3" s="12" t="s">
        <v>124</v>
      </c>
      <c r="E3" s="12" t="s">
        <v>2</v>
      </c>
      <c r="F3" s="12" t="s">
        <v>22</v>
      </c>
      <c r="G3" s="12" t="s">
        <v>23</v>
      </c>
      <c r="H3" s="12" t="s">
        <v>3</v>
      </c>
    </row>
    <row r="4" spans="2:10" x14ac:dyDescent="0.25">
      <c r="B4" s="13">
        <v>1</v>
      </c>
      <c r="C4" s="13"/>
      <c r="D4" s="11" t="s">
        <v>126</v>
      </c>
      <c r="E4" s="20" t="s">
        <v>1543</v>
      </c>
      <c r="F4" s="11" t="s">
        <v>37</v>
      </c>
      <c r="G4" s="21" t="s">
        <v>464</v>
      </c>
      <c r="H4" s="11"/>
      <c r="J4" t="str">
        <f>"delete from " &amp; E4 &amp; ";"</f>
        <v>delete from config;</v>
      </c>
    </row>
    <row r="5" spans="2:10" x14ac:dyDescent="0.25">
      <c r="B5" s="13">
        <v>2</v>
      </c>
      <c r="C5" s="13"/>
      <c r="D5" s="11" t="s">
        <v>462</v>
      </c>
      <c r="E5" s="20" t="s">
        <v>1544</v>
      </c>
      <c r="F5" s="11" t="s">
        <v>37</v>
      </c>
      <c r="G5" s="21" t="s">
        <v>464</v>
      </c>
      <c r="H5" s="11"/>
      <c r="J5" t="str">
        <f t="shared" ref="J5:J10" si="0">"delete from " &amp; E5 &amp; ";"</f>
        <v>delete from gen_id;</v>
      </c>
    </row>
    <row r="6" spans="2:10" x14ac:dyDescent="0.25">
      <c r="B6" s="13">
        <v>3</v>
      </c>
      <c r="C6" s="13"/>
      <c r="D6" s="11" t="s">
        <v>463</v>
      </c>
      <c r="E6" s="20" t="s">
        <v>1545</v>
      </c>
      <c r="F6" s="11" t="s">
        <v>37</v>
      </c>
      <c r="G6" s="21" t="s">
        <v>464</v>
      </c>
      <c r="H6" s="11"/>
      <c r="J6" t="str">
        <f t="shared" si="0"/>
        <v>delete from gen_seq;</v>
      </c>
    </row>
    <row r="7" spans="2:10" x14ac:dyDescent="0.25">
      <c r="B7" s="13">
        <v>4</v>
      </c>
      <c r="C7" s="13"/>
      <c r="D7" s="11" t="s">
        <v>52</v>
      </c>
      <c r="E7" s="20" t="s">
        <v>466</v>
      </c>
      <c r="F7" s="11" t="s">
        <v>37</v>
      </c>
      <c r="G7" s="21" t="s">
        <v>464</v>
      </c>
      <c r="H7" s="11"/>
      <c r="J7" t="str">
        <f t="shared" si="0"/>
        <v>delete from module;</v>
      </c>
    </row>
    <row r="8" spans="2:10" x14ac:dyDescent="0.25">
      <c r="B8" s="13">
        <v>5</v>
      </c>
      <c r="C8" s="13"/>
      <c r="D8" s="11" t="s">
        <v>225</v>
      </c>
      <c r="E8" s="20" t="s">
        <v>228</v>
      </c>
      <c r="F8" s="11" t="s">
        <v>37</v>
      </c>
      <c r="G8" s="21" t="s">
        <v>464</v>
      </c>
      <c r="H8" s="11"/>
      <c r="J8" t="str">
        <f t="shared" si="0"/>
        <v>delete from screen;</v>
      </c>
    </row>
    <row r="9" spans="2:10" x14ac:dyDescent="0.25">
      <c r="B9" s="13">
        <v>6</v>
      </c>
      <c r="C9" s="13"/>
      <c r="D9" s="11" t="s">
        <v>465</v>
      </c>
      <c r="E9" s="20" t="s">
        <v>2862</v>
      </c>
      <c r="F9" s="11" t="s">
        <v>37</v>
      </c>
      <c r="G9" s="21" t="s">
        <v>464</v>
      </c>
      <c r="H9" s="11"/>
      <c r="J9" t="str">
        <f t="shared" si="0"/>
        <v>delete from screen_control;</v>
      </c>
    </row>
    <row r="10" spans="2:10" x14ac:dyDescent="0.25">
      <c r="B10" s="13">
        <v>7</v>
      </c>
      <c r="C10" s="13"/>
      <c r="D10" s="11" t="s">
        <v>122</v>
      </c>
      <c r="E10" s="20" t="s">
        <v>467</v>
      </c>
      <c r="F10" s="11" t="s">
        <v>37</v>
      </c>
      <c r="G10" s="21" t="s">
        <v>464</v>
      </c>
      <c r="H10" s="11"/>
      <c r="J10" t="str">
        <f t="shared" si="0"/>
        <v>delete from menu;</v>
      </c>
    </row>
    <row r="11" spans="2:10" x14ac:dyDescent="0.25">
      <c r="B11" s="13">
        <v>8</v>
      </c>
      <c r="C11" s="13"/>
      <c r="D11" s="11" t="s">
        <v>226</v>
      </c>
      <c r="E11" s="20" t="s">
        <v>1546</v>
      </c>
      <c r="F11" s="11" t="s">
        <v>37</v>
      </c>
      <c r="G11" s="21" t="s">
        <v>464</v>
      </c>
      <c r="H11" s="11"/>
      <c r="J11" t="str">
        <f t="shared" ref="J11:J43" si="1">"delete from " &amp; E11 &amp; ";"</f>
        <v>delete from company;</v>
      </c>
    </row>
    <row r="12" spans="2:10" x14ac:dyDescent="0.25">
      <c r="B12" s="13">
        <v>9</v>
      </c>
      <c r="C12" s="13"/>
      <c r="D12" s="11" t="s">
        <v>43</v>
      </c>
      <c r="E12" s="20" t="s">
        <v>1547</v>
      </c>
      <c r="F12" s="11" t="s">
        <v>37</v>
      </c>
      <c r="G12" s="21" t="s">
        <v>464</v>
      </c>
      <c r="H12" s="11"/>
      <c r="J12" t="str">
        <f t="shared" si="1"/>
        <v>delete from branch;</v>
      </c>
    </row>
    <row r="13" spans="2:10" x14ac:dyDescent="0.25">
      <c r="B13" s="13">
        <v>10</v>
      </c>
      <c r="C13" s="13"/>
      <c r="D13" s="11" t="s">
        <v>57</v>
      </c>
      <c r="E13" s="20" t="s">
        <v>1548</v>
      </c>
      <c r="F13" s="11" t="s">
        <v>37</v>
      </c>
      <c r="G13" s="21" t="s">
        <v>464</v>
      </c>
      <c r="H13" s="11"/>
      <c r="J13" t="str">
        <f t="shared" si="1"/>
        <v>delete from department;</v>
      </c>
    </row>
    <row r="14" spans="2:10" x14ac:dyDescent="0.25">
      <c r="B14" s="13">
        <v>11</v>
      </c>
      <c r="C14" s="13"/>
      <c r="D14" s="11" t="s">
        <v>504</v>
      </c>
      <c r="E14" s="20" t="s">
        <v>1549</v>
      </c>
      <c r="F14" s="11" t="s">
        <v>37</v>
      </c>
      <c r="G14" s="21" t="s">
        <v>464</v>
      </c>
      <c r="H14" s="11"/>
      <c r="J14" t="str">
        <f t="shared" si="1"/>
        <v>delete from company_module;</v>
      </c>
    </row>
    <row r="15" spans="2:10" x14ac:dyDescent="0.25">
      <c r="B15" s="13">
        <v>12</v>
      </c>
      <c r="C15" s="13"/>
      <c r="D15" s="11" t="s">
        <v>480</v>
      </c>
      <c r="E15" s="20" t="s">
        <v>1550</v>
      </c>
      <c r="F15" s="11" t="s">
        <v>37</v>
      </c>
      <c r="G15" s="21" t="s">
        <v>464</v>
      </c>
      <c r="H15" s="11"/>
      <c r="J15" t="str">
        <f t="shared" si="1"/>
        <v>delete from department_module;</v>
      </c>
    </row>
    <row r="16" spans="2:10" x14ac:dyDescent="0.25">
      <c r="B16" s="13">
        <v>13</v>
      </c>
      <c r="C16" s="13"/>
      <c r="D16" s="11" t="s">
        <v>1801</v>
      </c>
      <c r="E16" s="20" t="s">
        <v>1802</v>
      </c>
      <c r="F16" s="11" t="s">
        <v>37</v>
      </c>
      <c r="G16" s="21" t="s">
        <v>464</v>
      </c>
      <c r="H16" s="11"/>
      <c r="J16" t="str">
        <f t="shared" si="1"/>
        <v>delete from department_menu;</v>
      </c>
    </row>
    <row r="17" spans="2:10" x14ac:dyDescent="0.25">
      <c r="B17" s="13">
        <v>14</v>
      </c>
      <c r="C17" s="13"/>
      <c r="D17" s="11" t="s">
        <v>50</v>
      </c>
      <c r="E17" s="20" t="s">
        <v>229</v>
      </c>
      <c r="F17" s="11" t="s">
        <v>37</v>
      </c>
      <c r="G17" s="21" t="s">
        <v>464</v>
      </c>
      <c r="H17" s="11"/>
      <c r="J17" t="str">
        <f t="shared" si="1"/>
        <v>delete from language;</v>
      </c>
    </row>
    <row r="18" spans="2:10" x14ac:dyDescent="0.25">
      <c r="B18" s="13">
        <v>15</v>
      </c>
      <c r="C18" s="13"/>
      <c r="D18" s="11" t="s">
        <v>468</v>
      </c>
      <c r="E18" s="20" t="s">
        <v>2871</v>
      </c>
      <c r="F18" s="11" t="s">
        <v>37</v>
      </c>
      <c r="G18" s="21" t="s">
        <v>464</v>
      </c>
      <c r="H18" s="11"/>
      <c r="J18" t="str">
        <f t="shared" si="1"/>
        <v>delete from locale_resources;</v>
      </c>
    </row>
    <row r="19" spans="2:10" x14ac:dyDescent="0.25">
      <c r="B19" s="13">
        <v>16</v>
      </c>
      <c r="C19" s="13"/>
      <c r="D19" s="11" t="s">
        <v>469</v>
      </c>
      <c r="E19" s="20" t="s">
        <v>1551</v>
      </c>
      <c r="F19" s="11" t="s">
        <v>37</v>
      </c>
      <c r="G19" s="21" t="s">
        <v>464</v>
      </c>
      <c r="H19" s="11"/>
      <c r="J19" t="str">
        <f t="shared" si="1"/>
        <v>delete from filesystem;</v>
      </c>
    </row>
    <row r="20" spans="2:10" x14ac:dyDescent="0.25">
      <c r="B20" s="13">
        <v>17</v>
      </c>
      <c r="C20" s="13"/>
      <c r="D20" s="11" t="s">
        <v>3097</v>
      </c>
      <c r="E20" s="20" t="s">
        <v>3098</v>
      </c>
      <c r="F20" s="11" t="s">
        <v>37</v>
      </c>
      <c r="G20" s="21" t="s">
        <v>464</v>
      </c>
      <c r="H20" s="11"/>
      <c r="J20" t="str">
        <f t="shared" si="1"/>
        <v>delete from code_format;</v>
      </c>
    </row>
    <row r="21" spans="2:10" x14ac:dyDescent="0.25">
      <c r="B21" s="13">
        <v>18</v>
      </c>
      <c r="C21" s="13"/>
      <c r="D21" s="11" t="s">
        <v>554</v>
      </c>
      <c r="E21" s="20" t="s">
        <v>1507</v>
      </c>
      <c r="F21" s="11" t="s">
        <v>37</v>
      </c>
      <c r="G21" s="21" t="s">
        <v>464</v>
      </c>
      <c r="H21" s="11"/>
      <c r="J21" t="str">
        <f t="shared" si="1"/>
        <v>delete from code_prefix;</v>
      </c>
    </row>
    <row r="22" spans="2:10" x14ac:dyDescent="0.25">
      <c r="B22" s="13">
        <v>19</v>
      </c>
      <c r="C22" s="13"/>
      <c r="D22" s="11" t="s">
        <v>581</v>
      </c>
      <c r="E22" s="20" t="s">
        <v>1508</v>
      </c>
      <c r="F22" s="11" t="s">
        <v>37</v>
      </c>
      <c r="G22" s="21" t="s">
        <v>464</v>
      </c>
      <c r="H22" s="11"/>
      <c r="J22" t="str">
        <f t="shared" si="1"/>
        <v>delete from code_suffix;</v>
      </c>
    </row>
    <row r="23" spans="2:10" x14ac:dyDescent="0.25">
      <c r="B23" s="13">
        <v>20</v>
      </c>
      <c r="C23" s="13"/>
      <c r="D23" s="11" t="s">
        <v>2799</v>
      </c>
      <c r="E23" s="20" t="s">
        <v>2800</v>
      </c>
      <c r="F23" s="11" t="s">
        <v>37</v>
      </c>
      <c r="G23" s="21" t="s">
        <v>464</v>
      </c>
      <c r="H23" s="11"/>
      <c r="J23" t="str">
        <f t="shared" si="1"/>
        <v>delete from default_value;</v>
      </c>
    </row>
    <row r="24" spans="2:10" ht="15.75" customHeight="1" x14ac:dyDescent="0.25">
      <c r="B24" s="13">
        <v>21</v>
      </c>
      <c r="C24" s="13"/>
      <c r="D24" s="11" t="s">
        <v>470</v>
      </c>
      <c r="E24" s="20" t="s">
        <v>1552</v>
      </c>
      <c r="F24" s="11" t="s">
        <v>37</v>
      </c>
      <c r="G24" s="21" t="s">
        <v>464</v>
      </c>
      <c r="H24" s="11"/>
      <c r="J24" t="str">
        <f t="shared" si="1"/>
        <v>delete from report_template;</v>
      </c>
    </row>
    <row r="25" spans="2:10" ht="15.75" customHeight="1" x14ac:dyDescent="0.25">
      <c r="B25" s="13">
        <v>22</v>
      </c>
      <c r="C25" s="13"/>
      <c r="D25" s="11" t="s">
        <v>1671</v>
      </c>
      <c r="E25" s="20" t="s">
        <v>1672</v>
      </c>
      <c r="F25" s="11" t="s">
        <v>37</v>
      </c>
      <c r="G25" s="21" t="s">
        <v>464</v>
      </c>
      <c r="H25" s="11"/>
      <c r="J25" t="str">
        <f t="shared" si="1"/>
        <v>delete from report_parameter;</v>
      </c>
    </row>
    <row r="26" spans="2:10" x14ac:dyDescent="0.25">
      <c r="B26" s="13">
        <v>23</v>
      </c>
      <c r="C26" s="13"/>
      <c r="D26" s="11" t="s">
        <v>471</v>
      </c>
      <c r="E26" s="20" t="s">
        <v>1553</v>
      </c>
      <c r="F26" s="11" t="s">
        <v>37</v>
      </c>
      <c r="G26" s="21" t="s">
        <v>464</v>
      </c>
      <c r="H26" s="11"/>
      <c r="J26" t="str">
        <f t="shared" si="1"/>
        <v>delete from users;</v>
      </c>
    </row>
    <row r="27" spans="2:10" x14ac:dyDescent="0.25">
      <c r="B27" s="13">
        <v>24</v>
      </c>
      <c r="C27" s="13"/>
      <c r="D27" s="11" t="s">
        <v>472</v>
      </c>
      <c r="E27" s="20" t="s">
        <v>1554</v>
      </c>
      <c r="F27" s="11" t="s">
        <v>37</v>
      </c>
      <c r="G27" s="21" t="s">
        <v>464</v>
      </c>
      <c r="H27" s="11"/>
      <c r="J27" t="str">
        <f t="shared" si="1"/>
        <v>delete from user_branch;</v>
      </c>
    </row>
    <row r="28" spans="2:10" x14ac:dyDescent="0.25">
      <c r="B28" s="13">
        <v>25</v>
      </c>
      <c r="C28" s="13"/>
      <c r="D28" s="11" t="s">
        <v>473</v>
      </c>
      <c r="E28" s="20" t="s">
        <v>1555</v>
      </c>
      <c r="F28" s="11" t="s">
        <v>37</v>
      </c>
      <c r="G28" s="21" t="s">
        <v>464</v>
      </c>
      <c r="H28" s="11"/>
      <c r="J28" t="str">
        <f t="shared" si="1"/>
        <v>delete from user_department;</v>
      </c>
    </row>
    <row r="29" spans="2:10" x14ac:dyDescent="0.25">
      <c r="B29" s="13">
        <v>26</v>
      </c>
      <c r="C29" s="13"/>
      <c r="D29" s="11" t="s">
        <v>474</v>
      </c>
      <c r="E29" s="20" t="s">
        <v>1556</v>
      </c>
      <c r="F29" s="11" t="s">
        <v>37</v>
      </c>
      <c r="G29" s="21" t="s">
        <v>464</v>
      </c>
      <c r="H29" s="11"/>
      <c r="J29" t="str">
        <f t="shared" si="1"/>
        <v>delete from user_last_department;</v>
      </c>
    </row>
    <row r="30" spans="2:10" x14ac:dyDescent="0.25">
      <c r="B30" s="13">
        <v>27</v>
      </c>
      <c r="C30" s="13"/>
      <c r="D30" s="11" t="s">
        <v>520</v>
      </c>
      <c r="E30" s="20" t="s">
        <v>1557</v>
      </c>
      <c r="F30" s="11" t="s">
        <v>37</v>
      </c>
      <c r="G30" s="21" t="s">
        <v>464</v>
      </c>
      <c r="H30" s="11"/>
      <c r="J30" t="str">
        <f t="shared" si="1"/>
        <v>delete from role;</v>
      </c>
    </row>
    <row r="31" spans="2:10" x14ac:dyDescent="0.25">
      <c r="B31" s="13">
        <v>28</v>
      </c>
      <c r="C31" s="13"/>
      <c r="D31" s="11" t="s">
        <v>521</v>
      </c>
      <c r="E31" s="20" t="s">
        <v>1558</v>
      </c>
      <c r="F31" s="11" t="s">
        <v>37</v>
      </c>
      <c r="G31" s="21" t="s">
        <v>464</v>
      </c>
      <c r="H31" s="11"/>
      <c r="J31" t="str">
        <f t="shared" si="1"/>
        <v>delete from role_menu;</v>
      </c>
    </row>
    <row r="32" spans="2:10" x14ac:dyDescent="0.25">
      <c r="B32" s="13">
        <v>29</v>
      </c>
      <c r="C32" s="13"/>
      <c r="D32" s="11" t="s">
        <v>522</v>
      </c>
      <c r="E32" s="20" t="s">
        <v>2864</v>
      </c>
      <c r="F32" s="11" t="s">
        <v>37</v>
      </c>
      <c r="G32" s="21" t="s">
        <v>464</v>
      </c>
      <c r="H32" s="11"/>
      <c r="J32" t="str">
        <f t="shared" si="1"/>
        <v>delete from role_screen;</v>
      </c>
    </row>
    <row r="33" spans="1:10" x14ac:dyDescent="0.25">
      <c r="B33" s="13">
        <v>30</v>
      </c>
      <c r="C33" s="13"/>
      <c r="D33" s="11" t="s">
        <v>522</v>
      </c>
      <c r="E33" s="20" t="s">
        <v>2865</v>
      </c>
      <c r="F33" s="11" t="s">
        <v>37</v>
      </c>
      <c r="G33" s="21" t="s">
        <v>464</v>
      </c>
      <c r="H33" s="11"/>
      <c r="J33" t="str">
        <f t="shared" si="1"/>
        <v>delete from role_screen_control;</v>
      </c>
    </row>
    <row r="34" spans="1:10" x14ac:dyDescent="0.25">
      <c r="B34" s="13">
        <v>31</v>
      </c>
      <c r="C34" s="13"/>
      <c r="D34" s="11" t="s">
        <v>546</v>
      </c>
      <c r="E34" s="20" t="s">
        <v>1559</v>
      </c>
      <c r="F34" s="11" t="s">
        <v>37</v>
      </c>
      <c r="G34" s="21" t="s">
        <v>464</v>
      </c>
      <c r="H34" s="11"/>
      <c r="J34" t="str">
        <f t="shared" si="1"/>
        <v>delete from user_role;</v>
      </c>
    </row>
    <row r="35" spans="1:10" x14ac:dyDescent="0.25">
      <c r="B35" s="13">
        <v>32</v>
      </c>
      <c r="C35" s="13"/>
      <c r="D35" s="11" t="s">
        <v>475</v>
      </c>
      <c r="E35" s="20" t="s">
        <v>2863</v>
      </c>
      <c r="F35" s="11" t="s">
        <v>37</v>
      </c>
      <c r="G35" s="21" t="s">
        <v>464</v>
      </c>
      <c r="H35" s="11"/>
      <c r="J35" t="str">
        <f t="shared" si="1"/>
        <v>delete from data_access_authority;</v>
      </c>
    </row>
    <row r="36" spans="1:10" x14ac:dyDescent="0.25">
      <c r="B36" s="13">
        <v>33</v>
      </c>
      <c r="C36" s="13"/>
      <c r="D36" s="11" t="s">
        <v>157</v>
      </c>
      <c r="E36" s="20" t="s">
        <v>181</v>
      </c>
      <c r="F36" s="11" t="s">
        <v>37</v>
      </c>
      <c r="G36" s="21" t="s">
        <v>464</v>
      </c>
      <c r="H36" s="11"/>
      <c r="J36" t="str">
        <f t="shared" si="1"/>
        <v>delete from country;</v>
      </c>
    </row>
    <row r="37" spans="1:10" x14ac:dyDescent="0.25">
      <c r="B37" s="13">
        <v>34</v>
      </c>
      <c r="C37" s="13"/>
      <c r="D37" s="11" t="s">
        <v>288</v>
      </c>
      <c r="E37" s="20" t="s">
        <v>289</v>
      </c>
      <c r="F37" s="11" t="s">
        <v>37</v>
      </c>
      <c r="G37" s="21" t="s">
        <v>464</v>
      </c>
      <c r="H37" s="24"/>
      <c r="J37" t="str">
        <f t="shared" si="1"/>
        <v>delete from state;</v>
      </c>
    </row>
    <row r="38" spans="1:10" x14ac:dyDescent="0.25">
      <c r="B38" s="13">
        <v>35</v>
      </c>
      <c r="C38" s="13"/>
      <c r="D38" s="11" t="s">
        <v>160</v>
      </c>
      <c r="E38" s="20" t="s">
        <v>165</v>
      </c>
      <c r="F38" s="11" t="s">
        <v>37</v>
      </c>
      <c r="G38" s="21" t="s">
        <v>464</v>
      </c>
      <c r="H38" s="24"/>
      <c r="J38" t="str">
        <f t="shared" si="1"/>
        <v>delete from province;</v>
      </c>
    </row>
    <row r="39" spans="1:10" x14ac:dyDescent="0.25">
      <c r="B39" s="13">
        <v>36</v>
      </c>
      <c r="C39" s="13"/>
      <c r="D39" s="11" t="s">
        <v>161</v>
      </c>
      <c r="E39" s="20" t="s">
        <v>164</v>
      </c>
      <c r="F39" s="11" t="s">
        <v>37</v>
      </c>
      <c r="G39" s="21" t="s">
        <v>464</v>
      </c>
      <c r="H39" s="24"/>
      <c r="J39" t="str">
        <f t="shared" si="1"/>
        <v>delete from district;</v>
      </c>
    </row>
    <row r="40" spans="1:10" x14ac:dyDescent="0.25">
      <c r="B40" s="13">
        <v>37</v>
      </c>
      <c r="C40" s="13"/>
      <c r="D40" s="11" t="s">
        <v>162</v>
      </c>
      <c r="E40" s="20" t="s">
        <v>163</v>
      </c>
      <c r="F40" s="11" t="s">
        <v>37</v>
      </c>
      <c r="G40" s="21" t="s">
        <v>464</v>
      </c>
      <c r="H40" s="24"/>
      <c r="J40" t="str">
        <f t="shared" si="1"/>
        <v>delete from ward;</v>
      </c>
    </row>
    <row r="41" spans="1:10" x14ac:dyDescent="0.25">
      <c r="B41" s="13">
        <v>38</v>
      </c>
      <c r="C41" s="13"/>
      <c r="D41" s="11" t="s">
        <v>1715</v>
      </c>
      <c r="E41" s="20" t="s">
        <v>270</v>
      </c>
      <c r="F41" s="11" t="s">
        <v>37</v>
      </c>
      <c r="G41" s="21" t="s">
        <v>464</v>
      </c>
      <c r="H41" s="24"/>
      <c r="J41" t="str">
        <f t="shared" si="1"/>
        <v>delete from street;</v>
      </c>
    </row>
    <row r="42" spans="1:10" x14ac:dyDescent="0.25">
      <c r="B42" s="13">
        <v>39</v>
      </c>
      <c r="C42" s="13"/>
      <c r="D42" s="11" t="s">
        <v>476</v>
      </c>
      <c r="E42" s="20" t="s">
        <v>1560</v>
      </c>
      <c r="F42" s="11" t="s">
        <v>37</v>
      </c>
      <c r="G42" s="21" t="s">
        <v>464</v>
      </c>
      <c r="H42" s="24"/>
      <c r="J42" t="str">
        <f t="shared" si="1"/>
        <v>delete from shorthand;</v>
      </c>
    </row>
    <row r="43" spans="1:10" x14ac:dyDescent="0.25">
      <c r="B43" s="13">
        <v>40</v>
      </c>
      <c r="C43" s="13"/>
      <c r="D43" s="11" t="s">
        <v>3393</v>
      </c>
      <c r="E43" s="20" t="s">
        <v>3392</v>
      </c>
      <c r="F43" s="11" t="s">
        <v>37</v>
      </c>
      <c r="G43" s="21">
        <v>43663</v>
      </c>
      <c r="H43" s="24"/>
      <c r="J43" t="str">
        <f t="shared" si="1"/>
        <v>delete from biometric;</v>
      </c>
    </row>
    <row r="44" spans="1:10" x14ac:dyDescent="0.25">
      <c r="B44" s="13">
        <v>41</v>
      </c>
      <c r="C44" s="13"/>
      <c r="D44" s="11" t="s">
        <v>207</v>
      </c>
      <c r="E44" s="20" t="s">
        <v>1561</v>
      </c>
      <c r="F44" s="11" t="s">
        <v>37</v>
      </c>
      <c r="G44" s="21" t="s">
        <v>464</v>
      </c>
      <c r="H44" s="11"/>
      <c r="J44" t="str">
        <f t="shared" ref="J44:J76" si="2">"delete from " &amp; E44 &amp; ";"</f>
        <v>delete from partner;</v>
      </c>
    </row>
    <row r="45" spans="1:10" s="52" customFormat="1" x14ac:dyDescent="0.25">
      <c r="A45"/>
      <c r="B45" s="13">
        <v>42</v>
      </c>
      <c r="C45" s="48"/>
      <c r="D45" s="49" t="s">
        <v>477</v>
      </c>
      <c r="E45" s="50" t="s">
        <v>1562</v>
      </c>
      <c r="F45" s="49" t="s">
        <v>37</v>
      </c>
      <c r="G45" s="51" t="s">
        <v>464</v>
      </c>
      <c r="H45" s="49"/>
      <c r="J45" s="52" t="str">
        <f t="shared" si="2"/>
        <v>delete from partner_company;</v>
      </c>
    </row>
    <row r="46" spans="1:10" s="52" customFormat="1" x14ac:dyDescent="0.25">
      <c r="A46"/>
      <c r="B46" s="13">
        <v>43</v>
      </c>
      <c r="C46" s="48"/>
      <c r="D46" s="49" t="s">
        <v>542</v>
      </c>
      <c r="E46" s="50" t="s">
        <v>1563</v>
      </c>
      <c r="F46" s="49" t="s">
        <v>37</v>
      </c>
      <c r="G46" s="51" t="s">
        <v>464</v>
      </c>
      <c r="H46" s="49"/>
      <c r="J46" s="52" t="str">
        <f t="shared" si="2"/>
        <v>delete from partner_branch;</v>
      </c>
    </row>
    <row r="47" spans="1:10" s="52" customFormat="1" x14ac:dyDescent="0.25">
      <c r="A47"/>
      <c r="B47" s="13">
        <v>44</v>
      </c>
      <c r="C47" s="48"/>
      <c r="D47" s="49" t="s">
        <v>543</v>
      </c>
      <c r="E47" s="50" t="s">
        <v>1564</v>
      </c>
      <c r="F47" s="49" t="s">
        <v>37</v>
      </c>
      <c r="G47" s="51" t="s">
        <v>464</v>
      </c>
      <c r="H47" s="49"/>
      <c r="J47" s="52" t="str">
        <f t="shared" si="2"/>
        <v>delete from partner_department;</v>
      </c>
    </row>
    <row r="48" spans="1:10" s="57" customFormat="1" x14ac:dyDescent="0.25">
      <c r="A48"/>
      <c r="B48" s="13">
        <v>45</v>
      </c>
      <c r="C48" s="53"/>
      <c r="D48" s="54" t="s">
        <v>107</v>
      </c>
      <c r="E48" s="55" t="s">
        <v>1565</v>
      </c>
      <c r="F48" s="54" t="s">
        <v>37</v>
      </c>
      <c r="G48" s="56" t="s">
        <v>464</v>
      </c>
      <c r="H48" s="54"/>
      <c r="J48" s="57" t="str">
        <f t="shared" si="2"/>
        <v>delete from employee;</v>
      </c>
    </row>
    <row r="49" spans="1:10" s="57" customFormat="1" x14ac:dyDescent="0.25">
      <c r="A49"/>
      <c r="B49" s="13">
        <v>46</v>
      </c>
      <c r="C49" s="53"/>
      <c r="D49" s="54" t="s">
        <v>106</v>
      </c>
      <c r="E49" s="55" t="s">
        <v>1566</v>
      </c>
      <c r="F49" s="54" t="s">
        <v>37</v>
      </c>
      <c r="G49" s="56" t="s">
        <v>464</v>
      </c>
      <c r="H49" s="54"/>
      <c r="J49" s="57" t="str">
        <f t="shared" si="2"/>
        <v>delete from customer;</v>
      </c>
    </row>
    <row r="50" spans="1:10" s="57" customFormat="1" x14ac:dyDescent="0.25">
      <c r="A50"/>
      <c r="B50" s="13">
        <v>47</v>
      </c>
      <c r="C50" s="53"/>
      <c r="D50" s="54" t="s">
        <v>101</v>
      </c>
      <c r="E50" s="55" t="s">
        <v>1567</v>
      </c>
      <c r="F50" s="54" t="s">
        <v>37</v>
      </c>
      <c r="G50" s="56" t="s">
        <v>464</v>
      </c>
      <c r="H50" s="54"/>
      <c r="J50" s="57" t="str">
        <f t="shared" si="2"/>
        <v>delete from supplier;</v>
      </c>
    </row>
    <row r="51" spans="1:10" s="57" customFormat="1" x14ac:dyDescent="0.25">
      <c r="A51"/>
      <c r="B51" s="13">
        <v>48</v>
      </c>
      <c r="C51" s="53"/>
      <c r="D51" s="54" t="s">
        <v>191</v>
      </c>
      <c r="E51" s="55" t="s">
        <v>1568</v>
      </c>
      <c r="F51" s="54" t="s">
        <v>37</v>
      </c>
      <c r="G51" s="56" t="s">
        <v>464</v>
      </c>
      <c r="H51" s="54"/>
      <c r="J51" s="57" t="str">
        <f t="shared" si="2"/>
        <v>delete from forwarder;</v>
      </c>
    </row>
    <row r="52" spans="1:10" s="57" customFormat="1" x14ac:dyDescent="0.25">
      <c r="A52"/>
      <c r="B52" s="13">
        <v>49</v>
      </c>
      <c r="C52" s="53"/>
      <c r="D52" s="54" t="s">
        <v>478</v>
      </c>
      <c r="E52" s="55" t="s">
        <v>1569</v>
      </c>
      <c r="F52" s="54" t="s">
        <v>37</v>
      </c>
      <c r="G52" s="56" t="s">
        <v>464</v>
      </c>
      <c r="H52" s="54"/>
      <c r="J52" s="57" t="str">
        <f t="shared" si="2"/>
        <v>delete from medic;</v>
      </c>
    </row>
    <row r="53" spans="1:10" s="57" customFormat="1" x14ac:dyDescent="0.25">
      <c r="A53"/>
      <c r="B53" s="13">
        <v>50</v>
      </c>
      <c r="C53" s="53"/>
      <c r="D53" s="54" t="s">
        <v>478</v>
      </c>
      <c r="E53" s="55" t="s">
        <v>3892</v>
      </c>
      <c r="F53" s="54" t="s">
        <v>37</v>
      </c>
      <c r="G53" s="56" t="s">
        <v>464</v>
      </c>
      <c r="H53" s="54"/>
      <c r="J53" s="57" t="str">
        <f t="shared" si="2"/>
        <v>delete from partner_provider;</v>
      </c>
    </row>
    <row r="54" spans="1:10" s="57" customFormat="1" x14ac:dyDescent="0.25">
      <c r="A54"/>
      <c r="B54" s="13">
        <v>51</v>
      </c>
      <c r="C54" s="53"/>
      <c r="D54" s="54" t="s">
        <v>528</v>
      </c>
      <c r="E54" s="55" t="s">
        <v>1570</v>
      </c>
      <c r="F54" s="54" t="s">
        <v>37</v>
      </c>
      <c r="G54" s="56" t="s">
        <v>464</v>
      </c>
      <c r="H54" s="54"/>
      <c r="J54" s="57" t="str">
        <f t="shared" si="2"/>
        <v>delete from medic_department;</v>
      </c>
    </row>
    <row r="55" spans="1:10" x14ac:dyDescent="0.25">
      <c r="B55" s="13">
        <v>52</v>
      </c>
      <c r="C55" s="13"/>
      <c r="D55" s="11" t="s">
        <v>300</v>
      </c>
      <c r="E55" s="20" t="s">
        <v>1571</v>
      </c>
      <c r="F55" s="11" t="s">
        <v>37</v>
      </c>
      <c r="G55" s="21" t="s">
        <v>464</v>
      </c>
      <c r="H55" s="11"/>
      <c r="J55" t="str">
        <f t="shared" si="2"/>
        <v>delete from patient;</v>
      </c>
    </row>
    <row r="56" spans="1:10" x14ac:dyDescent="0.25">
      <c r="B56" s="13">
        <v>53</v>
      </c>
      <c r="C56" s="13"/>
      <c r="D56" s="11" t="s">
        <v>220</v>
      </c>
      <c r="E56" s="20" t="s">
        <v>837</v>
      </c>
      <c r="F56" s="11" t="s">
        <v>37</v>
      </c>
      <c r="G56" s="21" t="s">
        <v>464</v>
      </c>
      <c r="H56" s="11"/>
      <c r="J56" t="str">
        <f t="shared" si="2"/>
        <v>delete from patient_class;</v>
      </c>
    </row>
    <row r="57" spans="1:10" x14ac:dyDescent="0.25">
      <c r="B57" s="13">
        <v>54</v>
      </c>
      <c r="C57" s="13"/>
      <c r="D57" s="11" t="s">
        <v>329</v>
      </c>
      <c r="E57" s="20" t="s">
        <v>1572</v>
      </c>
      <c r="F57" s="11" t="s">
        <v>37</v>
      </c>
      <c r="G57" s="21" t="s">
        <v>464</v>
      </c>
      <c r="H57" s="11"/>
      <c r="J57" t="str">
        <f t="shared" si="2"/>
        <v>delete from patient_group;</v>
      </c>
    </row>
    <row r="58" spans="1:10" x14ac:dyDescent="0.25">
      <c r="B58" s="13">
        <v>55</v>
      </c>
      <c r="C58" s="13"/>
      <c r="D58" s="11" t="s">
        <v>2877</v>
      </c>
      <c r="E58" s="20" t="s">
        <v>2954</v>
      </c>
      <c r="F58" s="11" t="s">
        <v>37</v>
      </c>
      <c r="G58" s="21" t="s">
        <v>464</v>
      </c>
      <c r="H58" s="11"/>
      <c r="J58" t="str">
        <f t="shared" si="2"/>
        <v>delete from ae;</v>
      </c>
    </row>
    <row r="59" spans="1:10" x14ac:dyDescent="0.25">
      <c r="B59" s="13">
        <v>56</v>
      </c>
      <c r="C59" s="13"/>
      <c r="D59" s="11" t="s">
        <v>2956</v>
      </c>
      <c r="E59" s="20" t="s">
        <v>2955</v>
      </c>
      <c r="F59" s="11" t="s">
        <v>37</v>
      </c>
      <c r="G59" s="21" t="s">
        <v>464</v>
      </c>
      <c r="H59" s="11"/>
      <c r="J59" t="str">
        <f t="shared" si="2"/>
        <v>delete from screen_ae;</v>
      </c>
    </row>
    <row r="60" spans="1:10" x14ac:dyDescent="0.25">
      <c r="B60" s="13">
        <v>57</v>
      </c>
      <c r="C60" s="13"/>
      <c r="D60" s="11" t="s">
        <v>2948</v>
      </c>
      <c r="E60" s="20" t="s">
        <v>2525</v>
      </c>
      <c r="F60" s="11" t="s">
        <v>37</v>
      </c>
      <c r="G60" s="21" t="s">
        <v>464</v>
      </c>
      <c r="H60" s="11"/>
      <c r="J60" t="str">
        <f t="shared" si="2"/>
        <v>delete from location;</v>
      </c>
    </row>
    <row r="61" spans="1:10" x14ac:dyDescent="0.25">
      <c r="B61" s="13">
        <v>58</v>
      </c>
      <c r="C61" s="13"/>
      <c r="D61" s="11" t="s">
        <v>2949</v>
      </c>
      <c r="E61" s="20" t="s">
        <v>2946</v>
      </c>
      <c r="F61" s="11" t="s">
        <v>37</v>
      </c>
      <c r="G61" s="21" t="s">
        <v>2944</v>
      </c>
      <c r="H61" s="11"/>
      <c r="J61" t="str">
        <f t="shared" si="2"/>
        <v>delete from building;</v>
      </c>
    </row>
    <row r="62" spans="1:10" x14ac:dyDescent="0.25">
      <c r="B62" s="13">
        <v>59</v>
      </c>
      <c r="C62" s="13"/>
      <c r="D62" s="11" t="s">
        <v>2950</v>
      </c>
      <c r="E62" s="20" t="s">
        <v>2947</v>
      </c>
      <c r="F62" s="11" t="s">
        <v>37</v>
      </c>
      <c r="G62" s="21" t="s">
        <v>2944</v>
      </c>
      <c r="H62" s="11"/>
      <c r="J62" t="str">
        <f t="shared" si="2"/>
        <v>delete from floor;</v>
      </c>
    </row>
    <row r="63" spans="1:10" x14ac:dyDescent="0.25">
      <c r="B63" s="13">
        <v>60</v>
      </c>
      <c r="C63" s="13"/>
      <c r="D63" s="11" t="s">
        <v>69</v>
      </c>
      <c r="E63" s="20" t="s">
        <v>1573</v>
      </c>
      <c r="F63" s="11" t="s">
        <v>37</v>
      </c>
      <c r="G63" s="21" t="s">
        <v>464</v>
      </c>
      <c r="H63" s="11"/>
      <c r="J63" t="str">
        <f t="shared" si="2"/>
        <v>delete from room;</v>
      </c>
    </row>
    <row r="64" spans="1:10" x14ac:dyDescent="0.25">
      <c r="B64" s="13">
        <v>61</v>
      </c>
      <c r="C64" s="13"/>
      <c r="D64" s="11" t="s">
        <v>2624</v>
      </c>
      <c r="E64" s="20" t="s">
        <v>2625</v>
      </c>
      <c r="F64" s="11" t="s">
        <v>37</v>
      </c>
      <c r="G64" s="21" t="s">
        <v>464</v>
      </c>
      <c r="H64" s="11"/>
      <c r="J64" t="str">
        <f t="shared" si="2"/>
        <v>delete from bed;</v>
      </c>
    </row>
    <row r="65" spans="2:10" x14ac:dyDescent="0.25">
      <c r="B65" s="13">
        <v>62</v>
      </c>
      <c r="C65" s="13"/>
      <c r="D65" s="11" t="s">
        <v>175</v>
      </c>
      <c r="E65" s="20" t="s">
        <v>1496</v>
      </c>
      <c r="F65" s="11" t="s">
        <v>37</v>
      </c>
      <c r="G65" s="21" t="s">
        <v>464</v>
      </c>
      <c r="H65" s="11"/>
      <c r="J65" t="str">
        <f t="shared" si="2"/>
        <v>delete from equipment;</v>
      </c>
    </row>
    <row r="66" spans="2:10" x14ac:dyDescent="0.25">
      <c r="B66" s="13">
        <v>63</v>
      </c>
      <c r="C66" s="13"/>
      <c r="D66" s="11" t="s">
        <v>483</v>
      </c>
      <c r="E66" s="20" t="s">
        <v>1574</v>
      </c>
      <c r="F66" s="11" t="s">
        <v>37</v>
      </c>
      <c r="G66" s="21" t="s">
        <v>464</v>
      </c>
      <c r="H66" s="11"/>
      <c r="J66" t="str">
        <f t="shared" si="2"/>
        <v>delete from cpt;</v>
      </c>
    </row>
    <row r="67" spans="2:10" x14ac:dyDescent="0.25">
      <c r="B67" s="13">
        <v>64</v>
      </c>
      <c r="C67" s="13"/>
      <c r="D67" s="11" t="s">
        <v>487</v>
      </c>
      <c r="E67" s="20" t="s">
        <v>1575</v>
      </c>
      <c r="F67" s="11" t="s">
        <v>37</v>
      </c>
      <c r="G67" s="21" t="s">
        <v>464</v>
      </c>
      <c r="H67" s="11"/>
      <c r="J67" t="str">
        <f t="shared" si="2"/>
        <v>delete from cpt_group;</v>
      </c>
    </row>
    <row r="68" spans="2:10" x14ac:dyDescent="0.25">
      <c r="B68" s="13">
        <v>65</v>
      </c>
      <c r="C68" s="13"/>
      <c r="D68" s="11" t="s">
        <v>488</v>
      </c>
      <c r="E68" s="20" t="s">
        <v>2626</v>
      </c>
      <c r="F68" s="11" t="s">
        <v>37</v>
      </c>
      <c r="G68" s="21" t="s">
        <v>464</v>
      </c>
      <c r="H68" s="11"/>
      <c r="J68" t="str">
        <f t="shared" si="2"/>
        <v>delete from cpt_chapter;</v>
      </c>
    </row>
    <row r="69" spans="2:10" x14ac:dyDescent="0.25">
      <c r="B69" s="13">
        <v>66</v>
      </c>
      <c r="C69" s="13"/>
      <c r="D69" s="11" t="s">
        <v>484</v>
      </c>
      <c r="E69" s="20" t="s">
        <v>1576</v>
      </c>
      <c r="F69" s="11" t="s">
        <v>37</v>
      </c>
      <c r="G69" s="21" t="s">
        <v>464</v>
      </c>
      <c r="H69" s="11"/>
      <c r="J69" t="str">
        <f t="shared" si="2"/>
        <v>delete from icd;</v>
      </c>
    </row>
    <row r="70" spans="2:10" x14ac:dyDescent="0.25">
      <c r="B70" s="13">
        <v>67</v>
      </c>
      <c r="C70" s="13"/>
      <c r="D70" s="11" t="s">
        <v>485</v>
      </c>
      <c r="E70" s="20" t="s">
        <v>1577</v>
      </c>
      <c r="F70" s="11" t="s">
        <v>37</v>
      </c>
      <c r="G70" s="21" t="s">
        <v>464</v>
      </c>
      <c r="H70" s="11"/>
      <c r="J70" t="str">
        <f t="shared" si="2"/>
        <v>delete from icd_group;</v>
      </c>
    </row>
    <row r="71" spans="2:10" x14ac:dyDescent="0.25">
      <c r="B71" s="13">
        <v>68</v>
      </c>
      <c r="C71" s="13"/>
      <c r="D71" s="11" t="s">
        <v>486</v>
      </c>
      <c r="E71" s="20" t="s">
        <v>1882</v>
      </c>
      <c r="F71" s="11" t="s">
        <v>37</v>
      </c>
      <c r="G71" s="21" t="s">
        <v>464</v>
      </c>
      <c r="H71" s="11"/>
      <c r="J71" t="str">
        <f t="shared" si="2"/>
        <v>delete from icd_chapter;</v>
      </c>
    </row>
    <row r="72" spans="2:10" x14ac:dyDescent="0.25">
      <c r="B72" s="13">
        <v>69</v>
      </c>
      <c r="C72" s="13"/>
      <c r="D72" s="11" t="s">
        <v>559</v>
      </c>
      <c r="E72" s="20" t="s">
        <v>1578</v>
      </c>
      <c r="F72" s="11" t="s">
        <v>37</v>
      </c>
      <c r="G72" s="21" t="s">
        <v>464</v>
      </c>
      <c r="H72" s="11"/>
      <c r="J72" t="str">
        <f t="shared" si="2"/>
        <v>delete from item;</v>
      </c>
    </row>
    <row r="73" spans="2:10" x14ac:dyDescent="0.25">
      <c r="B73" s="13">
        <v>70</v>
      </c>
      <c r="C73" s="13"/>
      <c r="D73" s="11" t="s">
        <v>38</v>
      </c>
      <c r="E73" s="20" t="s">
        <v>640</v>
      </c>
      <c r="F73" s="11" t="s">
        <v>37</v>
      </c>
      <c r="G73" s="21" t="s">
        <v>464</v>
      </c>
      <c r="H73" s="11"/>
      <c r="J73" t="str">
        <f t="shared" si="2"/>
        <v>delete from item_unit;</v>
      </c>
    </row>
    <row r="74" spans="2:10" x14ac:dyDescent="0.25">
      <c r="B74" s="13">
        <v>71</v>
      </c>
      <c r="C74" s="13"/>
      <c r="D74" s="11" t="s">
        <v>341</v>
      </c>
      <c r="E74" s="20" t="s">
        <v>1579</v>
      </c>
      <c r="F74" s="11" t="s">
        <v>37</v>
      </c>
      <c r="G74" s="21" t="s">
        <v>464</v>
      </c>
      <c r="H74" s="11"/>
      <c r="J74" t="str">
        <f t="shared" si="2"/>
        <v>delete from item_group;</v>
      </c>
    </row>
    <row r="75" spans="2:10" x14ac:dyDescent="0.25">
      <c r="B75" s="13">
        <v>72</v>
      </c>
      <c r="C75" s="13"/>
      <c r="D75" s="11" t="s">
        <v>479</v>
      </c>
      <c r="E75" s="20" t="s">
        <v>763</v>
      </c>
      <c r="F75" s="11" t="s">
        <v>37</v>
      </c>
      <c r="G75" s="21" t="s">
        <v>464</v>
      </c>
      <c r="H75" s="11"/>
      <c r="J75" t="str">
        <f t="shared" si="2"/>
        <v>delete from item_category;</v>
      </c>
    </row>
    <row r="76" spans="2:10" x14ac:dyDescent="0.25">
      <c r="B76" s="13">
        <v>73</v>
      </c>
      <c r="C76" s="13"/>
      <c r="D76" s="11" t="s">
        <v>741</v>
      </c>
      <c r="E76" s="20" t="s">
        <v>1580</v>
      </c>
      <c r="F76" s="11" t="s">
        <v>37</v>
      </c>
      <c r="G76" s="21" t="s">
        <v>464</v>
      </c>
      <c r="H76" s="11"/>
      <c r="J76" t="str">
        <f t="shared" si="2"/>
        <v>delete from item_brand;</v>
      </c>
    </row>
    <row r="77" spans="2:10" x14ac:dyDescent="0.25">
      <c r="B77" s="13">
        <v>74</v>
      </c>
      <c r="C77" s="13"/>
      <c r="D77" s="11" t="s">
        <v>117</v>
      </c>
      <c r="E77" s="20" t="s">
        <v>1581</v>
      </c>
      <c r="F77" s="11" t="s">
        <v>37</v>
      </c>
      <c r="G77" s="21" t="s">
        <v>464</v>
      </c>
      <c r="H77" s="11"/>
      <c r="J77" t="str">
        <f t="shared" ref="J77:J83" si="3">"delete from " &amp; E77 &amp; ";"</f>
        <v>delete from item_price;</v>
      </c>
    </row>
    <row r="78" spans="2:10" x14ac:dyDescent="0.25">
      <c r="B78" s="13">
        <v>75</v>
      </c>
      <c r="C78" s="13"/>
      <c r="D78" s="11" t="s">
        <v>2832</v>
      </c>
      <c r="E78" s="20" t="s">
        <v>2831</v>
      </c>
      <c r="F78" s="11" t="s">
        <v>37</v>
      </c>
      <c r="G78" s="21" t="s">
        <v>464</v>
      </c>
      <c r="H78" s="11"/>
      <c r="J78" t="str">
        <f>"delete from " &amp; E78 &amp; ";"</f>
        <v>delete from item_incentive;</v>
      </c>
    </row>
    <row r="79" spans="2:10" x14ac:dyDescent="0.25">
      <c r="B79" s="13">
        <v>76</v>
      </c>
      <c r="C79" s="13"/>
      <c r="D79" s="11" t="s">
        <v>1903</v>
      </c>
      <c r="E79" s="36" t="s">
        <v>1959</v>
      </c>
      <c r="F79" s="11" t="s">
        <v>37</v>
      </c>
      <c r="G79" s="21" t="s">
        <v>464</v>
      </c>
      <c r="H79" s="11"/>
      <c r="J79" t="str">
        <f t="shared" si="3"/>
        <v>delete from item_drug;</v>
      </c>
    </row>
    <row r="80" spans="2:10" x14ac:dyDescent="0.25">
      <c r="B80" s="13">
        <v>77</v>
      </c>
      <c r="C80" s="13"/>
      <c r="D80" s="11" t="s">
        <v>482</v>
      </c>
      <c r="E80" s="20" t="s">
        <v>1582</v>
      </c>
      <c r="F80" s="11" t="s">
        <v>37</v>
      </c>
      <c r="G80" s="21" t="s">
        <v>464</v>
      </c>
      <c r="H80" s="11"/>
      <c r="J80" t="str">
        <f t="shared" si="3"/>
        <v>delete from item_room;</v>
      </c>
    </row>
    <row r="81" spans="2:10" x14ac:dyDescent="0.25">
      <c r="B81" s="13">
        <v>78</v>
      </c>
      <c r="C81" s="13"/>
      <c r="D81" s="11" t="s">
        <v>481</v>
      </c>
      <c r="E81" s="20" t="s">
        <v>2203</v>
      </c>
      <c r="F81" s="11" t="s">
        <v>37</v>
      </c>
      <c r="G81" s="21" t="s">
        <v>464</v>
      </c>
      <c r="H81" s="11"/>
      <c r="J81" t="str">
        <f t="shared" si="3"/>
        <v>delete from item_equipment;</v>
      </c>
    </row>
    <row r="82" spans="2:10" x14ac:dyDescent="0.25">
      <c r="B82" s="13">
        <v>79</v>
      </c>
      <c r="C82" s="13"/>
      <c r="D82" s="11" t="s">
        <v>2039</v>
      </c>
      <c r="E82" s="36" t="s">
        <v>2038</v>
      </c>
      <c r="F82" s="11" t="s">
        <v>37</v>
      </c>
      <c r="G82" s="21" t="s">
        <v>464</v>
      </c>
      <c r="H82" s="11"/>
      <c r="J82" t="str">
        <f t="shared" si="3"/>
        <v>delete from item_sub;</v>
      </c>
    </row>
    <row r="83" spans="2:10" x14ac:dyDescent="0.25">
      <c r="B83" s="13">
        <v>80</v>
      </c>
      <c r="C83" s="13"/>
      <c r="D83" s="11" t="s">
        <v>2040</v>
      </c>
      <c r="E83" s="36" t="s">
        <v>2396</v>
      </c>
      <c r="F83" s="11" t="s">
        <v>37</v>
      </c>
      <c r="G83" s="21" t="s">
        <v>464</v>
      </c>
      <c r="H83" s="11"/>
      <c r="J83" t="str">
        <f t="shared" si="3"/>
        <v>delete from item_consume;</v>
      </c>
    </row>
    <row r="84" spans="2:10" x14ac:dyDescent="0.25">
      <c r="B84" s="13">
        <v>80</v>
      </c>
      <c r="C84" s="13"/>
      <c r="D84" s="11" t="s">
        <v>493</v>
      </c>
      <c r="E84" s="36" t="s">
        <v>3849</v>
      </c>
      <c r="F84" s="11" t="s">
        <v>37</v>
      </c>
      <c r="G84" s="21" t="s">
        <v>464</v>
      </c>
      <c r="H84" s="11"/>
      <c r="J84" t="str">
        <f t="shared" ref="J84" si="4">"delete from " &amp; E84 &amp; ";"</f>
        <v>delete from item_test_code;</v>
      </c>
    </row>
    <row r="85" spans="2:10" x14ac:dyDescent="0.25">
      <c r="B85" s="13">
        <v>81</v>
      </c>
      <c r="C85" s="13"/>
      <c r="D85" s="11" t="s">
        <v>1326</v>
      </c>
      <c r="E85" s="20" t="s">
        <v>1331</v>
      </c>
      <c r="F85" s="11" t="s">
        <v>37</v>
      </c>
      <c r="G85" s="21" t="s">
        <v>1357</v>
      </c>
      <c r="H85" s="11"/>
      <c r="J85" t="str">
        <f t="shared" ref="J85:J93" si="5">"delete from " &amp; E85 &amp; ";"</f>
        <v>delete from active_ingredient;</v>
      </c>
    </row>
    <row r="86" spans="2:10" x14ac:dyDescent="0.25">
      <c r="B86" s="13">
        <v>82</v>
      </c>
      <c r="C86" s="13"/>
      <c r="D86" s="11" t="s">
        <v>1358</v>
      </c>
      <c r="E86" s="20" t="s">
        <v>1583</v>
      </c>
      <c r="F86" s="11" t="s">
        <v>37</v>
      </c>
      <c r="G86" s="21" t="s">
        <v>1357</v>
      </c>
      <c r="H86" s="11"/>
      <c r="J86" t="str">
        <f t="shared" si="5"/>
        <v>delete from ai_group;</v>
      </c>
    </row>
    <row r="87" spans="2:10" x14ac:dyDescent="0.25">
      <c r="B87" s="13">
        <v>83</v>
      </c>
      <c r="C87" s="13"/>
      <c r="D87" s="11" t="s">
        <v>1359</v>
      </c>
      <c r="E87" s="20" t="s">
        <v>1584</v>
      </c>
      <c r="F87" s="11" t="s">
        <v>37</v>
      </c>
      <c r="G87" s="21" t="s">
        <v>1357</v>
      </c>
      <c r="H87" s="11"/>
      <c r="J87" t="str">
        <f t="shared" si="5"/>
        <v>delete from ai_category;</v>
      </c>
    </row>
    <row r="88" spans="2:10" x14ac:dyDescent="0.25">
      <c r="B88" s="13">
        <v>84</v>
      </c>
      <c r="C88" s="13"/>
      <c r="D88" s="11" t="s">
        <v>1360</v>
      </c>
      <c r="E88" s="20" t="s">
        <v>1585</v>
      </c>
      <c r="F88" s="11" t="s">
        <v>37</v>
      </c>
      <c r="G88" s="21" t="s">
        <v>1357</v>
      </c>
      <c r="H88" s="11"/>
      <c r="J88" t="str">
        <f t="shared" si="5"/>
        <v>delete from item_ai;</v>
      </c>
    </row>
    <row r="89" spans="2:10" x14ac:dyDescent="0.25">
      <c r="B89" s="13">
        <v>85</v>
      </c>
      <c r="C89" s="13"/>
      <c r="D89" s="11" t="s">
        <v>1224</v>
      </c>
      <c r="E89" s="20" t="s">
        <v>3253</v>
      </c>
      <c r="F89" s="11" t="s">
        <v>37</v>
      </c>
      <c r="G89" s="21">
        <v>42804</v>
      </c>
      <c r="H89" s="11"/>
      <c r="J89" t="str">
        <f t="shared" si="5"/>
        <v>delete from checkup;</v>
      </c>
    </row>
    <row r="90" spans="2:10" x14ac:dyDescent="0.25">
      <c r="B90" s="13">
        <v>86</v>
      </c>
      <c r="C90" s="13"/>
      <c r="D90" s="11" t="s">
        <v>1225</v>
      </c>
      <c r="E90" s="20" t="s">
        <v>3923</v>
      </c>
      <c r="F90" s="11" t="s">
        <v>37</v>
      </c>
      <c r="G90" s="21">
        <v>42804</v>
      </c>
      <c r="H90" s="11"/>
      <c r="J90" t="str">
        <f t="shared" si="5"/>
        <v>delete from checkup_item;</v>
      </c>
    </row>
    <row r="91" spans="2:10" x14ac:dyDescent="0.25">
      <c r="B91" s="13">
        <v>86</v>
      </c>
      <c r="C91" s="13"/>
      <c r="D91" s="11" t="s">
        <v>1225</v>
      </c>
      <c r="E91" s="20" t="s">
        <v>4013</v>
      </c>
      <c r="F91" s="11" t="s">
        <v>37</v>
      </c>
      <c r="G91" s="21">
        <v>42804</v>
      </c>
      <c r="H91" s="11"/>
      <c r="J91" t="str">
        <f t="shared" ref="J91" si="6">"delete from " &amp; E91 &amp; ";"</f>
        <v>delete from checkup_patient;</v>
      </c>
    </row>
    <row r="92" spans="2:10" x14ac:dyDescent="0.25">
      <c r="B92" s="13">
        <v>87</v>
      </c>
      <c r="C92" s="13"/>
      <c r="D92" s="11" t="s">
        <v>1226</v>
      </c>
      <c r="E92" s="20" t="s">
        <v>3252</v>
      </c>
      <c r="F92" s="11" t="s">
        <v>37</v>
      </c>
      <c r="G92" s="21">
        <v>42804</v>
      </c>
      <c r="H92" s="11"/>
      <c r="J92" t="str">
        <f t="shared" si="5"/>
        <v>delete from healthcare;</v>
      </c>
    </row>
    <row r="93" spans="2:10" x14ac:dyDescent="0.25">
      <c r="B93" s="13">
        <v>88</v>
      </c>
      <c r="C93" s="13"/>
      <c r="D93" s="11" t="s">
        <v>1227</v>
      </c>
      <c r="E93" s="20" t="s">
        <v>3924</v>
      </c>
      <c r="F93" s="11" t="s">
        <v>37</v>
      </c>
      <c r="G93" s="21">
        <v>42804</v>
      </c>
      <c r="H93" s="11"/>
      <c r="J93" t="str">
        <f t="shared" si="5"/>
        <v>delete from healthcare_item;</v>
      </c>
    </row>
    <row r="94" spans="2:10" x14ac:dyDescent="0.25">
      <c r="B94" s="13">
        <v>89</v>
      </c>
      <c r="C94" s="13"/>
      <c r="D94" s="11" t="s">
        <v>814</v>
      </c>
      <c r="E94" s="20" t="s">
        <v>1586</v>
      </c>
      <c r="F94" s="11" t="s">
        <v>37</v>
      </c>
      <c r="G94" s="21">
        <v>42714</v>
      </c>
      <c r="H94" s="11"/>
      <c r="J94" t="str">
        <f t="shared" ref="J94:J98" si="7">"delete from " &amp; E94 &amp; ";"</f>
        <v>delete from admission;</v>
      </c>
    </row>
    <row r="95" spans="2:10" x14ac:dyDescent="0.25">
      <c r="B95" s="13">
        <v>90</v>
      </c>
      <c r="C95" s="13"/>
      <c r="D95" s="11" t="s">
        <v>829</v>
      </c>
      <c r="E95" s="20" t="s">
        <v>1139</v>
      </c>
      <c r="F95" s="11" t="s">
        <v>37</v>
      </c>
      <c r="G95" s="21">
        <v>42714</v>
      </c>
      <c r="H95" s="11"/>
      <c r="J95" t="str">
        <f t="shared" si="7"/>
        <v>delete from insurance;</v>
      </c>
    </row>
    <row r="96" spans="2:10" x14ac:dyDescent="0.25">
      <c r="B96" s="13">
        <v>91</v>
      </c>
      <c r="C96" s="13"/>
      <c r="D96" s="11" t="s">
        <v>794</v>
      </c>
      <c r="E96" s="20" t="s">
        <v>853</v>
      </c>
      <c r="F96" s="11" t="s">
        <v>37</v>
      </c>
      <c r="G96" s="21">
        <v>42714</v>
      </c>
      <c r="H96" s="11"/>
      <c r="J96" t="str">
        <f t="shared" si="7"/>
        <v>delete from insurance_class;</v>
      </c>
    </row>
    <row r="97" spans="2:10" x14ac:dyDescent="0.25">
      <c r="B97" s="13">
        <v>92</v>
      </c>
      <c r="C97" s="13"/>
      <c r="D97" s="11" t="s">
        <v>835</v>
      </c>
      <c r="E97" s="20" t="s">
        <v>1587</v>
      </c>
      <c r="F97" s="11" t="s">
        <v>37</v>
      </c>
      <c r="G97" s="21">
        <v>42714</v>
      </c>
      <c r="H97" s="11"/>
      <c r="J97" t="str">
        <f t="shared" si="7"/>
        <v>delete from item_insurance;</v>
      </c>
    </row>
    <row r="98" spans="2:10" x14ac:dyDescent="0.25">
      <c r="B98" s="13">
        <v>93</v>
      </c>
      <c r="C98" s="13"/>
      <c r="D98" s="11" t="s">
        <v>2617</v>
      </c>
      <c r="E98" s="20" t="s">
        <v>2610</v>
      </c>
      <c r="F98" s="11" t="s">
        <v>37</v>
      </c>
      <c r="G98" s="21" t="s">
        <v>2609</v>
      </c>
      <c r="H98" s="11"/>
      <c r="J98" t="str">
        <f t="shared" si="7"/>
        <v>delete from workday;</v>
      </c>
    </row>
    <row r="99" spans="2:10" x14ac:dyDescent="0.25">
      <c r="B99" s="13">
        <v>94</v>
      </c>
      <c r="C99" s="13"/>
      <c r="D99" s="11" t="s">
        <v>2618</v>
      </c>
      <c r="E99" s="20" t="s">
        <v>2611</v>
      </c>
      <c r="F99" s="11" t="s">
        <v>37</v>
      </c>
      <c r="G99" s="21" t="s">
        <v>2609</v>
      </c>
      <c r="H99" s="11"/>
      <c r="J99" t="str">
        <f t="shared" ref="J99:J109" si="8">"delete from " &amp; E99 &amp; ";"</f>
        <v>delete from workweek;</v>
      </c>
    </row>
    <row r="100" spans="2:10" x14ac:dyDescent="0.25">
      <c r="B100" s="13">
        <v>95</v>
      </c>
      <c r="C100" s="13"/>
      <c r="D100" s="11" t="s">
        <v>2619</v>
      </c>
      <c r="E100" s="20" t="s">
        <v>2612</v>
      </c>
      <c r="F100" s="11" t="s">
        <v>37</v>
      </c>
      <c r="G100" s="21" t="s">
        <v>2609</v>
      </c>
      <c r="H100" s="11"/>
      <c r="J100" t="str">
        <f t="shared" si="8"/>
        <v>delete from worktime;</v>
      </c>
    </row>
    <row r="101" spans="2:10" x14ac:dyDescent="0.25">
      <c r="B101" s="13">
        <v>96</v>
      </c>
      <c r="C101" s="13"/>
      <c r="D101" s="11" t="s">
        <v>2654</v>
      </c>
      <c r="E101" s="20" t="s">
        <v>2652</v>
      </c>
      <c r="F101" s="11" t="s">
        <v>37</v>
      </c>
      <c r="G101" s="21" t="s">
        <v>2609</v>
      </c>
      <c r="H101" s="11"/>
      <c r="J101" t="str">
        <f>"delete from " &amp; E101 &amp; ";"</f>
        <v>delete from work_leave;</v>
      </c>
    </row>
    <row r="102" spans="2:10" x14ac:dyDescent="0.25">
      <c r="B102" s="13">
        <v>97</v>
      </c>
      <c r="C102" s="13"/>
      <c r="D102" s="11" t="s">
        <v>2655</v>
      </c>
      <c r="E102" s="20" t="s">
        <v>2653</v>
      </c>
      <c r="F102" s="11" t="s">
        <v>37</v>
      </c>
      <c r="G102" s="21" t="s">
        <v>2609</v>
      </c>
      <c r="H102" s="11"/>
      <c r="J102" t="str">
        <f>"delete from " &amp; E102 &amp; ";"</f>
        <v>delete from work_overtime;</v>
      </c>
    </row>
    <row r="103" spans="2:10" x14ac:dyDescent="0.25">
      <c r="B103" s="13">
        <v>98</v>
      </c>
      <c r="C103" s="13"/>
      <c r="D103" s="11" t="s">
        <v>2601</v>
      </c>
      <c r="E103" s="20" t="s">
        <v>2613</v>
      </c>
      <c r="F103" s="11" t="s">
        <v>37</v>
      </c>
      <c r="G103" s="21" t="s">
        <v>2609</v>
      </c>
      <c r="H103" s="11"/>
      <c r="J103" t="str">
        <f t="shared" si="8"/>
        <v>delete from event;</v>
      </c>
    </row>
    <row r="104" spans="2:10" x14ac:dyDescent="0.25">
      <c r="B104" s="13">
        <v>99</v>
      </c>
      <c r="C104" s="13"/>
      <c r="D104" s="11" t="s">
        <v>2621</v>
      </c>
      <c r="E104" s="20" t="s">
        <v>2614</v>
      </c>
      <c r="F104" s="11" t="s">
        <v>37</v>
      </c>
      <c r="G104" s="21" t="s">
        <v>2609</v>
      </c>
      <c r="H104" s="11"/>
      <c r="J104" t="str">
        <f t="shared" si="8"/>
        <v>delete from event_guest;</v>
      </c>
    </row>
    <row r="105" spans="2:10" x14ac:dyDescent="0.25">
      <c r="B105" s="13">
        <v>100</v>
      </c>
      <c r="C105" s="13"/>
      <c r="D105" s="11" t="s">
        <v>2622</v>
      </c>
      <c r="E105" s="20" t="s">
        <v>2615</v>
      </c>
      <c r="F105" s="11" t="s">
        <v>37</v>
      </c>
      <c r="G105" s="21" t="s">
        <v>2609</v>
      </c>
      <c r="H105" s="11"/>
      <c r="J105" t="str">
        <f t="shared" si="8"/>
        <v>delete from event_notify;</v>
      </c>
    </row>
    <row r="106" spans="2:10" x14ac:dyDescent="0.25">
      <c r="B106" s="13">
        <v>101</v>
      </c>
      <c r="C106" s="13"/>
      <c r="D106" s="11" t="s">
        <v>2679</v>
      </c>
      <c r="E106" s="20" t="s">
        <v>2688</v>
      </c>
      <c r="F106" s="11" t="s">
        <v>37</v>
      </c>
      <c r="G106" s="21" t="s">
        <v>2609</v>
      </c>
      <c r="H106" s="11"/>
      <c r="J106" t="str">
        <f>"delete from " &amp; E106 &amp; ";"</f>
        <v>delete from appt;</v>
      </c>
    </row>
    <row r="107" spans="2:10" x14ac:dyDescent="0.25">
      <c r="B107" s="13">
        <v>102</v>
      </c>
      <c r="C107" s="13"/>
      <c r="D107" s="11" t="s">
        <v>2692</v>
      </c>
      <c r="E107" s="20" t="s">
        <v>2689</v>
      </c>
      <c r="F107" s="11" t="s">
        <v>37</v>
      </c>
      <c r="G107" s="21" t="s">
        <v>2609</v>
      </c>
      <c r="H107" s="11"/>
      <c r="J107" t="str">
        <f>"delete from " &amp; E107 &amp; ";"</f>
        <v>delete from appt_item;</v>
      </c>
    </row>
    <row r="108" spans="2:10" x14ac:dyDescent="0.25">
      <c r="B108" s="13">
        <v>103</v>
      </c>
      <c r="C108" s="13"/>
      <c r="D108" s="11" t="s">
        <v>2691</v>
      </c>
      <c r="E108" s="20" t="s">
        <v>2690</v>
      </c>
      <c r="F108" s="11" t="s">
        <v>37</v>
      </c>
      <c r="G108" s="21" t="s">
        <v>2609</v>
      </c>
      <c r="H108" s="11"/>
      <c r="J108" t="str">
        <f>"delete from " &amp; E108 &amp; ";"</f>
        <v>delete from appt_notify;</v>
      </c>
    </row>
    <row r="109" spans="2:10" x14ac:dyDescent="0.25">
      <c r="B109" s="13">
        <v>104</v>
      </c>
      <c r="C109" s="13"/>
      <c r="D109" s="11" t="s">
        <v>2623</v>
      </c>
      <c r="E109" s="20" t="s">
        <v>2616</v>
      </c>
      <c r="F109" s="11" t="s">
        <v>37</v>
      </c>
      <c r="G109" s="21" t="s">
        <v>2609</v>
      </c>
      <c r="H109" s="11"/>
      <c r="J109" t="str">
        <f t="shared" si="8"/>
        <v>delete from schedule;</v>
      </c>
    </row>
    <row r="110" spans="2:10" x14ac:dyDescent="0.25">
      <c r="B110" s="13">
        <v>105</v>
      </c>
      <c r="C110" s="13"/>
      <c r="D110" s="11" t="s">
        <v>2620</v>
      </c>
      <c r="E110" s="20" t="s">
        <v>2694</v>
      </c>
      <c r="F110" s="11" t="s">
        <v>37</v>
      </c>
      <c r="G110" s="21" t="s">
        <v>2609</v>
      </c>
      <c r="H110" s="11"/>
      <c r="J110" t="str">
        <f t="shared" ref="J110:J159" si="9">"delete from " &amp; E110 &amp; ";"</f>
        <v>delete from schedule_style;</v>
      </c>
    </row>
    <row r="111" spans="2:10" x14ac:dyDescent="0.25">
      <c r="B111" s="13">
        <v>106</v>
      </c>
      <c r="C111" s="13"/>
      <c r="D111" s="11" t="s">
        <v>2622</v>
      </c>
      <c r="E111" s="20" t="s">
        <v>2669</v>
      </c>
      <c r="F111" s="11" t="s">
        <v>37</v>
      </c>
      <c r="G111" s="21" t="s">
        <v>2609</v>
      </c>
      <c r="H111" s="11"/>
      <c r="J111" t="str">
        <f t="shared" si="9"/>
        <v>delete from schedule_notify;</v>
      </c>
    </row>
    <row r="112" spans="2:10" x14ac:dyDescent="0.25">
      <c r="B112" s="13">
        <v>107</v>
      </c>
      <c r="C112" s="13"/>
      <c r="D112" s="11" t="s">
        <v>2383</v>
      </c>
      <c r="E112" s="20" t="s">
        <v>2996</v>
      </c>
      <c r="F112" s="11" t="s">
        <v>37</v>
      </c>
      <c r="G112" s="21" t="s">
        <v>2382</v>
      </c>
      <c r="H112" s="11"/>
      <c r="J112" t="str">
        <f t="shared" si="9"/>
        <v>delete from organ_system;</v>
      </c>
    </row>
    <row r="113" spans="2:10" x14ac:dyDescent="0.25">
      <c r="B113" s="13">
        <v>108</v>
      </c>
      <c r="C113" s="13"/>
      <c r="D113" s="11" t="s">
        <v>2385</v>
      </c>
      <c r="E113" s="20" t="s">
        <v>2840</v>
      </c>
      <c r="F113" s="11" t="s">
        <v>37</v>
      </c>
      <c r="G113" s="21" t="s">
        <v>2382</v>
      </c>
      <c r="H113" s="11"/>
      <c r="J113" t="str">
        <f t="shared" ref="J113" si="10">"delete from " &amp; E113 &amp; ";"</f>
        <v>delete from symptom;</v>
      </c>
    </row>
    <row r="114" spans="2:10" x14ac:dyDescent="0.25">
      <c r="B114" s="13">
        <v>109</v>
      </c>
      <c r="C114" s="13"/>
      <c r="D114" s="11" t="s">
        <v>3350</v>
      </c>
      <c r="E114" s="20" t="s">
        <v>3349</v>
      </c>
      <c r="F114" s="11" t="s">
        <v>37</v>
      </c>
      <c r="G114" s="21" t="s">
        <v>2382</v>
      </c>
      <c r="H114" s="11"/>
      <c r="J114" t="str">
        <f t="shared" ref="J114" si="11">"delete from " &amp; E114 &amp; ";"</f>
        <v>delete from temp_pfsh;</v>
      </c>
    </row>
    <row r="115" spans="2:10" x14ac:dyDescent="0.25">
      <c r="B115" s="13">
        <v>110</v>
      </c>
      <c r="C115" s="13"/>
      <c r="D115" s="11" t="s">
        <v>3007</v>
      </c>
      <c r="E115" s="20" t="s">
        <v>3009</v>
      </c>
      <c r="F115" s="11" t="s">
        <v>37</v>
      </c>
      <c r="G115" s="21" t="s">
        <v>2382</v>
      </c>
      <c r="H115" s="11"/>
      <c r="J115" t="str">
        <f t="shared" si="9"/>
        <v>delete from temp_exam;</v>
      </c>
    </row>
    <row r="116" spans="2:10" x14ac:dyDescent="0.25">
      <c r="B116" s="13">
        <v>111</v>
      </c>
      <c r="C116" s="13"/>
      <c r="D116" s="11" t="s">
        <v>3008</v>
      </c>
      <c r="E116" s="20" t="s">
        <v>3124</v>
      </c>
      <c r="F116" s="11" t="s">
        <v>37</v>
      </c>
      <c r="G116" s="21" t="s">
        <v>2382</v>
      </c>
      <c r="H116" s="11"/>
      <c r="J116" t="str">
        <f t="shared" si="9"/>
        <v>delete from temp_eos;</v>
      </c>
    </row>
    <row r="117" spans="2:10" x14ac:dyDescent="0.25">
      <c r="B117" s="13">
        <v>112</v>
      </c>
      <c r="C117" s="13"/>
      <c r="D117" s="11" t="s">
        <v>3065</v>
      </c>
      <c r="E117" s="20" t="s">
        <v>3059</v>
      </c>
      <c r="F117" s="11" t="s">
        <v>37</v>
      </c>
      <c r="G117" s="21" t="s">
        <v>2382</v>
      </c>
      <c r="H117" s="11"/>
      <c r="J117" t="str">
        <f t="shared" si="9"/>
        <v>delete from temp_indication;</v>
      </c>
    </row>
    <row r="118" spans="2:10" x14ac:dyDescent="0.25">
      <c r="B118" s="13">
        <v>113</v>
      </c>
      <c r="C118" s="13"/>
      <c r="D118" s="11" t="s">
        <v>3066</v>
      </c>
      <c r="E118" s="20" t="s">
        <v>3060</v>
      </c>
      <c r="F118" s="11" t="s">
        <v>37</v>
      </c>
      <c r="G118" s="21" t="s">
        <v>2382</v>
      </c>
      <c r="H118" s="11"/>
      <c r="J118" t="str">
        <f t="shared" si="9"/>
        <v>delete from temp_indication_item;</v>
      </c>
    </row>
    <row r="119" spans="2:10" x14ac:dyDescent="0.25">
      <c r="B119" s="13">
        <v>114</v>
      </c>
      <c r="C119" s="13"/>
      <c r="D119" s="11" t="s">
        <v>3067</v>
      </c>
      <c r="E119" s="20" t="s">
        <v>3061</v>
      </c>
      <c r="F119" s="11" t="s">
        <v>37</v>
      </c>
      <c r="G119" s="21" t="s">
        <v>2382</v>
      </c>
      <c r="H119" s="11"/>
      <c r="J119" t="str">
        <f t="shared" si="9"/>
        <v>delete from temp_indication_diagnosis;</v>
      </c>
    </row>
    <row r="120" spans="2:10" x14ac:dyDescent="0.25">
      <c r="B120" s="13">
        <v>115</v>
      </c>
      <c r="C120" s="13"/>
      <c r="D120" s="11" t="s">
        <v>3068</v>
      </c>
      <c r="E120" s="20" t="s">
        <v>3062</v>
      </c>
      <c r="F120" s="11" t="s">
        <v>37</v>
      </c>
      <c r="G120" s="21" t="s">
        <v>2382</v>
      </c>
      <c r="H120" s="11"/>
      <c r="J120" t="str">
        <f t="shared" si="9"/>
        <v>delete from temp_prescription;</v>
      </c>
    </row>
    <row r="121" spans="2:10" x14ac:dyDescent="0.25">
      <c r="B121" s="13">
        <v>116</v>
      </c>
      <c r="C121" s="13"/>
      <c r="D121" s="11" t="s">
        <v>3069</v>
      </c>
      <c r="E121" s="20" t="s">
        <v>3063</v>
      </c>
      <c r="F121" s="11" t="s">
        <v>37</v>
      </c>
      <c r="G121" s="21" t="s">
        <v>2382</v>
      </c>
      <c r="H121" s="11"/>
      <c r="J121" t="str">
        <f t="shared" si="9"/>
        <v>delete from temp_prescription_item;</v>
      </c>
    </row>
    <row r="122" spans="2:10" x14ac:dyDescent="0.25">
      <c r="B122" s="13">
        <v>117</v>
      </c>
      <c r="C122" s="13"/>
      <c r="D122" s="11" t="s">
        <v>3070</v>
      </c>
      <c r="E122" s="20" t="s">
        <v>3064</v>
      </c>
      <c r="F122" s="11" t="s">
        <v>37</v>
      </c>
      <c r="G122" s="21" t="s">
        <v>2382</v>
      </c>
      <c r="H122" s="11"/>
      <c r="J122" t="str">
        <f t="shared" si="9"/>
        <v>delete from temp_prescription_diagnosis;</v>
      </c>
    </row>
    <row r="123" spans="2:10" x14ac:dyDescent="0.25">
      <c r="B123" s="13">
        <v>118</v>
      </c>
      <c r="C123" s="13"/>
      <c r="D123" s="11" t="s">
        <v>3133</v>
      </c>
      <c r="E123" s="20" t="s">
        <v>3128</v>
      </c>
      <c r="F123" s="11" t="s">
        <v>37</v>
      </c>
      <c r="G123" s="21" t="s">
        <v>2382</v>
      </c>
      <c r="H123" s="11"/>
      <c r="J123" t="str">
        <f t="shared" si="9"/>
        <v>delete from temp_symptom;</v>
      </c>
    </row>
    <row r="124" spans="2:10" x14ac:dyDescent="0.25">
      <c r="B124" s="13">
        <v>119</v>
      </c>
      <c r="C124" s="13"/>
      <c r="D124" s="11" t="s">
        <v>3126</v>
      </c>
      <c r="E124" s="20" t="s">
        <v>3131</v>
      </c>
      <c r="F124" s="11" t="s">
        <v>37</v>
      </c>
      <c r="G124" s="21" t="s">
        <v>2382</v>
      </c>
      <c r="H124" s="11"/>
      <c r="J124" t="str">
        <f t="shared" si="9"/>
        <v>delete from temp_treatment;</v>
      </c>
    </row>
    <row r="125" spans="2:10" x14ac:dyDescent="0.25">
      <c r="B125" s="13">
        <v>120</v>
      </c>
      <c r="C125" s="13"/>
      <c r="D125" s="11" t="s">
        <v>3135</v>
      </c>
      <c r="E125" s="20" t="s">
        <v>3134</v>
      </c>
      <c r="F125" s="11" t="s">
        <v>37</v>
      </c>
      <c r="G125" s="21" t="s">
        <v>2382</v>
      </c>
      <c r="H125" s="11"/>
      <c r="J125" t="str">
        <f t="shared" si="9"/>
        <v>delete from temp_assessment;</v>
      </c>
    </row>
    <row r="126" spans="2:10" x14ac:dyDescent="0.25">
      <c r="B126" s="13">
        <v>121</v>
      </c>
      <c r="C126" s="13"/>
      <c r="D126" s="11" t="s">
        <v>3125</v>
      </c>
      <c r="E126" s="20" t="s">
        <v>3132</v>
      </c>
      <c r="F126" s="11" t="s">
        <v>37</v>
      </c>
      <c r="G126" s="21" t="s">
        <v>2382</v>
      </c>
      <c r="H126" s="11"/>
      <c r="J126" t="str">
        <f t="shared" si="9"/>
        <v>delete from temp_recommendation;</v>
      </c>
    </row>
    <row r="127" spans="2:10" x14ac:dyDescent="0.25">
      <c r="B127" s="13">
        <v>122</v>
      </c>
      <c r="C127" s="13"/>
      <c r="D127" s="11" t="s">
        <v>3071</v>
      </c>
      <c r="E127" s="20" t="s">
        <v>3129</v>
      </c>
      <c r="F127" s="11" t="s">
        <v>37</v>
      </c>
      <c r="G127" s="21" t="s">
        <v>2382</v>
      </c>
      <c r="H127" s="11"/>
      <c r="J127" t="str">
        <f t="shared" si="9"/>
        <v>delete from temp_note;</v>
      </c>
    </row>
    <row r="128" spans="2:10" x14ac:dyDescent="0.25">
      <c r="B128" s="13">
        <v>123</v>
      </c>
      <c r="C128" s="13"/>
      <c r="D128" s="11" t="s">
        <v>3127</v>
      </c>
      <c r="E128" s="20" t="s">
        <v>3130</v>
      </c>
      <c r="F128" s="11" t="s">
        <v>37</v>
      </c>
      <c r="G128" s="21" t="s">
        <v>2382</v>
      </c>
      <c r="H128" s="11"/>
      <c r="J128" t="str">
        <f t="shared" si="9"/>
        <v>delete from temp_remark;</v>
      </c>
    </row>
    <row r="129" spans="2:10" x14ac:dyDescent="0.25">
      <c r="B129" s="13">
        <v>124</v>
      </c>
      <c r="C129" s="13"/>
      <c r="D129" s="11" t="s">
        <v>497</v>
      </c>
      <c r="E129" s="20" t="s">
        <v>1588</v>
      </c>
      <c r="F129" s="11" t="s">
        <v>37</v>
      </c>
      <c r="G129" s="21" t="s">
        <v>464</v>
      </c>
      <c r="H129" s="11"/>
      <c r="J129" t="str">
        <f t="shared" si="9"/>
        <v>delete from emr;</v>
      </c>
    </row>
    <row r="130" spans="2:10" x14ac:dyDescent="0.25">
      <c r="B130" s="13">
        <v>125</v>
      </c>
      <c r="C130" s="13"/>
      <c r="D130" s="11" t="s">
        <v>2802</v>
      </c>
      <c r="E130" s="20" t="s">
        <v>2978</v>
      </c>
      <c r="F130" s="11" t="s">
        <v>37</v>
      </c>
      <c r="G130" s="21" t="s">
        <v>464</v>
      </c>
      <c r="H130" s="11"/>
      <c r="J130" t="str">
        <f t="shared" si="9"/>
        <v>delete from pfsh;</v>
      </c>
    </row>
    <row r="131" spans="2:10" x14ac:dyDescent="0.25">
      <c r="B131" s="13">
        <v>126</v>
      </c>
      <c r="C131" s="13"/>
      <c r="D131" s="11" t="s">
        <v>2271</v>
      </c>
      <c r="E131" s="20" t="s">
        <v>2841</v>
      </c>
      <c r="F131" s="11" t="s">
        <v>37</v>
      </c>
      <c r="G131" s="21" t="s">
        <v>464</v>
      </c>
      <c r="H131" s="11"/>
      <c r="J131" t="str">
        <f t="shared" si="9"/>
        <v>delete from allergy;</v>
      </c>
    </row>
    <row r="132" spans="2:10" x14ac:dyDescent="0.25">
      <c r="B132" s="13">
        <v>127</v>
      </c>
      <c r="C132" s="13"/>
      <c r="D132" s="11" t="s">
        <v>2802</v>
      </c>
      <c r="E132" s="20" t="s">
        <v>2995</v>
      </c>
      <c r="F132" s="11" t="s">
        <v>37</v>
      </c>
      <c r="G132" s="21" t="s">
        <v>464</v>
      </c>
      <c r="H132" s="11"/>
      <c r="J132" t="str">
        <f t="shared" si="9"/>
        <v>delete from emr_pfsh;</v>
      </c>
    </row>
    <row r="133" spans="2:10" x14ac:dyDescent="0.25">
      <c r="B133" s="13">
        <v>128</v>
      </c>
      <c r="C133" s="13"/>
      <c r="D133" s="11" t="s">
        <v>2271</v>
      </c>
      <c r="E133" s="20" t="s">
        <v>2379</v>
      </c>
      <c r="F133" s="11" t="s">
        <v>37</v>
      </c>
      <c r="G133" s="21" t="s">
        <v>464</v>
      </c>
      <c r="H133" s="11"/>
      <c r="J133" t="str">
        <f t="shared" si="9"/>
        <v>delete from emr_allergy;</v>
      </c>
    </row>
    <row r="134" spans="2:10" x14ac:dyDescent="0.25">
      <c r="B134" s="13">
        <v>129</v>
      </c>
      <c r="C134" s="13"/>
      <c r="D134" s="11" t="s">
        <v>2330</v>
      </c>
      <c r="E134" s="20" t="s">
        <v>2331</v>
      </c>
      <c r="F134" s="11" t="s">
        <v>37</v>
      </c>
      <c r="G134" s="21" t="s">
        <v>2382</v>
      </c>
      <c r="H134" s="11"/>
      <c r="J134" t="str">
        <f t="shared" si="9"/>
        <v>delete from emr_vital;</v>
      </c>
    </row>
    <row r="135" spans="2:10" x14ac:dyDescent="0.25">
      <c r="B135" s="13">
        <v>130</v>
      </c>
      <c r="C135" s="13"/>
      <c r="D135" s="11" t="s">
        <v>2385</v>
      </c>
      <c r="E135" s="20" t="s">
        <v>2380</v>
      </c>
      <c r="F135" s="11" t="s">
        <v>37</v>
      </c>
      <c r="G135" s="21" t="s">
        <v>2382</v>
      </c>
      <c r="H135" s="11"/>
      <c r="J135" t="str">
        <f t="shared" si="9"/>
        <v>delete from emr_symptom;</v>
      </c>
    </row>
    <row r="136" spans="2:10" x14ac:dyDescent="0.25">
      <c r="B136" s="13">
        <v>131</v>
      </c>
      <c r="C136" s="13"/>
      <c r="D136" s="11" t="s">
        <v>2813</v>
      </c>
      <c r="E136" s="20" t="s">
        <v>2835</v>
      </c>
      <c r="F136" s="11" t="s">
        <v>37</v>
      </c>
      <c r="G136" s="21" t="s">
        <v>2382</v>
      </c>
      <c r="H136" s="11"/>
      <c r="J136" t="str">
        <f t="shared" si="9"/>
        <v>delete from emr_exam;</v>
      </c>
    </row>
    <row r="137" spans="2:10" x14ac:dyDescent="0.25">
      <c r="B137" s="13">
        <v>132</v>
      </c>
      <c r="C137" s="13"/>
      <c r="D137" s="11" t="s">
        <v>3119</v>
      </c>
      <c r="E137" s="20" t="s">
        <v>3116</v>
      </c>
      <c r="F137" s="11" t="s">
        <v>37</v>
      </c>
      <c r="G137" s="21" t="s">
        <v>2382</v>
      </c>
      <c r="H137" s="11"/>
      <c r="J137" t="str">
        <f t="shared" si="9"/>
        <v>delete from emr_eos;</v>
      </c>
    </row>
    <row r="138" spans="2:10" x14ac:dyDescent="0.25">
      <c r="B138" s="13">
        <v>133</v>
      </c>
      <c r="C138" s="13"/>
      <c r="D138" s="11" t="s">
        <v>3120</v>
      </c>
      <c r="E138" s="20" t="s">
        <v>3118</v>
      </c>
      <c r="F138" s="11" t="s">
        <v>37</v>
      </c>
      <c r="G138" s="21" t="s">
        <v>2382</v>
      </c>
      <c r="H138" s="11"/>
      <c r="J138" t="str">
        <f t="shared" si="9"/>
        <v>delete from emr_review;</v>
      </c>
    </row>
    <row r="139" spans="2:10" x14ac:dyDescent="0.25">
      <c r="B139" s="13">
        <v>134</v>
      </c>
      <c r="C139" s="13"/>
      <c r="D139" s="11" t="s">
        <v>3121</v>
      </c>
      <c r="E139" s="20" t="s">
        <v>3117</v>
      </c>
      <c r="F139" s="11" t="s">
        <v>37</v>
      </c>
      <c r="G139" s="21" t="s">
        <v>2382</v>
      </c>
      <c r="H139" s="11"/>
      <c r="J139" t="str">
        <f t="shared" si="9"/>
        <v>delete from emr_ros;</v>
      </c>
    </row>
    <row r="140" spans="2:10" x14ac:dyDescent="0.25">
      <c r="B140" s="13">
        <v>135</v>
      </c>
      <c r="C140" s="13"/>
      <c r="D140" s="11" t="s">
        <v>2384</v>
      </c>
      <c r="E140" s="20" t="s">
        <v>2993</v>
      </c>
      <c r="F140" s="11" t="s">
        <v>37</v>
      </c>
      <c r="G140" s="21" t="s">
        <v>2382</v>
      </c>
      <c r="H140" s="11"/>
      <c r="J140" t="str">
        <f t="shared" si="9"/>
        <v>delete from emr_process;</v>
      </c>
    </row>
    <row r="141" spans="2:10" x14ac:dyDescent="0.25">
      <c r="B141" s="13">
        <v>136</v>
      </c>
      <c r="C141" s="13"/>
      <c r="D141" s="11" t="s">
        <v>2376</v>
      </c>
      <c r="E141" s="20" t="s">
        <v>2377</v>
      </c>
      <c r="F141" s="11" t="s">
        <v>37</v>
      </c>
      <c r="G141" s="21" t="s">
        <v>2382</v>
      </c>
      <c r="H141" s="11"/>
      <c r="J141" t="str">
        <f t="shared" si="9"/>
        <v>delete from emr_document;</v>
      </c>
    </row>
    <row r="142" spans="2:10" x14ac:dyDescent="0.25">
      <c r="B142" s="13">
        <v>137</v>
      </c>
      <c r="C142" s="13"/>
      <c r="D142" s="11" t="s">
        <v>356</v>
      </c>
      <c r="E142" s="20" t="s">
        <v>2381</v>
      </c>
      <c r="F142" s="11" t="s">
        <v>37</v>
      </c>
      <c r="G142" s="21" t="s">
        <v>2378</v>
      </c>
      <c r="H142" s="11"/>
      <c r="J142" t="str">
        <f t="shared" si="9"/>
        <v>delete from emr_diagnosis;</v>
      </c>
    </row>
    <row r="143" spans="2:10" x14ac:dyDescent="0.25">
      <c r="B143" s="13">
        <v>138</v>
      </c>
      <c r="C143" s="13"/>
      <c r="D143" s="11" t="s">
        <v>2351</v>
      </c>
      <c r="E143" s="20" t="s">
        <v>2994</v>
      </c>
      <c r="F143" s="11" t="s">
        <v>37</v>
      </c>
      <c r="G143" s="21" t="s">
        <v>2378</v>
      </c>
      <c r="H143" s="11"/>
      <c r="J143" t="str">
        <f t="shared" si="9"/>
        <v>delete from emr_treatment;</v>
      </c>
    </row>
    <row r="144" spans="2:10" x14ac:dyDescent="0.25">
      <c r="B144" s="13">
        <v>139</v>
      </c>
      <c r="C144" s="13"/>
      <c r="D144" s="11" t="s">
        <v>2040</v>
      </c>
      <c r="E144" s="20" t="s">
        <v>3122</v>
      </c>
      <c r="F144" s="11" t="s">
        <v>37</v>
      </c>
      <c r="G144" s="21" t="s">
        <v>464</v>
      </c>
      <c r="H144" s="11"/>
      <c r="J144" t="str">
        <f t="shared" si="9"/>
        <v>delete from emr_consumable;</v>
      </c>
    </row>
    <row r="145" spans="2:10" x14ac:dyDescent="0.25">
      <c r="B145" s="13">
        <v>140</v>
      </c>
      <c r="C145" s="13"/>
      <c r="D145" s="11" t="s">
        <v>3449</v>
      </c>
      <c r="E145" s="20" t="s">
        <v>3451</v>
      </c>
      <c r="F145" s="11" t="s">
        <v>37</v>
      </c>
      <c r="G145" s="21" t="s">
        <v>464</v>
      </c>
      <c r="H145" s="11"/>
      <c r="J145" t="str">
        <f t="shared" ref="J145:J146" si="12">"delete from " &amp; E145 &amp; ";"</f>
        <v>delete from register;</v>
      </c>
    </row>
    <row r="146" spans="2:10" x14ac:dyDescent="0.25">
      <c r="B146" s="13">
        <v>141</v>
      </c>
      <c r="C146" s="13"/>
      <c r="D146" s="11" t="s">
        <v>3450</v>
      </c>
      <c r="E146" s="20" t="s">
        <v>3452</v>
      </c>
      <c r="F146" s="11" t="s">
        <v>37</v>
      </c>
      <c r="G146" s="21" t="s">
        <v>464</v>
      </c>
      <c r="H146" s="11"/>
      <c r="J146" t="str">
        <f t="shared" si="12"/>
        <v>delete from register_item;</v>
      </c>
    </row>
    <row r="147" spans="2:10" x14ac:dyDescent="0.25">
      <c r="B147" s="13">
        <v>142</v>
      </c>
      <c r="C147" s="13"/>
      <c r="D147" s="11" t="s">
        <v>498</v>
      </c>
      <c r="E147" s="20" t="s">
        <v>1353</v>
      </c>
      <c r="F147" s="11" t="s">
        <v>37</v>
      </c>
      <c r="G147" s="21" t="s">
        <v>464</v>
      </c>
      <c r="H147" s="11"/>
      <c r="J147" t="str">
        <f t="shared" si="9"/>
        <v>delete from indication;</v>
      </c>
    </row>
    <row r="148" spans="2:10" x14ac:dyDescent="0.25">
      <c r="B148" s="13">
        <v>143</v>
      </c>
      <c r="C148" s="13"/>
      <c r="D148" s="11" t="s">
        <v>499</v>
      </c>
      <c r="E148" s="20" t="s">
        <v>1589</v>
      </c>
      <c r="F148" s="11" t="s">
        <v>37</v>
      </c>
      <c r="G148" s="21" t="s">
        <v>464</v>
      </c>
      <c r="H148" s="11"/>
      <c r="J148" t="str">
        <f t="shared" si="9"/>
        <v>delete from indication_item;</v>
      </c>
    </row>
    <row r="149" spans="2:10" x14ac:dyDescent="0.25">
      <c r="B149" s="13">
        <v>144</v>
      </c>
      <c r="C149" s="13"/>
      <c r="D149" s="11" t="s">
        <v>2013</v>
      </c>
      <c r="E149" s="20" t="s">
        <v>2386</v>
      </c>
      <c r="F149" s="11" t="s">
        <v>37</v>
      </c>
      <c r="G149" s="21" t="s">
        <v>464</v>
      </c>
      <c r="H149" s="11"/>
      <c r="J149" t="str">
        <f t="shared" si="9"/>
        <v>delete from indication_diagnosis;</v>
      </c>
    </row>
    <row r="150" spans="2:10" x14ac:dyDescent="0.25">
      <c r="B150" s="13">
        <v>145</v>
      </c>
      <c r="C150" s="13"/>
      <c r="D150" s="11" t="s">
        <v>1473</v>
      </c>
      <c r="E150" s="20" t="s">
        <v>1590</v>
      </c>
      <c r="F150" s="11" t="s">
        <v>37</v>
      </c>
      <c r="G150" s="21" t="s">
        <v>1474</v>
      </c>
      <c r="H150" s="11"/>
      <c r="J150" t="str">
        <f t="shared" si="9"/>
        <v>delete from prescription;</v>
      </c>
    </row>
    <row r="151" spans="2:10" x14ac:dyDescent="0.25">
      <c r="B151" s="13">
        <v>146</v>
      </c>
      <c r="C151" s="13"/>
      <c r="D151" s="11" t="s">
        <v>1473</v>
      </c>
      <c r="E151" s="20" t="s">
        <v>1591</v>
      </c>
      <c r="F151" s="11" t="s">
        <v>37</v>
      </c>
      <c r="G151" s="21" t="s">
        <v>1474</v>
      </c>
      <c r="H151" s="11"/>
      <c r="J151" t="str">
        <f t="shared" si="9"/>
        <v>delete from prescription_item;</v>
      </c>
    </row>
    <row r="152" spans="2:10" x14ac:dyDescent="0.25">
      <c r="B152" s="13">
        <v>147</v>
      </c>
      <c r="C152" s="13"/>
      <c r="D152" s="11" t="s">
        <v>1790</v>
      </c>
      <c r="E152" s="20" t="s">
        <v>2387</v>
      </c>
      <c r="F152" s="11" t="s">
        <v>37</v>
      </c>
      <c r="G152" s="21" t="s">
        <v>1474</v>
      </c>
      <c r="H152" s="11"/>
      <c r="J152" t="str">
        <f t="shared" si="9"/>
        <v>delete from prescription_diagnosis;</v>
      </c>
    </row>
    <row r="153" spans="2:10" x14ac:dyDescent="0.25">
      <c r="B153" s="13">
        <v>148</v>
      </c>
      <c r="C153" s="13"/>
      <c r="D153" s="11" t="s">
        <v>1473</v>
      </c>
      <c r="E153" s="20" t="s">
        <v>2010</v>
      </c>
      <c r="F153" s="11" t="s">
        <v>37</v>
      </c>
      <c r="G153" s="21" t="s">
        <v>1474</v>
      </c>
      <c r="H153" s="11"/>
      <c r="J153" t="str">
        <f t="shared" si="9"/>
        <v>delete from pres_template;</v>
      </c>
    </row>
    <row r="154" spans="2:10" x14ac:dyDescent="0.25">
      <c r="B154" s="13">
        <v>149</v>
      </c>
      <c r="C154" s="13"/>
      <c r="D154" s="11" t="s">
        <v>1473</v>
      </c>
      <c r="E154" s="20" t="s">
        <v>2009</v>
      </c>
      <c r="F154" s="11" t="s">
        <v>37</v>
      </c>
      <c r="G154" s="21" t="s">
        <v>1474</v>
      </c>
      <c r="H154" s="11"/>
      <c r="J154" t="str">
        <f t="shared" si="9"/>
        <v>delete from pres_item_template;</v>
      </c>
    </row>
    <row r="155" spans="2:10" x14ac:dyDescent="0.25">
      <c r="B155" s="13">
        <v>150</v>
      </c>
      <c r="C155" s="13"/>
      <c r="D155" s="11" t="s">
        <v>1790</v>
      </c>
      <c r="E155" s="20" t="s">
        <v>2388</v>
      </c>
      <c r="F155" s="11" t="s">
        <v>37</v>
      </c>
      <c r="G155" s="21" t="s">
        <v>1474</v>
      </c>
      <c r="H155" s="11"/>
      <c r="J155" t="str">
        <f t="shared" si="9"/>
        <v>delete from pres_diagnosis_template;</v>
      </c>
    </row>
    <row r="156" spans="2:10" x14ac:dyDescent="0.25">
      <c r="B156" s="13">
        <v>151</v>
      </c>
      <c r="C156" s="13"/>
      <c r="D156" s="11" t="s">
        <v>500</v>
      </c>
      <c r="E156" s="20" t="s">
        <v>1592</v>
      </c>
      <c r="F156" s="11" t="s">
        <v>37</v>
      </c>
      <c r="G156" s="21" t="s">
        <v>464</v>
      </c>
      <c r="H156" s="11"/>
      <c r="J156" t="str">
        <f t="shared" si="9"/>
        <v>delete from imaging_template;</v>
      </c>
    </row>
    <row r="157" spans="2:10" x14ac:dyDescent="0.25">
      <c r="B157" s="13">
        <v>152</v>
      </c>
      <c r="C157" s="13"/>
      <c r="D157" s="11" t="s">
        <v>501</v>
      </c>
      <c r="E157" s="20" t="s">
        <v>1593</v>
      </c>
      <c r="F157" s="11" t="s">
        <v>37</v>
      </c>
      <c r="G157" s="21" t="s">
        <v>464</v>
      </c>
      <c r="H157" s="11"/>
      <c r="J157" t="str">
        <f t="shared" si="9"/>
        <v>delete from imaging_result;</v>
      </c>
    </row>
    <row r="158" spans="2:10" x14ac:dyDescent="0.25">
      <c r="B158" s="13">
        <v>153</v>
      </c>
      <c r="C158" s="13"/>
      <c r="D158" s="11" t="s">
        <v>502</v>
      </c>
      <c r="E158" s="20" t="s">
        <v>3882</v>
      </c>
      <c r="F158" s="11" t="s">
        <v>37</v>
      </c>
      <c r="G158" s="21" t="s">
        <v>464</v>
      </c>
      <c r="H158" s="11"/>
      <c r="J158" t="str">
        <f t="shared" si="9"/>
        <v>delete from imaging_document;</v>
      </c>
    </row>
    <row r="159" spans="2:10" x14ac:dyDescent="0.25">
      <c r="B159" s="13">
        <v>154</v>
      </c>
      <c r="C159" s="13"/>
      <c r="D159" s="11" t="s">
        <v>503</v>
      </c>
      <c r="E159" s="20" t="s">
        <v>1594</v>
      </c>
      <c r="F159" s="11" t="s">
        <v>37</v>
      </c>
      <c r="G159" s="21" t="s">
        <v>464</v>
      </c>
      <c r="H159" s="11"/>
      <c r="J159" t="str">
        <f t="shared" si="9"/>
        <v>delete from imaging_comment;</v>
      </c>
    </row>
    <row r="160" spans="2:10" x14ac:dyDescent="0.25">
      <c r="B160" s="13">
        <v>155</v>
      </c>
      <c r="C160" s="13"/>
      <c r="D160" s="11" t="s">
        <v>912</v>
      </c>
      <c r="E160" s="20" t="s">
        <v>1595</v>
      </c>
      <c r="F160" s="11" t="s">
        <v>37</v>
      </c>
      <c r="G160" s="21" t="s">
        <v>464</v>
      </c>
      <c r="H160" s="11"/>
      <c r="J160" t="str">
        <f t="shared" ref="J160:J165" si="13">"delete from " &amp; E160 &amp; ";"</f>
        <v>delete from imaging_sub;</v>
      </c>
    </row>
    <row r="161" spans="2:10" x14ac:dyDescent="0.25">
      <c r="B161" s="13">
        <v>156</v>
      </c>
      <c r="C161" s="13"/>
      <c r="D161" s="11" t="s">
        <v>2040</v>
      </c>
      <c r="E161" s="20" t="s">
        <v>2406</v>
      </c>
      <c r="F161" s="11" t="s">
        <v>37</v>
      </c>
      <c r="G161" s="21" t="s">
        <v>464</v>
      </c>
      <c r="H161" s="11"/>
      <c r="J161" t="str">
        <f>"delete from " &amp; E161 &amp; ";"</f>
        <v>delete from imaging_consume;</v>
      </c>
    </row>
    <row r="162" spans="2:10" x14ac:dyDescent="0.25">
      <c r="B162" s="13">
        <v>157</v>
      </c>
      <c r="C162" s="13"/>
      <c r="D162" s="11" t="s">
        <v>1755</v>
      </c>
      <c r="E162" s="20" t="s">
        <v>1756</v>
      </c>
      <c r="F162" s="11" t="s">
        <v>37</v>
      </c>
      <c r="G162" s="21" t="s">
        <v>464</v>
      </c>
      <c r="H162" s="11"/>
      <c r="J162" t="str">
        <f>"delete from " &amp; E162 &amp; ";"</f>
        <v>delete from imaging_foreign;</v>
      </c>
    </row>
    <row r="163" spans="2:10" x14ac:dyDescent="0.25">
      <c r="B163" s="13">
        <v>158</v>
      </c>
      <c r="C163" s="13"/>
      <c r="D163" s="11" t="s">
        <v>1741</v>
      </c>
      <c r="E163" s="20" t="s">
        <v>1742</v>
      </c>
      <c r="F163" s="11" t="s">
        <v>37</v>
      </c>
      <c r="G163" s="21" t="s">
        <v>464</v>
      </c>
      <c r="H163" s="11"/>
      <c r="J163" t="str">
        <f>"delete from " &amp; E163 &amp; ";"</f>
        <v>delete from imaging_category;</v>
      </c>
    </row>
    <row r="164" spans="2:10" x14ac:dyDescent="0.25">
      <c r="B164" s="13">
        <v>159</v>
      </c>
      <c r="C164" s="13"/>
      <c r="D164" s="11" t="s">
        <v>913</v>
      </c>
      <c r="E164" s="20" t="s">
        <v>1596</v>
      </c>
      <c r="F164" s="11" t="s">
        <v>37</v>
      </c>
      <c r="G164" s="21" t="s">
        <v>464</v>
      </c>
      <c r="H164" s="11"/>
      <c r="J164" t="str">
        <f t="shared" si="13"/>
        <v>delete from imaging_label;</v>
      </c>
    </row>
    <row r="165" spans="2:10" x14ac:dyDescent="0.25">
      <c r="B165" s="13">
        <v>160</v>
      </c>
      <c r="C165" s="13"/>
      <c r="D165" s="11" t="s">
        <v>1403</v>
      </c>
      <c r="E165" s="20" t="s">
        <v>1597</v>
      </c>
      <c r="F165" s="11" t="s">
        <v>37</v>
      </c>
      <c r="G165" s="21" t="s">
        <v>464</v>
      </c>
      <c r="H165" s="11"/>
      <c r="J165" t="str">
        <f t="shared" si="13"/>
        <v>delete from lab_template;</v>
      </c>
    </row>
    <row r="166" spans="2:10" x14ac:dyDescent="0.25">
      <c r="B166" s="13">
        <v>161</v>
      </c>
      <c r="C166" s="13"/>
      <c r="D166" s="11" t="s">
        <v>491</v>
      </c>
      <c r="E166" s="20" t="s">
        <v>1598</v>
      </c>
      <c r="F166" s="11" t="s">
        <v>37</v>
      </c>
      <c r="G166" s="21" t="s">
        <v>464</v>
      </c>
      <c r="H166" s="11"/>
      <c r="J166" t="str">
        <f t="shared" ref="J166:J212" si="14">"delete from " &amp; E166 &amp; ";"</f>
        <v>delete from lab_sample;</v>
      </c>
    </row>
    <row r="167" spans="2:10" x14ac:dyDescent="0.25">
      <c r="B167" s="13">
        <v>163</v>
      </c>
      <c r="C167" s="13"/>
      <c r="D167" s="11" t="s">
        <v>492</v>
      </c>
      <c r="E167" s="20" t="s">
        <v>1599</v>
      </c>
      <c r="F167" s="11" t="s">
        <v>37</v>
      </c>
      <c r="G167" s="21" t="s">
        <v>464</v>
      </c>
      <c r="H167" s="11"/>
      <c r="J167" t="str">
        <f t="shared" ref="J167" si="15">"delete from " &amp; E167 &amp; ";"</f>
        <v>delete from lab_sample_item;</v>
      </c>
    </row>
    <row r="168" spans="2:10" x14ac:dyDescent="0.25">
      <c r="B168" s="13">
        <v>163</v>
      </c>
      <c r="C168" s="13"/>
      <c r="D168" s="11" t="s">
        <v>492</v>
      </c>
      <c r="E168" s="20" t="s">
        <v>3656</v>
      </c>
      <c r="F168" s="11" t="s">
        <v>37</v>
      </c>
      <c r="G168" s="21" t="s">
        <v>464</v>
      </c>
      <c r="H168" s="11"/>
      <c r="J168" t="str">
        <f t="shared" ref="J168" si="16">"delete from " &amp; E168 &amp; ";"</f>
        <v>delete from lab_sample_specimen;</v>
      </c>
    </row>
    <row r="169" spans="2:10" x14ac:dyDescent="0.25">
      <c r="B169" s="13">
        <v>161</v>
      </c>
      <c r="C169" s="13"/>
      <c r="D169" s="11" t="s">
        <v>1688</v>
      </c>
      <c r="E169" s="20" t="s">
        <v>3632</v>
      </c>
      <c r="F169" s="11" t="s">
        <v>37</v>
      </c>
      <c r="G169" s="21" t="s">
        <v>464</v>
      </c>
      <c r="H169" s="11"/>
      <c r="J169" t="str">
        <f t="shared" ref="J169:J170" si="17">"delete from " &amp; E169 &amp; ";"</f>
        <v>delete from lab_specimen;</v>
      </c>
    </row>
    <row r="170" spans="2:10" x14ac:dyDescent="0.25">
      <c r="B170" s="13">
        <v>161</v>
      </c>
      <c r="C170" s="13"/>
      <c r="D170" s="11" t="s">
        <v>3637</v>
      </c>
      <c r="E170" s="20" t="s">
        <v>3638</v>
      </c>
      <c r="F170" s="11" t="s">
        <v>37</v>
      </c>
      <c r="G170" s="21" t="s">
        <v>464</v>
      </c>
      <c r="H170" s="11"/>
      <c r="J170" t="str">
        <f t="shared" si="17"/>
        <v>delete from lab_specimen_item;</v>
      </c>
    </row>
    <row r="171" spans="2:10" x14ac:dyDescent="0.25">
      <c r="B171" s="13">
        <v>161</v>
      </c>
      <c r="C171" s="13"/>
      <c r="D171" s="11" t="s">
        <v>3692</v>
      </c>
      <c r="E171" s="20" t="s">
        <v>3694</v>
      </c>
      <c r="F171" s="11" t="s">
        <v>37</v>
      </c>
      <c r="G171" s="21" t="s">
        <v>464</v>
      </c>
      <c r="H171" s="11"/>
      <c r="J171" t="str">
        <f t="shared" ref="J171:J172" si="18">"delete from " &amp; E171 &amp; ";"</f>
        <v>delete from lab_equipment;</v>
      </c>
    </row>
    <row r="172" spans="2:10" x14ac:dyDescent="0.25">
      <c r="B172" s="13">
        <v>161</v>
      </c>
      <c r="C172" s="13"/>
      <c r="D172" s="11" t="s">
        <v>3693</v>
      </c>
      <c r="E172" s="20" t="s">
        <v>3851</v>
      </c>
      <c r="F172" s="11" t="s">
        <v>37</v>
      </c>
      <c r="G172" s="21" t="s">
        <v>464</v>
      </c>
      <c r="H172" s="11"/>
      <c r="J172" t="str">
        <f t="shared" si="18"/>
        <v>delete from lab_test_equipment;</v>
      </c>
    </row>
    <row r="173" spans="2:10" x14ac:dyDescent="0.25">
      <c r="B173" s="13">
        <v>162</v>
      </c>
      <c r="C173" s="13"/>
      <c r="D173" s="11" t="s">
        <v>1795</v>
      </c>
      <c r="E173" s="20" t="s">
        <v>1794</v>
      </c>
      <c r="F173" s="11" t="s">
        <v>37</v>
      </c>
      <c r="G173" s="21" t="s">
        <v>464</v>
      </c>
      <c r="H173" s="11"/>
      <c r="J173" t="str">
        <f t="shared" si="14"/>
        <v>delete from lab_foreign;</v>
      </c>
    </row>
    <row r="174" spans="2:10" x14ac:dyDescent="0.25">
      <c r="B174" s="13">
        <v>163</v>
      </c>
      <c r="C174" s="13"/>
      <c r="D174" s="11" t="s">
        <v>492</v>
      </c>
      <c r="E174" s="20" t="s">
        <v>1599</v>
      </c>
      <c r="F174" s="11" t="s">
        <v>37</v>
      </c>
      <c r="G174" s="21" t="s">
        <v>464</v>
      </c>
      <c r="H174" s="11"/>
      <c r="J174" t="str">
        <f t="shared" si="14"/>
        <v>delete from lab_sample_item;</v>
      </c>
    </row>
    <row r="175" spans="2:10" x14ac:dyDescent="0.25">
      <c r="B175" s="13">
        <v>164</v>
      </c>
      <c r="C175" s="13"/>
      <c r="D175" s="11" t="s">
        <v>493</v>
      </c>
      <c r="E175" s="20" t="s">
        <v>3848</v>
      </c>
      <c r="F175" s="11" t="s">
        <v>37</v>
      </c>
      <c r="G175" s="21" t="s">
        <v>464</v>
      </c>
      <c r="H175" s="11"/>
      <c r="J175" t="str">
        <f t="shared" si="14"/>
        <v>delete from lab_test;</v>
      </c>
    </row>
    <row r="176" spans="2:10" x14ac:dyDescent="0.25">
      <c r="B176" s="13">
        <v>165</v>
      </c>
      <c r="C176" s="13"/>
      <c r="D176" s="11" t="s">
        <v>494</v>
      </c>
      <c r="E176" s="20" t="s">
        <v>1600</v>
      </c>
      <c r="F176" s="11" t="s">
        <v>37</v>
      </c>
      <c r="G176" s="21" t="s">
        <v>464</v>
      </c>
      <c r="H176" s="11"/>
      <c r="J176" t="str">
        <f t="shared" si="14"/>
        <v>delete from lab_group;</v>
      </c>
    </row>
    <row r="177" spans="2:10" x14ac:dyDescent="0.25">
      <c r="B177" s="13">
        <v>166</v>
      </c>
      <c r="C177" s="13"/>
      <c r="D177" s="11" t="s">
        <v>495</v>
      </c>
      <c r="E177" s="20" t="s">
        <v>1601</v>
      </c>
      <c r="F177" s="11" t="s">
        <v>37</v>
      </c>
      <c r="G177" s="21" t="s">
        <v>464</v>
      </c>
      <c r="H177" s="11"/>
      <c r="J177" t="str">
        <f t="shared" si="14"/>
        <v>delete from lab_category;</v>
      </c>
    </row>
    <row r="178" spans="2:10" x14ac:dyDescent="0.25">
      <c r="B178" s="13">
        <v>167</v>
      </c>
      <c r="C178" s="13"/>
      <c r="D178" s="11" t="s">
        <v>493</v>
      </c>
      <c r="E178" s="20" t="s">
        <v>3850</v>
      </c>
      <c r="F178" s="11" t="s">
        <v>37</v>
      </c>
      <c r="G178" s="21" t="s">
        <v>464</v>
      </c>
      <c r="H178" s="11"/>
      <c r="J178" t="str">
        <f t="shared" ref="J178" si="19">"delete from " &amp; E178 &amp; ";"</f>
        <v>delete from lab_test_item;</v>
      </c>
    </row>
    <row r="179" spans="2:10" x14ac:dyDescent="0.25">
      <c r="B179" s="13">
        <v>168</v>
      </c>
      <c r="C179" s="13"/>
      <c r="D179" s="11" t="s">
        <v>496</v>
      </c>
      <c r="E179" s="20" t="s">
        <v>1602</v>
      </c>
      <c r="F179" s="11" t="s">
        <v>37</v>
      </c>
      <c r="G179" s="21" t="s">
        <v>464</v>
      </c>
      <c r="H179" s="11"/>
      <c r="J179" t="str">
        <f t="shared" si="14"/>
        <v>delete from lab_profile;</v>
      </c>
    </row>
    <row r="180" spans="2:10" x14ac:dyDescent="0.25">
      <c r="B180" s="13">
        <v>169</v>
      </c>
      <c r="C180" s="13"/>
      <c r="D180" s="11" t="s">
        <v>496</v>
      </c>
      <c r="E180" s="20" t="s">
        <v>3786</v>
      </c>
      <c r="F180" s="11" t="s">
        <v>37</v>
      </c>
      <c r="G180" s="21" t="s">
        <v>464</v>
      </c>
      <c r="H180" s="11"/>
      <c r="J180" t="str">
        <f t="shared" si="14"/>
        <v>delete from lab_profile_item;</v>
      </c>
    </row>
    <row r="181" spans="2:10" x14ac:dyDescent="0.25">
      <c r="B181" s="13">
        <v>170</v>
      </c>
      <c r="C181" s="13"/>
      <c r="D181" s="11" t="s">
        <v>489</v>
      </c>
      <c r="E181" s="20" t="s">
        <v>1603</v>
      </c>
      <c r="F181" s="11" t="s">
        <v>37</v>
      </c>
      <c r="G181" s="21" t="s">
        <v>464</v>
      </c>
      <c r="H181" s="11"/>
      <c r="J181" t="str">
        <f t="shared" si="14"/>
        <v>delete from lab_result;</v>
      </c>
    </row>
    <row r="182" spans="2:10" x14ac:dyDescent="0.25">
      <c r="B182" s="13">
        <v>171</v>
      </c>
      <c r="C182" s="13"/>
      <c r="D182" s="11" t="s">
        <v>489</v>
      </c>
      <c r="E182" s="20" t="s">
        <v>3610</v>
      </c>
      <c r="F182" s="11" t="s">
        <v>37</v>
      </c>
      <c r="G182" s="21" t="s">
        <v>464</v>
      </c>
      <c r="H182" s="11"/>
      <c r="J182" t="str">
        <f t="shared" ref="J182:J184" si="20">"delete from " &amp; E182 &amp; ";"</f>
        <v>delete from lab_result_item;</v>
      </c>
    </row>
    <row r="183" spans="2:10" x14ac:dyDescent="0.25">
      <c r="B183" s="13">
        <v>172</v>
      </c>
      <c r="C183" s="13"/>
      <c r="D183" s="11" t="s">
        <v>489</v>
      </c>
      <c r="E183" s="20" t="s">
        <v>3907</v>
      </c>
      <c r="F183" s="11" t="s">
        <v>37</v>
      </c>
      <c r="G183" s="21" t="s">
        <v>464</v>
      </c>
      <c r="H183" s="11"/>
      <c r="J183" t="str">
        <f t="shared" si="20"/>
        <v>delete from lab_result_log;</v>
      </c>
    </row>
    <row r="184" spans="2:10" x14ac:dyDescent="0.25">
      <c r="B184" s="13">
        <v>173</v>
      </c>
      <c r="C184" s="13"/>
      <c r="D184" s="11" t="s">
        <v>1795</v>
      </c>
      <c r="E184" s="20" t="s">
        <v>1794</v>
      </c>
      <c r="F184" s="11" t="s">
        <v>37</v>
      </c>
      <c r="G184" s="21" t="s">
        <v>464</v>
      </c>
      <c r="H184" s="11"/>
      <c r="J184" t="str">
        <f t="shared" si="20"/>
        <v>delete from lab_foreign;</v>
      </c>
    </row>
    <row r="185" spans="2:10" x14ac:dyDescent="0.25">
      <c r="B185" s="13">
        <v>174</v>
      </c>
      <c r="C185" s="13"/>
      <c r="D185" s="11" t="s">
        <v>490</v>
      </c>
      <c r="E185" s="20" t="s">
        <v>3874</v>
      </c>
      <c r="F185" s="11" t="s">
        <v>37</v>
      </c>
      <c r="G185" s="21" t="s">
        <v>464</v>
      </c>
      <c r="H185" s="11"/>
      <c r="J185" t="str">
        <f t="shared" si="14"/>
        <v>delete from lab_document;</v>
      </c>
    </row>
    <row r="186" spans="2:10" x14ac:dyDescent="0.25">
      <c r="B186" s="13">
        <v>175</v>
      </c>
      <c r="C186" s="13"/>
      <c r="D186" s="11" t="s">
        <v>1399</v>
      </c>
      <c r="E186" s="20" t="s">
        <v>1604</v>
      </c>
      <c r="F186" s="11" t="s">
        <v>37</v>
      </c>
      <c r="G186" s="21" t="s">
        <v>464</v>
      </c>
      <c r="H186" s="11"/>
      <c r="J186" t="str">
        <f t="shared" si="14"/>
        <v>delete from lab_barcode_fix;</v>
      </c>
    </row>
    <row r="187" spans="2:10" x14ac:dyDescent="0.25">
      <c r="B187" s="13">
        <v>176</v>
      </c>
      <c r="C187" s="13"/>
      <c r="D187" s="11" t="s">
        <v>616</v>
      </c>
      <c r="E187" s="20" t="s">
        <v>1611</v>
      </c>
      <c r="F187" s="11" t="s">
        <v>37</v>
      </c>
      <c r="G187" s="21" t="s">
        <v>617</v>
      </c>
      <c r="H187" s="11"/>
      <c r="J187" t="str">
        <f t="shared" si="14"/>
        <v>delete from his_ris_mapping;</v>
      </c>
    </row>
    <row r="188" spans="2:10" x14ac:dyDescent="0.25">
      <c r="B188" s="13">
        <v>177</v>
      </c>
      <c r="C188" s="13"/>
      <c r="D188" s="11" t="s">
        <v>652</v>
      </c>
      <c r="E188" s="20" t="s">
        <v>633</v>
      </c>
      <c r="F188" s="11" t="s">
        <v>37</v>
      </c>
      <c r="G188" s="21" t="s">
        <v>617</v>
      </c>
      <c r="H188" s="11"/>
      <c r="J188" t="str">
        <f t="shared" si="14"/>
        <v>delete from currency;</v>
      </c>
    </row>
    <row r="189" spans="2:10" x14ac:dyDescent="0.25">
      <c r="B189" s="13">
        <v>178</v>
      </c>
      <c r="C189" s="13"/>
      <c r="D189" s="11" t="s">
        <v>623</v>
      </c>
      <c r="E189" s="20" t="s">
        <v>1605</v>
      </c>
      <c r="F189" s="11" t="s">
        <v>37</v>
      </c>
      <c r="G189" s="21" t="s">
        <v>617</v>
      </c>
      <c r="H189" s="11"/>
      <c r="J189" t="str">
        <f t="shared" si="14"/>
        <v>delete from financial;</v>
      </c>
    </row>
    <row r="190" spans="2:10" x14ac:dyDescent="0.25">
      <c r="B190" s="13">
        <v>179</v>
      </c>
      <c r="C190" s="13"/>
      <c r="D190" s="11" t="s">
        <v>624</v>
      </c>
      <c r="E190" s="20" t="s">
        <v>1606</v>
      </c>
      <c r="F190" s="11" t="s">
        <v>37</v>
      </c>
      <c r="G190" s="21" t="s">
        <v>617</v>
      </c>
      <c r="H190" s="11"/>
      <c r="J190" t="str">
        <f t="shared" si="14"/>
        <v>delete from financial_item;</v>
      </c>
    </row>
    <row r="191" spans="2:10" x14ac:dyDescent="0.25">
      <c r="B191" s="13">
        <v>180</v>
      </c>
      <c r="C191" s="13"/>
      <c r="D191" s="11" t="s">
        <v>952</v>
      </c>
      <c r="E191" s="20" t="s">
        <v>707</v>
      </c>
      <c r="F191" s="11" t="s">
        <v>37</v>
      </c>
      <c r="G191" s="21" t="s">
        <v>617</v>
      </c>
      <c r="H191" s="11"/>
      <c r="J191" t="str">
        <f t="shared" si="14"/>
        <v>delete from financial_type;</v>
      </c>
    </row>
    <row r="192" spans="2:10" x14ac:dyDescent="0.25">
      <c r="B192" s="13">
        <v>181</v>
      </c>
      <c r="C192" s="13"/>
      <c r="D192" s="11" t="s">
        <v>625</v>
      </c>
      <c r="E192" s="20" t="s">
        <v>1607</v>
      </c>
      <c r="F192" s="11" t="s">
        <v>37</v>
      </c>
      <c r="G192" s="21" t="s">
        <v>617</v>
      </c>
      <c r="H192" s="11"/>
      <c r="J192" t="str">
        <f t="shared" si="14"/>
        <v>delete from financial_summary;</v>
      </c>
    </row>
    <row r="193" spans="2:10" x14ac:dyDescent="0.25">
      <c r="B193" s="13">
        <v>182</v>
      </c>
      <c r="C193" s="13"/>
      <c r="D193" s="11" t="s">
        <v>2945</v>
      </c>
      <c r="E193" s="20" t="s">
        <v>2943</v>
      </c>
      <c r="F193" s="11" t="s">
        <v>37</v>
      </c>
      <c r="G193" s="21" t="s">
        <v>2944</v>
      </c>
      <c r="H193" s="11"/>
      <c r="J193" t="str">
        <f t="shared" si="14"/>
        <v>delete from financial_incentive;</v>
      </c>
    </row>
    <row r="194" spans="2:10" x14ac:dyDescent="0.25">
      <c r="B194" s="13">
        <v>183</v>
      </c>
      <c r="C194" s="13"/>
      <c r="D194" s="11" t="s">
        <v>3266</v>
      </c>
      <c r="E194" s="20" t="s">
        <v>3265</v>
      </c>
      <c r="F194" s="11" t="s">
        <v>37</v>
      </c>
      <c r="G194" s="21">
        <v>42714</v>
      </c>
      <c r="H194" s="11"/>
      <c r="J194" t="str">
        <f t="shared" si="14"/>
        <v>delete from financial_insurance;</v>
      </c>
    </row>
    <row r="195" spans="2:10" x14ac:dyDescent="0.25">
      <c r="B195" s="13">
        <v>184</v>
      </c>
      <c r="C195" s="13"/>
      <c r="D195" s="11" t="s">
        <v>830</v>
      </c>
      <c r="E195" s="20" t="s">
        <v>3262</v>
      </c>
      <c r="F195" s="11" t="s">
        <v>37</v>
      </c>
      <c r="G195" s="21">
        <v>42714</v>
      </c>
      <c r="H195" s="11"/>
      <c r="J195" t="str">
        <f t="shared" ref="J195:J197" si="21">"delete from " &amp; E195 &amp; ";"</f>
        <v>delete from financial_advance;</v>
      </c>
    </row>
    <row r="196" spans="2:10" x14ac:dyDescent="0.25">
      <c r="B196" s="13">
        <v>185</v>
      </c>
      <c r="C196" s="13"/>
      <c r="D196" s="11" t="s">
        <v>847</v>
      </c>
      <c r="E196" s="20" t="s">
        <v>3263</v>
      </c>
      <c r="F196" s="11" t="s">
        <v>37</v>
      </c>
      <c r="G196" s="21">
        <v>42714</v>
      </c>
      <c r="H196" s="11"/>
      <c r="J196" t="str">
        <f t="shared" si="21"/>
        <v>delete from financial_voucher;</v>
      </c>
    </row>
    <row r="197" spans="2:10" x14ac:dyDescent="0.25">
      <c r="B197" s="13">
        <v>186</v>
      </c>
      <c r="C197" s="13"/>
      <c r="D197" s="11" t="s">
        <v>892</v>
      </c>
      <c r="E197" s="20" t="s">
        <v>3264</v>
      </c>
      <c r="F197" s="11" t="s">
        <v>37</v>
      </c>
      <c r="G197" s="21">
        <v>42714</v>
      </c>
      <c r="H197" s="11"/>
      <c r="J197" t="str">
        <f t="shared" si="21"/>
        <v>delete from financial_voucher_item;</v>
      </c>
    </row>
    <row r="198" spans="2:10" x14ac:dyDescent="0.25">
      <c r="B198" s="13">
        <v>187</v>
      </c>
      <c r="C198" s="13"/>
      <c r="D198" s="11" t="s">
        <v>1141</v>
      </c>
      <c r="E198" s="20" t="s">
        <v>1608</v>
      </c>
      <c r="F198" s="11" t="s">
        <v>37</v>
      </c>
      <c r="G198" s="21" t="s">
        <v>617</v>
      </c>
      <c r="H198" s="11"/>
      <c r="J198" t="str">
        <f t="shared" si="14"/>
        <v>delete from cost_relationship;</v>
      </c>
    </row>
    <row r="199" spans="2:10" x14ac:dyDescent="0.25">
      <c r="B199" s="13">
        <v>188</v>
      </c>
      <c r="C199" s="13"/>
      <c r="D199" s="11" t="s">
        <v>874</v>
      </c>
      <c r="E199" s="20" t="s">
        <v>1609</v>
      </c>
      <c r="F199" s="11" t="s">
        <v>37</v>
      </c>
      <c r="G199" s="21" t="s">
        <v>617</v>
      </c>
      <c r="H199" s="11"/>
      <c r="J199" t="str">
        <f t="shared" si="14"/>
        <v>delete from invoice;</v>
      </c>
    </row>
    <row r="200" spans="2:10" x14ac:dyDescent="0.25">
      <c r="B200" s="13">
        <v>189</v>
      </c>
      <c r="C200" s="13"/>
      <c r="D200" s="11" t="s">
        <v>875</v>
      </c>
      <c r="E200" s="20" t="s">
        <v>1610</v>
      </c>
      <c r="F200" s="11" t="s">
        <v>37</v>
      </c>
      <c r="G200" s="21" t="s">
        <v>617</v>
      </c>
      <c r="H200" s="11"/>
      <c r="J200" t="str">
        <f t="shared" si="14"/>
        <v>delete from invoice_item;</v>
      </c>
    </row>
    <row r="201" spans="2:10" x14ac:dyDescent="0.25">
      <c r="B201" s="13">
        <v>190</v>
      </c>
      <c r="C201" s="13"/>
      <c r="D201" s="11" t="s">
        <v>743</v>
      </c>
      <c r="E201" s="20" t="s">
        <v>966</v>
      </c>
      <c r="F201" s="11" t="s">
        <v>37</v>
      </c>
      <c r="G201" s="21">
        <v>42922</v>
      </c>
      <c r="H201" s="11"/>
      <c r="J201" t="str">
        <f t="shared" si="14"/>
        <v>delete from inventory;</v>
      </c>
    </row>
    <row r="202" spans="2:10" x14ac:dyDescent="0.25">
      <c r="B202" s="13">
        <v>191</v>
      </c>
      <c r="C202" s="13"/>
      <c r="D202" s="11" t="s">
        <v>921</v>
      </c>
      <c r="E202" s="20" t="s">
        <v>967</v>
      </c>
      <c r="F202" s="11" t="s">
        <v>37</v>
      </c>
      <c r="G202" s="21">
        <v>42922</v>
      </c>
      <c r="H202" s="11"/>
      <c r="J202" t="str">
        <f t="shared" si="14"/>
        <v>delete from inventory_item;</v>
      </c>
    </row>
    <row r="203" spans="2:10" x14ac:dyDescent="0.25">
      <c r="B203" s="13">
        <v>192</v>
      </c>
      <c r="C203" s="13"/>
      <c r="D203" s="11" t="s">
        <v>1500</v>
      </c>
      <c r="E203" s="20" t="s">
        <v>1502</v>
      </c>
      <c r="F203" s="11" t="s">
        <v>37</v>
      </c>
      <c r="G203" s="21">
        <v>42922</v>
      </c>
      <c r="H203" s="11"/>
      <c r="J203" t="str">
        <f t="shared" si="14"/>
        <v>delete from request_inventory;</v>
      </c>
    </row>
    <row r="204" spans="2:10" x14ac:dyDescent="0.25">
      <c r="B204" s="13">
        <v>193</v>
      </c>
      <c r="C204" s="13"/>
      <c r="D204" s="11" t="s">
        <v>1501</v>
      </c>
      <c r="E204" s="20" t="s">
        <v>1503</v>
      </c>
      <c r="F204" s="11" t="s">
        <v>37</v>
      </c>
      <c r="G204" s="21">
        <v>42922</v>
      </c>
      <c r="H204" s="11"/>
      <c r="J204" t="str">
        <f t="shared" si="14"/>
        <v>delete from request_inventory_item;</v>
      </c>
    </row>
    <row r="205" spans="2:10" x14ac:dyDescent="0.25">
      <c r="B205" s="13">
        <v>194</v>
      </c>
      <c r="C205" s="13"/>
      <c r="D205" s="11" t="s">
        <v>1166</v>
      </c>
      <c r="E205" s="20" t="s">
        <v>1167</v>
      </c>
      <c r="F205" s="11" t="s">
        <v>37</v>
      </c>
      <c r="G205" s="21">
        <v>42922</v>
      </c>
      <c r="H205" s="11"/>
      <c r="J205" t="str">
        <f t="shared" si="14"/>
        <v>delete from document;</v>
      </c>
    </row>
    <row r="206" spans="2:10" x14ac:dyDescent="0.25">
      <c r="B206" s="13">
        <v>195</v>
      </c>
      <c r="C206" s="13"/>
      <c r="D206" s="11" t="s">
        <v>1171</v>
      </c>
      <c r="E206" s="20" t="s">
        <v>1168</v>
      </c>
      <c r="F206" s="11" t="s">
        <v>37</v>
      </c>
      <c r="G206" s="21">
        <v>42922</v>
      </c>
      <c r="H206" s="11"/>
      <c r="J206" t="str">
        <f t="shared" si="14"/>
        <v>delete from document_file;</v>
      </c>
    </row>
    <row r="207" spans="2:10" x14ac:dyDescent="0.25">
      <c r="B207" s="13">
        <v>190</v>
      </c>
      <c r="C207" s="13"/>
      <c r="D207" s="11" t="s">
        <v>4367</v>
      </c>
      <c r="E207" s="20" t="s">
        <v>4369</v>
      </c>
      <c r="F207" s="11" t="s">
        <v>37</v>
      </c>
      <c r="G207" s="21">
        <v>42922</v>
      </c>
      <c r="H207" s="11"/>
      <c r="J207" t="str">
        <f t="shared" si="14"/>
        <v>delete from pr;</v>
      </c>
    </row>
    <row r="208" spans="2:10" x14ac:dyDescent="0.25">
      <c r="B208" s="13">
        <v>191</v>
      </c>
      <c r="C208" s="13"/>
      <c r="D208" s="11" t="s">
        <v>4368</v>
      </c>
      <c r="E208" s="20" t="s">
        <v>4370</v>
      </c>
      <c r="F208" s="11" t="s">
        <v>37</v>
      </c>
      <c r="G208" s="21">
        <v>42922</v>
      </c>
      <c r="H208" s="11"/>
      <c r="J208" t="str">
        <f t="shared" si="14"/>
        <v>delete from pr_item;</v>
      </c>
    </row>
    <row r="209" spans="2:10" x14ac:dyDescent="0.25">
      <c r="B209" s="13">
        <v>190</v>
      </c>
      <c r="C209" s="13"/>
      <c r="D209" s="11" t="s">
        <v>4363</v>
      </c>
      <c r="E209" s="20" t="s">
        <v>4365</v>
      </c>
      <c r="F209" s="11" t="s">
        <v>37</v>
      </c>
      <c r="G209" s="21">
        <v>42922</v>
      </c>
      <c r="H209" s="11"/>
      <c r="J209" t="str">
        <f t="shared" ref="J209:J210" si="22">"delete from " &amp; E209 &amp; ";"</f>
        <v>delete from po;</v>
      </c>
    </row>
    <row r="210" spans="2:10" x14ac:dyDescent="0.25">
      <c r="B210" s="13">
        <v>191</v>
      </c>
      <c r="C210" s="13"/>
      <c r="D210" s="11" t="s">
        <v>4364</v>
      </c>
      <c r="E210" s="20" t="s">
        <v>4366</v>
      </c>
      <c r="F210" s="11" t="s">
        <v>37</v>
      </c>
      <c r="G210" s="21">
        <v>42922</v>
      </c>
      <c r="H210" s="11"/>
      <c r="J210" t="str">
        <f t="shared" si="22"/>
        <v>delete from po_item;</v>
      </c>
    </row>
    <row r="211" spans="2:10" x14ac:dyDescent="0.25">
      <c r="B211" s="13">
        <v>196</v>
      </c>
      <c r="C211" s="13"/>
      <c r="D211" s="11" t="s">
        <v>1433</v>
      </c>
      <c r="E211" s="20" t="s">
        <v>1434</v>
      </c>
      <c r="F211" s="11" t="s">
        <v>37</v>
      </c>
      <c r="G211" s="21">
        <v>42532</v>
      </c>
      <c r="H211" s="11"/>
      <c r="J211" t="str">
        <f t="shared" si="14"/>
        <v>delete from pos;</v>
      </c>
    </row>
    <row r="212" spans="2:10" x14ac:dyDescent="0.25">
      <c r="B212" s="13">
        <v>197</v>
      </c>
      <c r="C212" s="13"/>
      <c r="D212" s="11" t="s">
        <v>1140</v>
      </c>
      <c r="E212" s="20" t="s">
        <v>1169</v>
      </c>
      <c r="F212" s="11" t="s">
        <v>37</v>
      </c>
      <c r="G212" s="21">
        <v>42922</v>
      </c>
      <c r="H212" s="11"/>
      <c r="J212" t="str">
        <f t="shared" si="14"/>
        <v>delete from financial_document;</v>
      </c>
    </row>
    <row r="213" spans="2:10" x14ac:dyDescent="0.25">
      <c r="B213" s="13">
        <v>198</v>
      </c>
      <c r="C213" s="13"/>
      <c r="D213" s="11" t="s">
        <v>1172</v>
      </c>
      <c r="E213" s="20" t="s">
        <v>1170</v>
      </c>
      <c r="F213" s="11" t="s">
        <v>37</v>
      </c>
      <c r="G213" s="21">
        <v>42922</v>
      </c>
      <c r="H213" s="11"/>
      <c r="J213" t="str">
        <f t="shared" ref="J213:J239" si="23">"delete from " &amp; E213 &amp; ";"</f>
        <v>delete from inventory_document;</v>
      </c>
    </row>
    <row r="214" spans="2:10" x14ac:dyDescent="0.25">
      <c r="B214" s="13">
        <v>199</v>
      </c>
      <c r="C214" s="13"/>
      <c r="D214" s="11" t="s">
        <v>922</v>
      </c>
      <c r="E214" s="20" t="s">
        <v>2193</v>
      </c>
      <c r="F214" s="11" t="s">
        <v>37</v>
      </c>
      <c r="G214" s="21">
        <v>42922</v>
      </c>
      <c r="H214" s="11"/>
      <c r="J214" t="str">
        <f t="shared" si="23"/>
        <v>delete from inventory_type;</v>
      </c>
    </row>
    <row r="215" spans="2:10" x14ac:dyDescent="0.25">
      <c r="B215" s="13">
        <v>200</v>
      </c>
      <c r="C215" s="13"/>
      <c r="D215" s="11" t="s">
        <v>923</v>
      </c>
      <c r="E215" s="20" t="s">
        <v>969</v>
      </c>
      <c r="F215" s="11" t="s">
        <v>37</v>
      </c>
      <c r="G215" s="21">
        <v>42922</v>
      </c>
      <c r="H215" s="11"/>
      <c r="J215" t="str">
        <f t="shared" si="23"/>
        <v>delete from warehouse;</v>
      </c>
    </row>
    <row r="216" spans="2:10" x14ac:dyDescent="0.25">
      <c r="B216" s="13">
        <v>201</v>
      </c>
      <c r="C216" s="13"/>
      <c r="D216" s="11" t="s">
        <v>971</v>
      </c>
      <c r="E216" s="20" t="s">
        <v>3396</v>
      </c>
      <c r="F216" s="11" t="s">
        <v>37</v>
      </c>
      <c r="G216" s="21">
        <v>42922</v>
      </c>
      <c r="H216" s="11"/>
      <c r="J216" t="str">
        <f t="shared" si="23"/>
        <v>delete from storage_type;</v>
      </c>
    </row>
    <row r="217" spans="2:10" x14ac:dyDescent="0.25">
      <c r="B217" s="13">
        <v>202</v>
      </c>
      <c r="C217" s="13"/>
      <c r="D217" s="11" t="s">
        <v>924</v>
      </c>
      <c r="E217" s="20" t="s">
        <v>3395</v>
      </c>
      <c r="F217" s="11" t="s">
        <v>37</v>
      </c>
      <c r="G217" s="21">
        <v>42922</v>
      </c>
      <c r="H217" s="11"/>
      <c r="J217" t="str">
        <f t="shared" si="23"/>
        <v>delete from storage_location;</v>
      </c>
    </row>
    <row r="218" spans="2:10" x14ac:dyDescent="0.25">
      <c r="B218" s="13">
        <v>203</v>
      </c>
      <c r="C218" s="13"/>
      <c r="D218" s="11" t="s">
        <v>925</v>
      </c>
      <c r="E218" s="20" t="s">
        <v>970</v>
      </c>
      <c r="F218" s="11" t="s">
        <v>37</v>
      </c>
      <c r="G218" s="21">
        <v>42922</v>
      </c>
      <c r="H218" s="11"/>
      <c r="J218" t="str">
        <f t="shared" si="23"/>
        <v>delete from sku;</v>
      </c>
    </row>
    <row r="219" spans="2:10" x14ac:dyDescent="0.25">
      <c r="B219" s="13">
        <v>204</v>
      </c>
      <c r="C219" s="13"/>
      <c r="D219" s="11" t="s">
        <v>929</v>
      </c>
      <c r="E219" s="20" t="s">
        <v>963</v>
      </c>
      <c r="F219" s="11" t="s">
        <v>37</v>
      </c>
      <c r="G219" s="21">
        <v>42922</v>
      </c>
      <c r="H219" s="11"/>
      <c r="J219" t="str">
        <f t="shared" si="23"/>
        <v>delete from incoterm;</v>
      </c>
    </row>
    <row r="220" spans="2:10" x14ac:dyDescent="0.25">
      <c r="B220" s="13">
        <v>205</v>
      </c>
      <c r="C220" s="13"/>
      <c r="D220" s="11" t="s">
        <v>1491</v>
      </c>
      <c r="E220" s="20" t="s">
        <v>1492</v>
      </c>
      <c r="F220" s="11" t="s">
        <v>37</v>
      </c>
      <c r="G220" s="21">
        <v>42922</v>
      </c>
      <c r="H220" s="11"/>
      <c r="J220" t="str">
        <f t="shared" si="23"/>
        <v>delete from data_privilege;</v>
      </c>
    </row>
    <row r="221" spans="2:10" x14ac:dyDescent="0.25">
      <c r="B221" s="13">
        <v>206</v>
      </c>
      <c r="C221" s="13"/>
      <c r="D221" s="11" t="s">
        <v>3457</v>
      </c>
      <c r="E221" s="20" t="s">
        <v>3459</v>
      </c>
      <c r="F221" s="11" t="s">
        <v>37</v>
      </c>
      <c r="G221" s="21">
        <v>42922</v>
      </c>
      <c r="H221" s="11"/>
      <c r="J221" t="str">
        <f t="shared" si="23"/>
        <v>delete from white_ip;</v>
      </c>
    </row>
    <row r="222" spans="2:10" x14ac:dyDescent="0.25">
      <c r="B222" s="13">
        <v>207</v>
      </c>
      <c r="C222" s="13"/>
      <c r="D222" s="11" t="s">
        <v>3458</v>
      </c>
      <c r="E222" s="20" t="s">
        <v>3460</v>
      </c>
      <c r="F222" s="11" t="s">
        <v>37</v>
      </c>
      <c r="G222" s="21">
        <v>42922</v>
      </c>
      <c r="H222" s="11"/>
      <c r="J222" t="str">
        <f t="shared" si="23"/>
        <v>delete from white_device;</v>
      </c>
    </row>
    <row r="223" spans="2:10" x14ac:dyDescent="0.25">
      <c r="B223" s="13">
        <v>208</v>
      </c>
      <c r="C223" s="13"/>
      <c r="D223" s="11" t="s">
        <v>1423</v>
      </c>
      <c r="E223" s="20" t="s">
        <v>1422</v>
      </c>
      <c r="F223" s="11" t="s">
        <v>37</v>
      </c>
      <c r="G223" s="21">
        <v>42922</v>
      </c>
      <c r="H223" s="11"/>
      <c r="J223" t="str">
        <f t="shared" si="23"/>
        <v>delete from emr_dentals;</v>
      </c>
    </row>
    <row r="224" spans="2:10" x14ac:dyDescent="0.25">
      <c r="B224" s="13">
        <v>209</v>
      </c>
      <c r="C224" s="13"/>
      <c r="D224" s="11" t="s">
        <v>1423</v>
      </c>
      <c r="E224" s="20" t="s">
        <v>2019</v>
      </c>
      <c r="F224" s="11" t="s">
        <v>37</v>
      </c>
      <c r="G224" s="21">
        <v>42922</v>
      </c>
      <c r="H224" s="11"/>
      <c r="J224" t="str">
        <f t="shared" si="23"/>
        <v>delete from emr_dental_items;</v>
      </c>
    </row>
    <row r="225" spans="2:10" x14ac:dyDescent="0.25">
      <c r="B225" s="13">
        <v>210</v>
      </c>
      <c r="C225" s="13"/>
      <c r="D225" s="11" t="s">
        <v>1424</v>
      </c>
      <c r="E225" s="20" t="s">
        <v>2111</v>
      </c>
      <c r="F225" s="11" t="s">
        <v>37</v>
      </c>
      <c r="G225" s="21">
        <v>42922</v>
      </c>
      <c r="H225" s="11"/>
      <c r="J225" t="str">
        <f t="shared" si="23"/>
        <v>delete from emr_dental_file;</v>
      </c>
    </row>
    <row r="226" spans="2:10" x14ac:dyDescent="0.25">
      <c r="B226" s="13">
        <v>211</v>
      </c>
      <c r="C226" s="13"/>
      <c r="D226" s="11" t="s">
        <v>2098</v>
      </c>
      <c r="E226" s="20" t="s">
        <v>2097</v>
      </c>
      <c r="F226" s="11" t="s">
        <v>37</v>
      </c>
      <c r="G226" s="21">
        <v>42922</v>
      </c>
      <c r="H226" s="11"/>
      <c r="J226" t="str">
        <f t="shared" si="23"/>
        <v>delete from emr_dental_labo;</v>
      </c>
    </row>
    <row r="227" spans="2:10" x14ac:dyDescent="0.25">
      <c r="B227" s="13">
        <v>212</v>
      </c>
      <c r="C227" s="13"/>
      <c r="D227" s="11" t="s">
        <v>2108</v>
      </c>
      <c r="E227" s="20" t="s">
        <v>2109</v>
      </c>
      <c r="F227" s="11" t="s">
        <v>37</v>
      </c>
      <c r="G227" s="21">
        <v>42922</v>
      </c>
      <c r="H227" s="11"/>
      <c r="J227" t="str">
        <f t="shared" si="23"/>
        <v>delete from emr_dental_implant;</v>
      </c>
    </row>
    <row r="228" spans="2:10" x14ac:dyDescent="0.25">
      <c r="B228" s="13">
        <v>213</v>
      </c>
      <c r="C228" s="13"/>
      <c r="D228" s="11" t="s">
        <v>3054</v>
      </c>
      <c r="E228" s="20" t="s">
        <v>3053</v>
      </c>
      <c r="F228" s="11" t="s">
        <v>37</v>
      </c>
      <c r="G228" s="21">
        <v>42922</v>
      </c>
      <c r="H228" s="11"/>
      <c r="J228" t="str">
        <f t="shared" si="23"/>
        <v>delete from emr_dental_cosmetic;</v>
      </c>
    </row>
    <row r="229" spans="2:10" x14ac:dyDescent="0.25">
      <c r="B229" s="13">
        <v>214</v>
      </c>
      <c r="C229" s="13"/>
      <c r="D229" s="11" t="s">
        <v>2405</v>
      </c>
      <c r="E229" s="20" t="s">
        <v>2404</v>
      </c>
      <c r="F229" s="11" t="s">
        <v>37</v>
      </c>
      <c r="G229" s="21">
        <v>43480</v>
      </c>
      <c r="H229" s="11"/>
      <c r="J229" t="str">
        <f t="shared" si="23"/>
        <v>delete from check_equipment;</v>
      </c>
    </row>
    <row r="230" spans="2:10" x14ac:dyDescent="0.25">
      <c r="B230" s="13">
        <v>215</v>
      </c>
      <c r="C230" s="13"/>
      <c r="D230" s="11" t="s">
        <v>2405</v>
      </c>
      <c r="E230" s="20" t="s">
        <v>2403</v>
      </c>
      <c r="F230" s="11" t="s">
        <v>37</v>
      </c>
      <c r="G230" s="21">
        <v>43480</v>
      </c>
      <c r="H230" s="11"/>
      <c r="J230" t="str">
        <f t="shared" si="23"/>
        <v>delete from check_equipment_item;</v>
      </c>
    </row>
    <row r="231" spans="2:10" x14ac:dyDescent="0.25">
      <c r="B231" s="13">
        <v>216</v>
      </c>
      <c r="C231" s="13"/>
      <c r="D231" s="11" t="s">
        <v>2461</v>
      </c>
      <c r="E231" s="20" t="s">
        <v>2462</v>
      </c>
      <c r="F231" s="11" t="s">
        <v>37</v>
      </c>
      <c r="G231" s="21">
        <v>43480</v>
      </c>
      <c r="H231" s="11"/>
      <c r="J231" t="str">
        <f t="shared" si="23"/>
        <v>delete from chatter;</v>
      </c>
    </row>
    <row r="232" spans="2:10" x14ac:dyDescent="0.25">
      <c r="B232" s="13">
        <v>217</v>
      </c>
      <c r="C232" s="13"/>
      <c r="D232" s="11" t="s">
        <v>2456</v>
      </c>
      <c r="E232" s="20" t="s">
        <v>2463</v>
      </c>
      <c r="F232" s="11" t="s">
        <v>37</v>
      </c>
      <c r="G232" s="21">
        <v>43480</v>
      </c>
      <c r="H232" s="11"/>
      <c r="J232" t="str">
        <f t="shared" si="23"/>
        <v>delete from chat_goup;</v>
      </c>
    </row>
    <row r="233" spans="2:10" x14ac:dyDescent="0.25">
      <c r="B233" s="13">
        <v>218</v>
      </c>
      <c r="C233" s="13"/>
      <c r="D233" s="11" t="s">
        <v>2467</v>
      </c>
      <c r="E233" s="20" t="s">
        <v>2464</v>
      </c>
      <c r="F233" s="11" t="s">
        <v>37</v>
      </c>
      <c r="G233" s="21">
        <v>43480</v>
      </c>
      <c r="H233" s="11"/>
      <c r="J233" t="str">
        <f t="shared" si="23"/>
        <v>delete from chat_contact;</v>
      </c>
    </row>
    <row r="234" spans="2:10" x14ac:dyDescent="0.25">
      <c r="B234" s="13">
        <v>219</v>
      </c>
      <c r="C234" s="13"/>
      <c r="D234" s="11" t="s">
        <v>2469</v>
      </c>
      <c r="E234" s="20" t="s">
        <v>2465</v>
      </c>
      <c r="F234" s="11" t="s">
        <v>37</v>
      </c>
      <c r="G234" s="21">
        <v>43480</v>
      </c>
      <c r="H234" s="11"/>
      <c r="J234" t="str">
        <f t="shared" si="23"/>
        <v>delete from chat_message;</v>
      </c>
    </row>
    <row r="235" spans="2:10" x14ac:dyDescent="0.25">
      <c r="B235" s="13">
        <v>220</v>
      </c>
      <c r="C235" s="13"/>
      <c r="D235" s="11" t="s">
        <v>2480</v>
      </c>
      <c r="E235" s="20" t="s">
        <v>2479</v>
      </c>
      <c r="F235" s="11" t="s">
        <v>37</v>
      </c>
      <c r="G235" s="21">
        <v>43480</v>
      </c>
      <c r="H235" s="11"/>
      <c r="J235" t="str">
        <f t="shared" si="23"/>
        <v>delete from chat_attach;</v>
      </c>
    </row>
    <row r="236" spans="2:10" x14ac:dyDescent="0.25">
      <c r="B236" s="13">
        <v>221</v>
      </c>
      <c r="C236" s="13"/>
      <c r="D236" s="11" t="s">
        <v>2468</v>
      </c>
      <c r="E236" s="20" t="s">
        <v>2466</v>
      </c>
      <c r="F236" s="11" t="s">
        <v>37</v>
      </c>
      <c r="G236" s="21">
        <v>43480</v>
      </c>
      <c r="H236" s="11"/>
      <c r="J236" t="str">
        <f t="shared" si="23"/>
        <v>delete from chat_reciever;</v>
      </c>
    </row>
    <row r="237" spans="2:10" x14ac:dyDescent="0.25">
      <c r="B237" s="13">
        <v>222</v>
      </c>
      <c r="C237" s="13"/>
      <c r="D237" s="11" t="s">
        <v>2770</v>
      </c>
      <c r="E237" s="20" t="s">
        <v>2771</v>
      </c>
      <c r="F237" s="11" t="s">
        <v>37</v>
      </c>
      <c r="G237" s="21">
        <v>43480</v>
      </c>
      <c r="H237" s="11"/>
      <c r="J237" t="str">
        <f t="shared" si="23"/>
        <v>delete from sky_log;</v>
      </c>
    </row>
    <row r="238" spans="2:10" x14ac:dyDescent="0.25">
      <c r="B238" s="13">
        <v>223</v>
      </c>
      <c r="C238" s="13"/>
      <c r="D238" s="11" t="s">
        <v>841</v>
      </c>
      <c r="E238" s="17" t="s">
        <v>842</v>
      </c>
      <c r="F238" s="11" t="s">
        <v>37</v>
      </c>
      <c r="G238" s="21">
        <v>42922</v>
      </c>
      <c r="H238" s="11"/>
      <c r="J238" t="str">
        <f t="shared" si="23"/>
        <v>delete from his.xxx;</v>
      </c>
    </row>
    <row r="239" spans="2:10" x14ac:dyDescent="0.25">
      <c r="B239" s="13">
        <v>224</v>
      </c>
      <c r="C239" s="13"/>
      <c r="D239" s="11"/>
      <c r="E239" s="17"/>
      <c r="F239" s="11" t="s">
        <v>37</v>
      </c>
      <c r="G239" s="21">
        <v>42922</v>
      </c>
      <c r="H239" s="11"/>
      <c r="J239" t="str">
        <f t="shared" si="23"/>
        <v>delete from ;</v>
      </c>
    </row>
    <row r="240" spans="2:10" x14ac:dyDescent="0.25">
      <c r="B240" s="13"/>
      <c r="C240" s="13"/>
      <c r="D240" s="11"/>
      <c r="E240" s="17"/>
      <c r="F240" s="11"/>
      <c r="G240" s="21"/>
      <c r="H240" s="11"/>
    </row>
    <row r="241" spans="2:8" x14ac:dyDescent="0.25">
      <c r="B241" s="13"/>
      <c r="C241" s="13"/>
      <c r="D241" s="11"/>
      <c r="E241" s="30"/>
      <c r="F241" s="11"/>
      <c r="G241" s="21"/>
      <c r="H241" s="11"/>
    </row>
    <row r="242" spans="2:8" x14ac:dyDescent="0.25">
      <c r="B242" s="13"/>
      <c r="C242" s="13"/>
      <c r="D242" s="11"/>
      <c r="E242" s="30"/>
      <c r="F242" s="11"/>
      <c r="G242" s="21"/>
      <c r="H242" s="11"/>
    </row>
    <row r="243" spans="2:8" x14ac:dyDescent="0.25">
      <c r="B243" s="13"/>
      <c r="C243" s="13"/>
      <c r="D243" s="11"/>
      <c r="E243" s="30"/>
      <c r="F243" s="11"/>
      <c r="G243" s="21"/>
      <c r="H243" s="11"/>
    </row>
    <row r="244" spans="2:8" x14ac:dyDescent="0.25">
      <c r="B244" s="13"/>
      <c r="C244" s="13"/>
      <c r="D244" s="11"/>
      <c r="E244" s="30"/>
      <c r="F244" s="11"/>
      <c r="G244" s="21"/>
      <c r="H244" s="11"/>
    </row>
    <row r="245" spans="2:8" x14ac:dyDescent="0.25">
      <c r="B245" s="13"/>
      <c r="C245" s="13"/>
      <c r="D245" s="11"/>
      <c r="E245" s="30"/>
      <c r="F245" s="11"/>
      <c r="G245" s="21"/>
      <c r="H245" s="11"/>
    </row>
    <row r="246" spans="2:8" x14ac:dyDescent="0.25">
      <c r="B246" s="13"/>
      <c r="C246" s="13"/>
      <c r="D246" s="11"/>
      <c r="E246" s="30"/>
      <c r="F246" s="11"/>
      <c r="G246" s="21"/>
      <c r="H246" s="11"/>
    </row>
    <row r="247" spans="2:8" x14ac:dyDescent="0.25">
      <c r="B247" s="13"/>
      <c r="C247" s="13"/>
      <c r="D247" s="11"/>
      <c r="E247" s="30"/>
      <c r="F247" s="11"/>
      <c r="G247" s="21"/>
      <c r="H247" s="11"/>
    </row>
    <row r="248" spans="2:8" x14ac:dyDescent="0.25">
      <c r="B248" s="13"/>
      <c r="C248" s="13"/>
      <c r="D248" s="11"/>
      <c r="E248" s="30"/>
      <c r="F248" s="11"/>
      <c r="G248" s="21"/>
      <c r="H248" s="11"/>
    </row>
    <row r="249" spans="2:8" x14ac:dyDescent="0.25">
      <c r="B249" s="13"/>
      <c r="C249" s="13"/>
      <c r="D249" s="11"/>
      <c r="E249" s="30"/>
      <c r="F249" s="11"/>
      <c r="G249" s="21"/>
      <c r="H249" s="11"/>
    </row>
    <row r="250" spans="2:8" x14ac:dyDescent="0.25">
      <c r="B250" s="13"/>
      <c r="C250" s="13"/>
      <c r="D250" s="11"/>
      <c r="E250" s="30"/>
      <c r="F250" s="11"/>
      <c r="G250" s="21"/>
      <c r="H250" s="11"/>
    </row>
    <row r="251" spans="2:8" x14ac:dyDescent="0.25">
      <c r="B251" s="13"/>
      <c r="C251" s="13"/>
      <c r="D251" s="11"/>
      <c r="E251" s="30"/>
      <c r="F251" s="11"/>
      <c r="G251" s="21"/>
      <c r="H251" s="11"/>
    </row>
    <row r="252" spans="2:8" x14ac:dyDescent="0.25">
      <c r="B252" s="13"/>
      <c r="C252" s="13"/>
      <c r="D252" s="11"/>
      <c r="E252" s="30"/>
      <c r="F252" s="11"/>
      <c r="G252" s="21"/>
      <c r="H252" s="11"/>
    </row>
    <row r="253" spans="2:8" x14ac:dyDescent="0.25">
      <c r="B253" s="13"/>
      <c r="C253" s="13"/>
      <c r="D253" s="11"/>
      <c r="E253" s="30"/>
      <c r="F253" s="11"/>
      <c r="G253" s="21"/>
      <c r="H253" s="11"/>
    </row>
    <row r="254" spans="2:8" x14ac:dyDescent="0.25">
      <c r="B254" s="13"/>
      <c r="C254" s="13"/>
      <c r="D254" s="11"/>
      <c r="E254" s="30"/>
      <c r="F254" s="11"/>
      <c r="G254" s="21"/>
      <c r="H254" s="11"/>
    </row>
    <row r="255" spans="2:8" x14ac:dyDescent="0.25">
      <c r="B255" s="13"/>
      <c r="C255" s="13"/>
      <c r="D255" s="11"/>
      <c r="E255" s="30"/>
      <c r="F255" s="11"/>
      <c r="G255" s="21"/>
      <c r="H255" s="11"/>
    </row>
    <row r="256" spans="2:8" x14ac:dyDescent="0.25">
      <c r="B256" s="13"/>
      <c r="C256" s="13"/>
      <c r="D256" s="11"/>
      <c r="E256" s="30"/>
      <c r="F256" s="11"/>
      <c r="G256" s="21"/>
      <c r="H256" s="11"/>
    </row>
    <row r="257" spans="1:8" x14ac:dyDescent="0.25">
      <c r="B257" s="13"/>
      <c r="C257" s="13"/>
      <c r="D257" s="11"/>
      <c r="E257" s="30"/>
      <c r="F257" s="11"/>
      <c r="G257" s="21"/>
      <c r="H257" s="11"/>
    </row>
    <row r="258" spans="1:8" x14ac:dyDescent="0.25">
      <c r="B258" s="13"/>
      <c r="C258" s="13"/>
      <c r="D258" s="11"/>
      <c r="E258" s="30"/>
      <c r="F258" s="11"/>
      <c r="G258" s="21"/>
      <c r="H258" s="11"/>
    </row>
    <row r="259" spans="1:8" x14ac:dyDescent="0.25">
      <c r="B259" s="13"/>
      <c r="C259" s="13"/>
      <c r="D259" s="11"/>
      <c r="E259" s="30"/>
      <c r="F259" s="11"/>
      <c r="G259" s="21"/>
      <c r="H259" s="11"/>
    </row>
    <row r="260" spans="1:8" x14ac:dyDescent="0.25">
      <c r="A260" s="26"/>
      <c r="B260" s="13"/>
      <c r="C260" s="13"/>
      <c r="D260" s="11"/>
      <c r="E260" s="30"/>
      <c r="F260" s="11"/>
      <c r="G260" s="21"/>
      <c r="H260" s="11"/>
    </row>
    <row r="261" spans="1:8" x14ac:dyDescent="0.25">
      <c r="B261" s="13"/>
      <c r="C261" s="13"/>
      <c r="D261" s="11"/>
      <c r="E261" s="30"/>
      <c r="F261" s="11"/>
      <c r="G261" s="21"/>
      <c r="H261" s="11"/>
    </row>
    <row r="262" spans="1:8" x14ac:dyDescent="0.25">
      <c r="B262" s="13"/>
      <c r="C262" s="13"/>
      <c r="D262" s="11"/>
      <c r="E262" s="30"/>
      <c r="F262" s="11"/>
      <c r="G262" s="21"/>
      <c r="H262" s="11"/>
    </row>
    <row r="263" spans="1:8" x14ac:dyDescent="0.25">
      <c r="B263" s="13"/>
      <c r="C263" s="13"/>
      <c r="D263" s="11"/>
      <c r="E263" s="30"/>
      <c r="F263" s="11"/>
      <c r="G263" s="21"/>
      <c r="H263" s="11"/>
    </row>
    <row r="264" spans="1:8" x14ac:dyDescent="0.25">
      <c r="B264" s="13"/>
      <c r="C264" s="13"/>
      <c r="D264" s="11"/>
      <c r="E264" s="30"/>
      <c r="F264" s="11"/>
      <c r="G264" s="21"/>
      <c r="H264" s="11"/>
    </row>
    <row r="265" spans="1:8" x14ac:dyDescent="0.25">
      <c r="B265" s="13"/>
      <c r="C265" s="13"/>
      <c r="D265" s="11"/>
      <c r="E265" s="17"/>
      <c r="F265" s="11"/>
      <c r="G265" s="21"/>
      <c r="H265" s="11"/>
    </row>
    <row r="266" spans="1:8" x14ac:dyDescent="0.25">
      <c r="B266" s="13"/>
      <c r="C266" s="13"/>
      <c r="D266" s="11"/>
      <c r="E266" s="17"/>
      <c r="F266" s="11"/>
      <c r="G266" s="21"/>
      <c r="H266" s="11"/>
    </row>
    <row r="267" spans="1:8" x14ac:dyDescent="0.25">
      <c r="B267" s="13"/>
      <c r="C267" s="13"/>
      <c r="D267" s="11"/>
      <c r="E267" s="30"/>
      <c r="F267" s="11"/>
      <c r="G267" s="21"/>
      <c r="H267" s="11"/>
    </row>
    <row r="268" spans="1:8" x14ac:dyDescent="0.25">
      <c r="B268" s="13"/>
      <c r="C268" s="13"/>
      <c r="D268" s="11"/>
      <c r="E268" s="30"/>
      <c r="F268" s="11"/>
      <c r="G268" s="21"/>
      <c r="H268" s="11"/>
    </row>
    <row r="269" spans="1:8" x14ac:dyDescent="0.25">
      <c r="B269" s="13"/>
      <c r="C269" s="13"/>
      <c r="D269" s="11"/>
      <c r="E269" s="30"/>
      <c r="F269" s="11"/>
      <c r="G269" s="21"/>
      <c r="H269" s="11"/>
    </row>
    <row r="270" spans="1:8" x14ac:dyDescent="0.25">
      <c r="B270" s="13"/>
      <c r="C270" s="13"/>
      <c r="D270" s="11"/>
      <c r="E270" s="30"/>
      <c r="F270" s="11"/>
      <c r="G270" s="21"/>
      <c r="H270" s="11"/>
    </row>
    <row r="271" spans="1:8" x14ac:dyDescent="0.25">
      <c r="B271" s="13"/>
      <c r="C271" s="13"/>
      <c r="D271" s="11"/>
      <c r="E271" s="30"/>
      <c r="F271" s="11"/>
      <c r="G271" s="21"/>
      <c r="H271" s="11"/>
    </row>
    <row r="272" spans="1:8" x14ac:dyDescent="0.25">
      <c r="B272" s="13"/>
      <c r="C272" s="13"/>
      <c r="D272" s="11"/>
      <c r="E272" s="30"/>
      <c r="F272" s="11"/>
      <c r="G272" s="21"/>
      <c r="H272" s="11"/>
    </row>
    <row r="273" spans="2:8" x14ac:dyDescent="0.25">
      <c r="B273" s="13"/>
      <c r="C273" s="13"/>
      <c r="D273" s="11"/>
      <c r="E273" s="30"/>
      <c r="F273" s="11"/>
      <c r="G273" s="21"/>
      <c r="H273" s="11"/>
    </row>
    <row r="274" spans="2:8" x14ac:dyDescent="0.25">
      <c r="B274" s="13"/>
      <c r="C274" s="13"/>
      <c r="D274" s="11"/>
      <c r="E274" s="30"/>
      <c r="F274" s="11"/>
      <c r="G274" s="21"/>
      <c r="H274" s="11"/>
    </row>
    <row r="275" spans="2:8" x14ac:dyDescent="0.25">
      <c r="B275" s="13"/>
      <c r="C275" s="13"/>
      <c r="D275" s="11"/>
      <c r="E275" s="30"/>
      <c r="F275" s="11"/>
      <c r="G275" s="21"/>
      <c r="H275" s="11"/>
    </row>
    <row r="276" spans="2:8" x14ac:dyDescent="0.25">
      <c r="B276" s="13"/>
      <c r="C276" s="13"/>
      <c r="D276" s="11"/>
      <c r="E276" s="30"/>
      <c r="F276" s="11"/>
      <c r="G276" s="21"/>
      <c r="H276" s="11"/>
    </row>
    <row r="277" spans="2:8" x14ac:dyDescent="0.25">
      <c r="B277" s="13"/>
      <c r="C277" s="13"/>
      <c r="D277" s="11"/>
      <c r="E277" s="30"/>
      <c r="F277" s="11"/>
      <c r="G277" s="21"/>
      <c r="H277" s="11"/>
    </row>
    <row r="278" spans="2:8" x14ac:dyDescent="0.25">
      <c r="B278" s="13"/>
      <c r="C278" s="13"/>
      <c r="D278" s="11"/>
      <c r="E278" s="30"/>
      <c r="F278" s="11"/>
      <c r="G278" s="21"/>
      <c r="H278" s="11"/>
    </row>
    <row r="279" spans="2:8" x14ac:dyDescent="0.25">
      <c r="B279" s="13"/>
      <c r="C279" s="13"/>
      <c r="D279" s="11"/>
      <c r="E279" s="30"/>
      <c r="F279" s="11"/>
      <c r="G279" s="21"/>
      <c r="H279" s="11"/>
    </row>
    <row r="280" spans="2:8" x14ac:dyDescent="0.25">
      <c r="B280" s="13"/>
      <c r="C280" s="13"/>
      <c r="D280" s="11"/>
      <c r="E280" s="30"/>
      <c r="F280" s="11"/>
      <c r="G280" s="21"/>
      <c r="H280" s="11"/>
    </row>
    <row r="281" spans="2:8" x14ac:dyDescent="0.25">
      <c r="B281" s="13"/>
      <c r="C281" s="13"/>
      <c r="D281" s="11"/>
      <c r="E281" s="30"/>
      <c r="F281" s="11"/>
      <c r="G281" s="21"/>
      <c r="H281" s="11"/>
    </row>
    <row r="282" spans="2:8" x14ac:dyDescent="0.25">
      <c r="B282" s="13"/>
      <c r="C282" s="13"/>
      <c r="D282" s="11"/>
      <c r="E282" s="30"/>
      <c r="F282" s="11"/>
      <c r="G282" s="21"/>
      <c r="H282" s="11"/>
    </row>
    <row r="283" spans="2:8" x14ac:dyDescent="0.25">
      <c r="B283" s="13"/>
      <c r="C283" s="13"/>
      <c r="D283" s="11"/>
      <c r="E283" s="30"/>
      <c r="F283" s="11"/>
      <c r="G283" s="21"/>
      <c r="H283" s="11"/>
    </row>
    <row r="284" spans="2:8" x14ac:dyDescent="0.25">
      <c r="B284" s="13"/>
      <c r="C284" s="13"/>
      <c r="D284" s="11"/>
      <c r="E284" s="30"/>
      <c r="F284" s="11"/>
      <c r="G284" s="21"/>
      <c r="H284" s="11"/>
    </row>
    <row r="285" spans="2:8" x14ac:dyDescent="0.25">
      <c r="B285" s="13"/>
      <c r="C285" s="13"/>
      <c r="D285" s="11"/>
      <c r="E285" s="30"/>
      <c r="F285" s="11"/>
      <c r="G285" s="21"/>
      <c r="H285" s="11"/>
    </row>
    <row r="286" spans="2:8" x14ac:dyDescent="0.25">
      <c r="B286" s="13"/>
      <c r="C286" s="13"/>
      <c r="D286" s="11"/>
      <c r="E286" s="30"/>
      <c r="F286" s="11"/>
      <c r="G286" s="21"/>
      <c r="H286" s="11"/>
    </row>
    <row r="287" spans="2:8" x14ac:dyDescent="0.25">
      <c r="B287" s="13"/>
      <c r="C287" s="13"/>
      <c r="D287" s="11"/>
      <c r="E287" s="30"/>
      <c r="F287" s="11"/>
      <c r="G287" s="21"/>
      <c r="H287" s="11"/>
    </row>
    <row r="288" spans="2:8" x14ac:dyDescent="0.25">
      <c r="B288" s="13"/>
      <c r="C288" s="13"/>
      <c r="D288" s="11"/>
      <c r="E288" s="30"/>
      <c r="F288" s="11"/>
      <c r="G288" s="21"/>
      <c r="H288" s="11"/>
    </row>
    <row r="289" spans="2:8" x14ac:dyDescent="0.25">
      <c r="B289" s="13"/>
      <c r="C289" s="13"/>
      <c r="D289" s="11"/>
      <c r="E289" s="30"/>
      <c r="F289" s="11"/>
      <c r="G289" s="21"/>
      <c r="H289" s="11"/>
    </row>
    <row r="290" spans="2:8" x14ac:dyDescent="0.25">
      <c r="B290" s="13"/>
      <c r="C290" s="13"/>
      <c r="D290" s="11"/>
      <c r="E290" s="30"/>
      <c r="F290" s="11"/>
      <c r="G290" s="21"/>
      <c r="H290" s="11"/>
    </row>
    <row r="291" spans="2:8" x14ac:dyDescent="0.25">
      <c r="B291" s="13"/>
      <c r="C291" s="13"/>
      <c r="D291" s="11"/>
      <c r="E291" s="30"/>
      <c r="F291" s="11"/>
      <c r="G291" s="21"/>
      <c r="H291" s="11"/>
    </row>
    <row r="292" spans="2:8" x14ac:dyDescent="0.25">
      <c r="B292" s="13"/>
      <c r="C292" s="13"/>
      <c r="D292" s="11"/>
      <c r="E292" s="30"/>
      <c r="F292" s="11"/>
      <c r="G292" s="21"/>
      <c r="H292" s="11"/>
    </row>
    <row r="293" spans="2:8" x14ac:dyDescent="0.25">
      <c r="B293" s="13"/>
      <c r="C293" s="13"/>
      <c r="D293" s="11"/>
      <c r="E293" s="30"/>
      <c r="F293" s="11"/>
      <c r="G293" s="21"/>
      <c r="H293" s="11"/>
    </row>
    <row r="294" spans="2:8" x14ac:dyDescent="0.25">
      <c r="B294" s="13"/>
      <c r="C294" s="13"/>
      <c r="D294" s="11"/>
      <c r="E294" s="30"/>
      <c r="F294" s="11"/>
      <c r="G294" s="21"/>
      <c r="H294" s="11"/>
    </row>
    <row r="295" spans="2:8" x14ac:dyDescent="0.25">
      <c r="B295" s="13"/>
      <c r="C295" s="13"/>
      <c r="D295" s="11"/>
      <c r="E295" s="30"/>
      <c r="F295" s="11"/>
      <c r="G295" s="21"/>
      <c r="H295" s="11"/>
    </row>
    <row r="296" spans="2:8" x14ac:dyDescent="0.25">
      <c r="B296" s="13"/>
      <c r="C296" s="13"/>
      <c r="D296" s="11"/>
      <c r="E296" s="30"/>
      <c r="F296" s="11"/>
      <c r="G296" s="21"/>
      <c r="H296" s="11"/>
    </row>
    <row r="297" spans="2:8" x14ac:dyDescent="0.25">
      <c r="B297" s="13"/>
      <c r="C297" s="13"/>
      <c r="D297" s="11"/>
      <c r="E297" s="30"/>
      <c r="F297" s="11"/>
      <c r="G297" s="21"/>
      <c r="H297" s="11"/>
    </row>
    <row r="298" spans="2:8" x14ac:dyDescent="0.25">
      <c r="B298" s="13"/>
      <c r="C298" s="13"/>
      <c r="D298" s="11"/>
      <c r="E298" s="30"/>
      <c r="F298" s="11"/>
      <c r="G298" s="21"/>
      <c r="H298" s="11"/>
    </row>
    <row r="299" spans="2:8" x14ac:dyDescent="0.25">
      <c r="B299" s="13"/>
      <c r="C299" s="13"/>
      <c r="D299" s="11"/>
      <c r="E299" s="30"/>
      <c r="F299" s="11"/>
      <c r="G299" s="21"/>
      <c r="H299" s="11"/>
    </row>
    <row r="300" spans="2:8" x14ac:dyDescent="0.25">
      <c r="B300" s="13"/>
      <c r="C300" s="13"/>
      <c r="D300" s="11"/>
      <c r="E300" s="30"/>
      <c r="F300" s="11"/>
      <c r="G300" s="21"/>
      <c r="H300" s="11"/>
    </row>
    <row r="301" spans="2:8" x14ac:dyDescent="0.25">
      <c r="B301" s="13"/>
      <c r="C301" s="13"/>
      <c r="D301" s="11"/>
      <c r="E301" s="30"/>
      <c r="F301" s="11"/>
      <c r="G301" s="21"/>
      <c r="H301" s="11"/>
    </row>
    <row r="302" spans="2:8" x14ac:dyDescent="0.25">
      <c r="B302" s="13"/>
      <c r="C302" s="13"/>
      <c r="D302" s="11"/>
      <c r="E302" s="30"/>
      <c r="F302" s="11"/>
      <c r="G302" s="21"/>
      <c r="H302" s="11"/>
    </row>
    <row r="303" spans="2:8" x14ac:dyDescent="0.25">
      <c r="B303" s="13"/>
      <c r="C303" s="13"/>
      <c r="D303" s="11"/>
      <c r="E303" s="30"/>
      <c r="F303" s="11"/>
      <c r="G303" s="21"/>
      <c r="H303" s="11"/>
    </row>
    <row r="304" spans="2:8" x14ac:dyDescent="0.25">
      <c r="B304" s="13"/>
      <c r="C304" s="13"/>
      <c r="D304" s="11"/>
      <c r="E304" s="30"/>
      <c r="F304" s="11"/>
      <c r="G304" s="21"/>
      <c r="H304" s="11"/>
    </row>
    <row r="305" spans="2:8" x14ac:dyDescent="0.25">
      <c r="B305" s="13"/>
      <c r="C305" s="13"/>
      <c r="D305" s="11"/>
      <c r="E305" s="30"/>
      <c r="F305" s="11"/>
      <c r="G305" s="21"/>
      <c r="H305" s="11"/>
    </row>
    <row r="306" spans="2:8" x14ac:dyDescent="0.25">
      <c r="B306" s="13"/>
      <c r="C306" s="13"/>
      <c r="D306" s="11"/>
      <c r="E306" s="30"/>
      <c r="F306" s="11"/>
      <c r="G306" s="21"/>
      <c r="H306" s="11"/>
    </row>
    <row r="307" spans="2:8" x14ac:dyDescent="0.25">
      <c r="B307" s="13"/>
      <c r="C307" s="13"/>
      <c r="D307" s="11"/>
      <c r="E307" s="30"/>
      <c r="F307" s="11"/>
      <c r="G307" s="21"/>
      <c r="H307" s="11"/>
    </row>
    <row r="308" spans="2:8" x14ac:dyDescent="0.25">
      <c r="B308" s="13"/>
      <c r="C308" s="13"/>
      <c r="D308" s="11"/>
      <c r="E308" s="30"/>
      <c r="F308" s="11"/>
      <c r="G308" s="21"/>
      <c r="H308" s="11"/>
    </row>
    <row r="309" spans="2:8" x14ac:dyDescent="0.25">
      <c r="B309" s="13"/>
      <c r="C309" s="13"/>
      <c r="D309" s="11"/>
      <c r="E309" s="30"/>
      <c r="F309" s="11"/>
      <c r="G309" s="21"/>
      <c r="H309" s="11"/>
    </row>
    <row r="310" spans="2:8" x14ac:dyDescent="0.25">
      <c r="B310" s="13"/>
      <c r="C310" s="13"/>
      <c r="D310" s="11"/>
      <c r="E310" s="30"/>
      <c r="F310" s="11"/>
      <c r="G310" s="21"/>
      <c r="H310" s="11"/>
    </row>
    <row r="311" spans="2:8" x14ac:dyDescent="0.25">
      <c r="B311" s="13"/>
      <c r="C311" s="13"/>
      <c r="D311" s="11"/>
      <c r="E311" s="30"/>
      <c r="F311" s="11"/>
      <c r="G311" s="21"/>
      <c r="H311" s="11"/>
    </row>
    <row r="312" spans="2:8" x14ac:dyDescent="0.25">
      <c r="B312" s="13"/>
      <c r="C312" s="13"/>
      <c r="D312" s="11"/>
      <c r="E312" s="30"/>
      <c r="F312" s="11"/>
      <c r="G312" s="21"/>
      <c r="H312" s="11"/>
    </row>
    <row r="313" spans="2:8" x14ac:dyDescent="0.25">
      <c r="B313" s="13"/>
      <c r="C313" s="13"/>
      <c r="D313" s="11"/>
      <c r="E313" s="30"/>
      <c r="F313" s="11"/>
      <c r="G313" s="21"/>
      <c r="H313" s="11"/>
    </row>
    <row r="314" spans="2:8" x14ac:dyDescent="0.25">
      <c r="B314" s="13"/>
      <c r="C314" s="13"/>
      <c r="D314" s="11"/>
      <c r="E314" s="30"/>
      <c r="F314" s="11"/>
      <c r="G314" s="21"/>
      <c r="H314" s="11"/>
    </row>
    <row r="315" spans="2:8" x14ac:dyDescent="0.25">
      <c r="B315" s="13"/>
      <c r="C315" s="13"/>
      <c r="D315" s="11"/>
      <c r="E315" s="30"/>
      <c r="F315" s="11"/>
      <c r="G315" s="21"/>
      <c r="H315" s="11"/>
    </row>
    <row r="316" spans="2:8" x14ac:dyDescent="0.25">
      <c r="B316" s="13"/>
      <c r="C316" s="13"/>
      <c r="D316" s="11"/>
      <c r="E316" s="30"/>
      <c r="F316" s="11"/>
      <c r="G316" s="21"/>
      <c r="H316" s="11"/>
    </row>
    <row r="317" spans="2:8" x14ac:dyDescent="0.25">
      <c r="B317" s="13"/>
      <c r="C317" s="13"/>
      <c r="D317" s="11"/>
      <c r="E317" s="30"/>
      <c r="F317" s="11"/>
      <c r="G317" s="21"/>
      <c r="H317" s="11"/>
    </row>
    <row r="318" spans="2:8" x14ac:dyDescent="0.25">
      <c r="B318" s="13"/>
      <c r="C318" s="13"/>
      <c r="D318" s="11"/>
      <c r="E318" s="30"/>
      <c r="F318" s="11"/>
      <c r="G318" s="21"/>
      <c r="H318" s="11"/>
    </row>
    <row r="319" spans="2:8" x14ac:dyDescent="0.25">
      <c r="B319" s="13"/>
      <c r="C319" s="13"/>
      <c r="D319" s="11"/>
      <c r="E319" s="30"/>
      <c r="F319" s="11"/>
      <c r="G319" s="21"/>
      <c r="H319" s="11"/>
    </row>
    <row r="320" spans="2:8" x14ac:dyDescent="0.25">
      <c r="B320" s="13"/>
      <c r="C320" s="13"/>
      <c r="D320" s="11"/>
      <c r="E320" s="30"/>
      <c r="F320" s="11"/>
      <c r="G320" s="21"/>
      <c r="H320" s="11"/>
    </row>
    <row r="321" spans="2:8" x14ac:dyDescent="0.25">
      <c r="B321" s="13"/>
      <c r="C321" s="13"/>
      <c r="D321" s="11"/>
      <c r="E321" s="30"/>
      <c r="F321" s="11"/>
      <c r="G321" s="21"/>
      <c r="H321" s="11"/>
    </row>
    <row r="322" spans="2:8" x14ac:dyDescent="0.25">
      <c r="B322" s="13"/>
      <c r="C322" s="13"/>
      <c r="D322" s="11"/>
      <c r="E322" s="30"/>
      <c r="F322" s="11"/>
      <c r="G322" s="21"/>
      <c r="H322" s="11"/>
    </row>
    <row r="323" spans="2:8" x14ac:dyDescent="0.25">
      <c r="B323" s="13"/>
      <c r="C323" s="13"/>
      <c r="D323" s="11"/>
      <c r="E323" s="30"/>
      <c r="F323" s="11"/>
      <c r="G323" s="21"/>
      <c r="H323" s="11"/>
    </row>
    <row r="324" spans="2:8" x14ac:dyDescent="0.25">
      <c r="B324" s="13"/>
      <c r="C324" s="13"/>
      <c r="D324" s="11"/>
      <c r="E324" s="30"/>
      <c r="F324" s="11"/>
      <c r="G324" s="21"/>
      <c r="H324" s="11"/>
    </row>
    <row r="325" spans="2:8" x14ac:dyDescent="0.25">
      <c r="B325" s="13"/>
      <c r="C325" s="13"/>
      <c r="D325" s="11"/>
      <c r="E325" s="30"/>
      <c r="F325" s="11"/>
      <c r="G325" s="21"/>
      <c r="H325" s="11"/>
    </row>
    <row r="326" spans="2:8" x14ac:dyDescent="0.25">
      <c r="B326" s="13"/>
      <c r="C326" s="13"/>
      <c r="D326" s="11"/>
      <c r="E326" s="30"/>
      <c r="F326" s="11"/>
      <c r="G326" s="21"/>
      <c r="H326" s="11"/>
    </row>
    <row r="327" spans="2:8" x14ac:dyDescent="0.25">
      <c r="B327" s="13"/>
      <c r="C327" s="13"/>
      <c r="D327" s="11"/>
      <c r="E327" s="30"/>
      <c r="F327" s="11"/>
      <c r="G327" s="21"/>
      <c r="H327" s="11"/>
    </row>
    <row r="328" spans="2:8" x14ac:dyDescent="0.25">
      <c r="B328" s="13"/>
      <c r="C328" s="13"/>
      <c r="D328" s="11"/>
      <c r="E328" s="30"/>
      <c r="F328" s="11"/>
      <c r="G328" s="21"/>
      <c r="H328" s="11"/>
    </row>
    <row r="329" spans="2:8" x14ac:dyDescent="0.25">
      <c r="B329" s="13"/>
      <c r="C329" s="13"/>
      <c r="D329" s="11"/>
      <c r="E329" s="30"/>
      <c r="F329" s="11"/>
      <c r="G329" s="21"/>
      <c r="H329" s="11"/>
    </row>
    <row r="330" spans="2:8" x14ac:dyDescent="0.25">
      <c r="B330" s="13"/>
      <c r="C330" s="13"/>
      <c r="D330" s="11"/>
      <c r="E330" s="30"/>
      <c r="F330" s="11"/>
      <c r="G330" s="21"/>
      <c r="H330" s="11"/>
    </row>
    <row r="331" spans="2:8" x14ac:dyDescent="0.25">
      <c r="B331" s="13"/>
      <c r="C331" s="13"/>
      <c r="D331" s="11"/>
      <c r="E331" s="30"/>
      <c r="F331" s="11"/>
      <c r="G331" s="21"/>
      <c r="H331" s="11"/>
    </row>
    <row r="332" spans="2:8" x14ac:dyDescent="0.25">
      <c r="B332" s="13"/>
      <c r="C332" s="13"/>
      <c r="D332" s="11"/>
      <c r="E332" s="30"/>
      <c r="F332" s="11"/>
      <c r="G332" s="21"/>
      <c r="H332" s="11"/>
    </row>
    <row r="333" spans="2:8" x14ac:dyDescent="0.25">
      <c r="B333" s="13"/>
      <c r="C333" s="13"/>
      <c r="D333" s="11"/>
      <c r="E333" s="30"/>
      <c r="F333" s="11"/>
      <c r="G333" s="21"/>
      <c r="H333" s="11"/>
    </row>
    <row r="334" spans="2:8" x14ac:dyDescent="0.25">
      <c r="B334" s="13"/>
      <c r="C334" s="13"/>
      <c r="D334" s="11"/>
      <c r="E334" s="17"/>
      <c r="F334" s="11"/>
      <c r="G334" s="21"/>
      <c r="H334" s="11"/>
    </row>
    <row r="335" spans="2:8" x14ac:dyDescent="0.25">
      <c r="B335" s="13"/>
      <c r="C335" s="13"/>
      <c r="D335" s="11"/>
      <c r="E335" s="17"/>
      <c r="F335" s="11"/>
      <c r="G335" s="21"/>
      <c r="H335" s="11"/>
    </row>
    <row r="336" spans="2:8" x14ac:dyDescent="0.25">
      <c r="B336" s="13"/>
      <c r="C336" s="13"/>
      <c r="D336" s="11"/>
      <c r="E336" s="17"/>
      <c r="F336" s="11"/>
      <c r="G336" s="21"/>
      <c r="H336" s="11"/>
    </row>
    <row r="337" spans="2:8" x14ac:dyDescent="0.25">
      <c r="B337" s="13"/>
      <c r="C337" s="13"/>
      <c r="D337" s="11"/>
      <c r="E337" s="30"/>
      <c r="F337" s="11"/>
      <c r="G337" s="21"/>
      <c r="H337" s="11"/>
    </row>
    <row r="338" spans="2:8" x14ac:dyDescent="0.25">
      <c r="B338" s="13"/>
      <c r="C338" s="13"/>
      <c r="D338" s="11"/>
      <c r="E338" s="17"/>
      <c r="F338" s="11"/>
      <c r="G338" s="21"/>
      <c r="H338" s="11"/>
    </row>
    <row r="339" spans="2:8" x14ac:dyDescent="0.25">
      <c r="B339" s="13"/>
      <c r="C339" s="13"/>
      <c r="D339" s="11"/>
      <c r="E339" s="17"/>
      <c r="F339" s="11"/>
      <c r="G339" s="21"/>
      <c r="H339" s="11"/>
    </row>
    <row r="340" spans="2:8" x14ac:dyDescent="0.25">
      <c r="B340" s="13"/>
      <c r="C340" s="13"/>
      <c r="D340" s="11"/>
      <c r="E340" s="30"/>
      <c r="F340" s="11"/>
      <c r="G340" s="21"/>
      <c r="H340" s="11"/>
    </row>
    <row r="341" spans="2:8" x14ac:dyDescent="0.25">
      <c r="B341" s="13"/>
      <c r="C341" s="13"/>
      <c r="D341" s="11"/>
      <c r="E341" s="30"/>
      <c r="F341" s="11"/>
      <c r="G341" s="21"/>
      <c r="H341" s="11"/>
    </row>
    <row r="342" spans="2:8" x14ac:dyDescent="0.25">
      <c r="B342" s="13"/>
      <c r="C342" s="13"/>
      <c r="D342" s="11"/>
      <c r="E342" s="30"/>
      <c r="F342" s="11"/>
      <c r="G342" s="21"/>
      <c r="H342" s="11"/>
    </row>
    <row r="343" spans="2:8" x14ac:dyDescent="0.25">
      <c r="B343" s="13"/>
      <c r="C343" s="13"/>
      <c r="D343" s="11"/>
      <c r="E343" s="30"/>
      <c r="F343" s="11"/>
      <c r="G343" s="21"/>
      <c r="H343" s="11"/>
    </row>
    <row r="344" spans="2:8" x14ac:dyDescent="0.25">
      <c r="B344" s="13"/>
      <c r="C344" s="13"/>
      <c r="D344" s="11"/>
      <c r="E344" s="30"/>
      <c r="F344" s="11"/>
      <c r="G344" s="21"/>
      <c r="H344" s="11"/>
    </row>
    <row r="345" spans="2:8" x14ac:dyDescent="0.25">
      <c r="B345" s="13"/>
      <c r="C345" s="13"/>
      <c r="D345" s="28"/>
      <c r="E345" s="30"/>
      <c r="F345" s="11"/>
      <c r="G345" s="21"/>
      <c r="H345" s="11"/>
    </row>
    <row r="346" spans="2:8" x14ac:dyDescent="0.25">
      <c r="B346" s="13"/>
      <c r="C346" s="13"/>
      <c r="D346" s="11"/>
      <c r="E346" s="30"/>
      <c r="F346" s="11"/>
      <c r="G346" s="21"/>
      <c r="H346" s="11"/>
    </row>
    <row r="347" spans="2:8" x14ac:dyDescent="0.25">
      <c r="B347" s="13"/>
      <c r="C347" s="13"/>
      <c r="D347" s="11"/>
      <c r="E347" s="30"/>
      <c r="F347" s="11"/>
      <c r="G347" s="21"/>
      <c r="H347" s="11"/>
    </row>
    <row r="348" spans="2:8" x14ac:dyDescent="0.25">
      <c r="B348" s="13"/>
      <c r="C348" s="13"/>
      <c r="D348" s="28"/>
      <c r="E348" s="30"/>
      <c r="F348" s="11"/>
      <c r="G348" s="21"/>
      <c r="H348" s="11"/>
    </row>
  </sheetData>
  <hyperlinks>
    <hyperlink ref="E4" location="config!A1" display="sky.config"/>
    <hyperlink ref="E5" location="gen_id!A1" display="sky.gen_id"/>
    <hyperlink ref="E6" location="gen_seq!A1" display="sky.gen_seq"/>
    <hyperlink ref="E7" location="module!A1" display="sky.module"/>
    <hyperlink ref="E8" location="screen!A1" display="sky.screen"/>
    <hyperlink ref="E9" location="screen_control!A1" display="screen_control"/>
    <hyperlink ref="E10" location="menu!A1" display="sky.menu"/>
    <hyperlink ref="E11" location="company!A1" display="sky.company"/>
    <hyperlink ref="E12" location="branch!A1" display="sky.branch"/>
    <hyperlink ref="E13" location="department!A1" display="sky.department"/>
    <hyperlink ref="E15" location="department_module!A1" display="sky.department_module"/>
    <hyperlink ref="E17" location="language!A1" display="sky.language"/>
    <hyperlink ref="E18" location="resources!A1" display="sky.resources"/>
    <hyperlink ref="E19" location="filesystem!A1" display="sky.filesystem"/>
    <hyperlink ref="E24" location="report_template!A1" display="sky.report_template"/>
    <hyperlink ref="E26" location="users!A1" display="sky.users"/>
    <hyperlink ref="E14" location="company_module!A1" display="sky.company_module"/>
    <hyperlink ref="E21" location="code_prefix!A1" display="sky.code_prefix"/>
    <hyperlink ref="E22" location="code_suffix!A1" display="sky.code_suffix"/>
    <hyperlink ref="E215" location="warehouse!A1" display="his.warehouse"/>
    <hyperlink ref="E217" location="storage_location!A1" display="wh_position"/>
    <hyperlink ref="E218" location="sku!A1" display="his.sku"/>
    <hyperlink ref="E219" location="incoterm!A1" display="his.incoterm"/>
    <hyperlink ref="E216" location="storage_type!A1" display="storage_type"/>
    <hyperlink ref="E205" location="document!A1" display="document"/>
    <hyperlink ref="E206" location="document_file!A1" display="document_file"/>
    <hyperlink ref="E212" location="financial_document!A1" display="financial_document"/>
    <hyperlink ref="E213" location="inventory_document!A1" display="inventory_document"/>
    <hyperlink ref="E223" location="emr_dentals!A1" display="emr_dentals"/>
    <hyperlink ref="E225" location="emr_dental_files!A1" display="emr_dental_files"/>
    <hyperlink ref="E211" location="pos!A1" display="pos"/>
    <hyperlink ref="E220" location="data_privilege!A1" display="data_privilege"/>
    <hyperlink ref="E204" location="request_inventory_item!A1" display="request_inventory_item"/>
    <hyperlink ref="E151" location="prescription_item!A1" display="his.prescription_item"/>
    <hyperlink ref="E150" location="prescription!A1" display="his.prescription"/>
    <hyperlink ref="E165" location="lab_template!A1" display="his.lab_template"/>
    <hyperlink ref="E186" location="lab_barcode_fix!A1" display="his.lab_barcode_fix"/>
    <hyperlink ref="E87" location="item_category!A1" display="his.item_category"/>
    <hyperlink ref="E86" location="item_group!A1" display="his.item_group"/>
    <hyperlink ref="E88" location="item_category!A1" display="his.item_category"/>
    <hyperlink ref="E93" location="healthcare_item!A1" display="healthcare_item"/>
    <hyperlink ref="E92" location="healthcare!A1" display="healthcare"/>
    <hyperlink ref="E90" location="healthcare_item!A1" display="checkup_item"/>
    <hyperlink ref="E89" location="checkup!A1" display="checkup"/>
    <hyperlink ref="E198" location="cost_relationship!A1" display="his.cost_relationship"/>
    <hyperlink ref="E191" location="financial_type!A1" display="his.financial_type"/>
    <hyperlink ref="E164" location="imaging_label!A1" display="his.imaging_label"/>
    <hyperlink ref="E160" location="imaging_sub!A1" display="his.imaging_sub"/>
    <hyperlink ref="E200" location="invoice_item!A1" display="his.invoice_item"/>
    <hyperlink ref="E199" location="invoice!A1" display="his.invoice"/>
    <hyperlink ref="E97" location="item_insurance!A1" display="his.item_insurance"/>
    <hyperlink ref="E96" location="insurance_class!A1" display="his.insurance_class"/>
    <hyperlink ref="E95" location="insurance!A1" display="his.insurance"/>
    <hyperlink ref="E94" location="admission!A1" display="his.admission"/>
    <hyperlink ref="E76" location="item_brand!A1" display="his.item_brand"/>
    <hyperlink ref="E192" location="financial_doc!A1" display="ris.financial_doc"/>
    <hyperlink ref="E190" location="financial_item!A1" display="ris.financial_item"/>
    <hyperlink ref="E189" location="financial!A1" display="ris.bill"/>
    <hyperlink ref="E187" location="his_ris_mapping!A1" display="his_ris_mapping"/>
    <hyperlink ref="E47" location="partner_department!A1" display="his.partner_department"/>
    <hyperlink ref="E46" location="partner_branch!A1" display="his.partner_branch"/>
    <hyperlink ref="E54" location="medic_department!A1" display="his.medic_department"/>
    <hyperlink ref="E53" location="partner_provider!A1" display="partner_provider"/>
    <hyperlink ref="E31" location="role_menu!A1" display="sky.role_menu"/>
    <hyperlink ref="E30" location="role!A1" display="sky.role"/>
    <hyperlink ref="E32" location="role_screen!A1" display="role_screen"/>
    <hyperlink ref="E181" location="lab_result!A1" display="his.lab_result"/>
    <hyperlink ref="E179" location="lab_profile!A1" display="his.lab_profile"/>
    <hyperlink ref="E177" location="lab_category!A1" display="his.lab_category"/>
    <hyperlink ref="E176" location="lab_group!A1" display="his.lab_group"/>
    <hyperlink ref="E175" location="lab_test!A1" display="lab_test"/>
    <hyperlink ref="E174" location="lab_sample_item!A1" display="his.lab_sample_item"/>
    <hyperlink ref="E166" location="lab_sample!A1" display="his.lab_sample"/>
    <hyperlink ref="E159" location="imaging_comment!A1" display="his.imaging_comment"/>
    <hyperlink ref="E158" location="imaging_document!A1" display="imaging_document"/>
    <hyperlink ref="E157" location="imaging_result!A1" display="his.imaging_result"/>
    <hyperlink ref="E156" location="imaging_template!A1" display="his.imaging_template"/>
    <hyperlink ref="E148" location="indication_item!A1" display="his.indication_item"/>
    <hyperlink ref="E147" location="indication!A1" display="his.indication"/>
    <hyperlink ref="E129" location="emr!A1" display="his.emr"/>
    <hyperlink ref="E80" location="item_room!A1" display="his.item_room"/>
    <hyperlink ref="E77" location="item_price!A1" display="his.item_price"/>
    <hyperlink ref="E75" location="item_category!A1" display="his.item_category"/>
    <hyperlink ref="E74" location="item_group!A1" display="his.item_group"/>
    <hyperlink ref="E73" location="item_unit!A1" display="his.item_unit"/>
    <hyperlink ref="E72" location="item!A1" display="his.item"/>
    <hyperlink ref="E71" location="icd_category!A1" display="his.icd_category"/>
    <hyperlink ref="E70" location="icd_group!A1" display="his.icd_group"/>
    <hyperlink ref="E69" location="cpt!A1" display="his.icd"/>
    <hyperlink ref="E68" location="cpt_category!A1" display="his.cpt_category"/>
    <hyperlink ref="E67" location="cpt_group!A1" display="his.cpt_group"/>
    <hyperlink ref="E66" location="cpt!A1" display="his.cpt"/>
    <hyperlink ref="E65" location="equipment!A1" display="equipment"/>
    <hyperlink ref="E63" location="room!A1" display="his.room"/>
    <hyperlink ref="E57" location="patient_group!A1" display="his.patient_group"/>
    <hyperlink ref="E56" location="patient_class!A1" display="his.patient_class"/>
    <hyperlink ref="E55" location="patient!A1" display="his.patient"/>
    <hyperlink ref="E52" location="medic!A1" display="his.medic"/>
    <hyperlink ref="E51" location="forwarder!A1" display="his.forwarder"/>
    <hyperlink ref="E50" location="supplier!A1" display="his.supplier"/>
    <hyperlink ref="E49" location="customer!A1" display="his.customer"/>
    <hyperlink ref="E48" location="employee!A1" display="his.employee"/>
    <hyperlink ref="E45" location="partner_company!A1" display="his.partner_company"/>
    <hyperlink ref="E44" location="partner!A1" display="his.partner"/>
    <hyperlink ref="E42" location="shorthand!A1" display="sky.shorthand"/>
    <hyperlink ref="E40" location="ward!A1" display="sky.ward"/>
    <hyperlink ref="E39" location="district!A1" display="sky.district"/>
    <hyperlink ref="E38" location="province!A1" display="sky.province"/>
    <hyperlink ref="E29" location="user_last_department!A1" display="user_last_department"/>
    <hyperlink ref="E185" location="lab_document!A1" display="emr_document"/>
    <hyperlink ref="E28" location="user_department!A1" display="sky.user_department"/>
    <hyperlink ref="E27" location="user_branch!A1" display="sky.user_branch"/>
    <hyperlink ref="E25" location="report_parameter!A1" display="report_parameter"/>
    <hyperlink ref="E180" location="lab_profile_item!A1" display="lab_profile_item"/>
    <hyperlink ref="E41" location="street!A1" display="street"/>
    <hyperlink ref="E163" location="imaging_category!A1" display="imaging_category"/>
    <hyperlink ref="E162" location="imaging_foreign!A1" display="imaging_foreign"/>
    <hyperlink ref="E152" location="prescription_icd!A1" display="prescription_icd"/>
    <hyperlink ref="E173" location="lab_foreign!A1" display="lab_foreign"/>
    <hyperlink ref="E16" location="department_menu!A1" display="department_menu"/>
    <hyperlink ref="E79" location="item_drug!A1" display="item_drug"/>
    <hyperlink ref="E154" location="pres_item_template!A1" display="pres_item_template"/>
    <hyperlink ref="E153" location="pres_template!A1" display="pres_template"/>
    <hyperlink ref="E155" location="pres_icd_template!A1" display="pres_icd_template"/>
    <hyperlink ref="E149" location="indication_icd!A1" display="indication_icd"/>
    <hyperlink ref="E224" location="emr_dental_items!A1" display="emr_dental_items"/>
    <hyperlink ref="E82" location="item_sub!A1" display="item_sub"/>
    <hyperlink ref="E83" location="item_consum!A1" display="item_consum"/>
    <hyperlink ref="E226" location="emr_dental_labo!A1" display="emr_dental_labo"/>
    <hyperlink ref="E227" location="emr_dental_implant!A1" display="emr_dental_implant"/>
    <hyperlink ref="E81" location="item_equipment!A1" display="item_equipment"/>
    <hyperlink ref="E214" location="inventory_type!A1" display="inventory_type"/>
    <hyperlink ref="E133" location="emr!A1" display="his.emr"/>
    <hyperlink ref="E142" location="emr_diagnosis!A1" display="emr_diagnosis"/>
    <hyperlink ref="E112" location="organ_system!A1" display="organ_system"/>
    <hyperlink ref="E134" location="emr_allergy!A1" display="emr_allergy"/>
    <hyperlink ref="E136" location="emr_exam!A1" display="emr_exam"/>
    <hyperlink ref="E141" location="emr_document!A1" display="emr_document"/>
    <hyperlink ref="E229" location="check_equipment!A1" display="check_equipment"/>
    <hyperlink ref="E230" location="check_equipment_item!A1" display="check_equipment_item"/>
    <hyperlink ref="E161" location="imaging_consume!A1" display="imaging_consume"/>
    <hyperlink ref="E231" location="chatter!A1" display="chatter"/>
    <hyperlink ref="E232" location="chat_group!A1" display="chat_goup"/>
    <hyperlink ref="E233" location="chat_contact!A1" display="chat_contact"/>
    <hyperlink ref="E234" location="chat_message!A1" display="chat_message"/>
    <hyperlink ref="E236" location="chat_receiver!A1" display="chat_reciever"/>
    <hyperlink ref="E235" location="chat_attach!A1" display="chat_attach"/>
    <hyperlink ref="E98" location="workday!A1" display="human_system"/>
    <hyperlink ref="E99" location="workweek!A1" display="human_system"/>
    <hyperlink ref="E100" location="worktime!A1" display="human_system"/>
    <hyperlink ref="E103" location="event!A1" display="human_system"/>
    <hyperlink ref="E104" location="event_guest!A1" display="human_system"/>
    <hyperlink ref="E105" location="event_notify!A1" display="event_notify"/>
    <hyperlink ref="E109" location="schedule!A1" display="human_system"/>
    <hyperlink ref="E64" location="room!A1" display="his.room"/>
    <hyperlink ref="E101" location="work_leave!A1" display="work_leave"/>
    <hyperlink ref="E102" location="work_overtime!A1" display="work_overtime"/>
    <hyperlink ref="E111" location="schedule_notify!A1" display="schedule_notify"/>
    <hyperlink ref="E106" location="appt!A1" display="appt"/>
    <hyperlink ref="E107" location="appt_item!A1" display="appt_item"/>
    <hyperlink ref="E108" location="appt_notify!A1" display="appt_notify"/>
    <hyperlink ref="E110" location="schedule_style!A1" display="schedule_style"/>
    <hyperlink ref="E237" location="sky_log!A1" display="sky_log"/>
    <hyperlink ref="E23" location="default_value!A1" display="default_value"/>
    <hyperlink ref="E78" location="item_incentive!A1" display="item_incentive"/>
    <hyperlink ref="E131" location="allergy!A1" display="allergy"/>
    <hyperlink ref="E135" location="emr_symptom!A1" display="emr_symptom"/>
    <hyperlink ref="E137" location="emr_eos!A1" display="emr_eos"/>
    <hyperlink ref="E34" location="user_role!A1" display="user_role"/>
    <hyperlink ref="E33" location="role_screen_control!A1" display="role_screen_control"/>
    <hyperlink ref="E35" location="data_access_authority!A1" display="data_access_authority"/>
    <hyperlink ref="E58" location="ae!A1" display="ae"/>
    <hyperlink ref="E193" location="financial_incentive!A1" display="financial_incentive"/>
    <hyperlink ref="E60" location="location!A1" display="location"/>
    <hyperlink ref="E61" location="building!A1" display="building"/>
    <hyperlink ref="E62" location="floor!A1" display="floor"/>
    <hyperlink ref="E59" location="screen_ae!A1" display="screen_ae"/>
    <hyperlink ref="E140" location="emr_process!A1" display="emr_process"/>
    <hyperlink ref="E143" location="emr_treatment!A1" display="emr_treatment"/>
    <hyperlink ref="E130" location="allergy!A1" display="allergy"/>
    <hyperlink ref="E132" location="allergy!A1" display="allergy"/>
    <hyperlink ref="E115" location="temp_exam!A1" display="temp_exam"/>
    <hyperlink ref="E116" location="temp_eos!A1" display="temp_eos"/>
    <hyperlink ref="E144" location="emr_consumable!A1" display="emr_consumable"/>
    <hyperlink ref="E228" location="emr_dental_cosmetic!A1" display="emr_dental_cosmetic"/>
    <hyperlink ref="E117" location="temp_exam_item!A1" display="temp_exam_item"/>
    <hyperlink ref="E118" location="temp_exam_item!A1" display="temp_exam_item"/>
    <hyperlink ref="E119" location="temp_exam_item!A1" display="temp_exam_item"/>
    <hyperlink ref="E125" location="temp_assessment!A1" display="temp_assessment"/>
    <hyperlink ref="E120" location="temp_prescription!A1" display="temp_prescription"/>
    <hyperlink ref="E121" location="temp_prescription!A1" display="temp_prescription_item"/>
    <hyperlink ref="E122" location="temp_prescription_diagnosis!A1" display="temp_prescription_diagnosis"/>
    <hyperlink ref="E20" location="code_format!A1" display="code_format"/>
    <hyperlink ref="E139" location="emr_ros!A1" display="emr_ros"/>
    <hyperlink ref="E138" location="emr_review!A1" display="emr_review"/>
    <hyperlink ref="E128" location="temp_remark!A1" display="temp_remark"/>
    <hyperlink ref="E123" location="temp_symptom!A1" display="temp_symptom"/>
    <hyperlink ref="E124" location="temp_treatment!A1" display="temp_treatment"/>
    <hyperlink ref="E126" location="temp_recommendation!A1" display="temp_recommendation"/>
    <hyperlink ref="E127" location="temp_note!A1" display="temp_note"/>
    <hyperlink ref="E197" location="financial_voucher_item!A1" display="financial_voucher_item"/>
    <hyperlink ref="E196" location="financial_voucher!A1" display="financial_voucher"/>
    <hyperlink ref="E195" location="financial_advance!A1" display="financial_advance"/>
    <hyperlink ref="E194" location="financial_insurance!A1" display="financial_insurance"/>
    <hyperlink ref="E114" location="temp_pfsh!A1" display="temp_pfsh"/>
    <hyperlink ref="E43" location="biometric!A1" display="biometric"/>
    <hyperlink ref="E201" location="inventory!A1" display="inventory"/>
    <hyperlink ref="E202" location="invoice_item!A1" display="inventory_item"/>
    <hyperlink ref="E113" location="symptom!A1" display="symptom"/>
    <hyperlink ref="E146" location="register_item!A1" display="register_item"/>
    <hyperlink ref="E145" location="register!A1" display="register"/>
    <hyperlink ref="E221" location="white_ip!A1" display="white_ip"/>
    <hyperlink ref="E222" location="white_device!A1" display="white_device"/>
    <hyperlink ref="E182" location="lab_result!A1" display="his.lab_result"/>
    <hyperlink ref="E183" location="lab_result_log!A1" display="lab_result_log"/>
    <hyperlink ref="E184" location="lab_foreign!A1" display="lab_foreign"/>
    <hyperlink ref="E84" location="item_consum!A1" display="item_consum"/>
    <hyperlink ref="E178" location="lab_test_item!A1" display="lab_test_item"/>
    <hyperlink ref="E169" location="lab_sample!A1" display="his.lab_sample"/>
    <hyperlink ref="E170" location="lab_sample!A1" display="his.lab_sample"/>
    <hyperlink ref="E167" location="lab_sample_item!A1" display="his.lab_sample_item"/>
    <hyperlink ref="E168" location="lab_sample_specimen!A1" display="lab_sample_specimen"/>
    <hyperlink ref="E171" location="lab_sample!A1" display="his.lab_sample"/>
    <hyperlink ref="E172" location="lab_test_equipment!A1" display="lab_test_equipment"/>
    <hyperlink ref="E91" location="checkup_patient!A1" display="checkup_patient"/>
    <hyperlink ref="E209" location="po!A1" display="po"/>
    <hyperlink ref="E210" location="po_item!A1" display="po_item"/>
    <hyperlink ref="E207" location="pr!A1" display="pr"/>
    <hyperlink ref="E208" location="pr_item!A1" display="pr_item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SQL">
                <anchor moveWithCells="1" sizeWithCells="1">
                  <from>
                    <xdr:col>3</xdr:col>
                    <xdr:colOff>9525</xdr:colOff>
                    <xdr:row>0</xdr:row>
                    <xdr:rowOff>38100</xdr:rowOff>
                  </from>
                  <to>
                    <xdr:col>3</xdr:col>
                    <xdr:colOff>1857375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ateEntity">
                <anchor moveWithCells="1" sizeWithCells="1">
                  <from>
                    <xdr:col>5</xdr:col>
                    <xdr:colOff>19050</xdr:colOff>
                    <xdr:row>0</xdr:row>
                    <xdr:rowOff>28575</xdr:rowOff>
                  </from>
                  <to>
                    <xdr:col>5</xdr:col>
                    <xdr:colOff>1409700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B1:O8"/>
  <sheetViews>
    <sheetView showGridLines="0" workbookViewId="0">
      <selection activeCell="O3" sqref="O3:O8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6.425781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4.5703125" style="1" customWidth="1"/>
    <col min="15" max="15" width="10.71093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DB!D4</f>
        <v>Cấu hình hệ thống</v>
      </c>
      <c r="E1" s="71"/>
      <c r="F1" s="72" t="s">
        <v>22</v>
      </c>
      <c r="G1" s="73"/>
      <c r="H1" s="73"/>
      <c r="I1" s="74"/>
      <c r="J1" s="3" t="str">
        <f>DB!F4</f>
        <v>Nguyễn Anh Phong</v>
      </c>
    </row>
    <row r="2" spans="2:15" ht="18" x14ac:dyDescent="0.25">
      <c r="C2" s="2" t="s">
        <v>27</v>
      </c>
      <c r="D2" s="75" t="str">
        <f>DB!E4</f>
        <v>config</v>
      </c>
      <c r="E2" s="76"/>
      <c r="F2" s="72" t="s">
        <v>23</v>
      </c>
      <c r="G2" s="73"/>
      <c r="H2" s="73"/>
      <c r="I2" s="74"/>
      <c r="J2" s="19" t="str">
        <f>DB!G4</f>
        <v>22/05/2016</v>
      </c>
      <c r="O2" s="1" t="str">
        <f xml:space="preserve"> "drop table " &amp; D2 &amp; ";"</f>
        <v>drop table config;</v>
      </c>
    </row>
    <row r="3" spans="2:15" ht="29.25" customHeight="1" x14ac:dyDescent="0.25">
      <c r="B3" s="4"/>
      <c r="O3" s="1" t="str">
        <f xml:space="preserve"> "create table " &amp; D2</f>
        <v>create table config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85</v>
      </c>
      <c r="D5" s="24" t="s">
        <v>32</v>
      </c>
      <c r="E5" s="6" t="s">
        <v>39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name varchar(50) NOT NULL,</v>
      </c>
    </row>
    <row r="6" spans="2:15" ht="15" x14ac:dyDescent="0.25">
      <c r="B6" s="6">
        <v>1</v>
      </c>
      <c r="C6" s="22" t="s">
        <v>84</v>
      </c>
      <c r="D6" s="24" t="s">
        <v>77</v>
      </c>
      <c r="E6" s="23" t="s">
        <v>34</v>
      </c>
      <c r="F6" s="6"/>
      <c r="G6" s="6"/>
      <c r="H6" s="6"/>
      <c r="I6" s="8"/>
      <c r="J6" s="25"/>
      <c r="K6" s="3"/>
      <c r="L6" s="3"/>
      <c r="M6" s="3"/>
      <c r="O6" s="1" t="str">
        <f>"    " &amp; D6 &amp; " " &amp; E6 &amp; IF(F6="yes"," NOT NULL", "") &amp; IF(LEN(I6) &gt; 0," DEFAULT " &amp; I6, "") &amp; ","</f>
        <v xml:space="preserve">    value varchar(255),</v>
      </c>
    </row>
    <row r="7" spans="2:15" x14ac:dyDescent="0.25">
      <c r="O7" s="1" t="str">
        <f>"    CONSTRAINT " &amp; IF(ISERROR(SEARCH(".",$D$2)), $D$2, MID($D$2,SEARCH(".",$D$2) + 1,(LEN($D$2)-SEARCH(".",$D$2)))) &amp; "_pk PRIMARY KEY (" &amp; $D$5 &amp; ")"</f>
        <v xml:space="preserve">    CONSTRAINT config_pk PRIMARY KEY (name)</v>
      </c>
    </row>
    <row r="8" spans="2:15" x14ac:dyDescent="0.25">
      <c r="O8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B1:O8"/>
  <sheetViews>
    <sheetView showGridLines="0" workbookViewId="0">
      <selection activeCell="O3" sqref="O3:O8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6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1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DB!D5</f>
        <v>Tạo khóa chính</v>
      </c>
      <c r="E1" s="71"/>
      <c r="F1" s="72" t="s">
        <v>22</v>
      </c>
      <c r="G1" s="73"/>
      <c r="H1" s="73"/>
      <c r="I1" s="74"/>
      <c r="J1" s="3" t="str">
        <f>DB!F5</f>
        <v>Nguyễn Anh Phong</v>
      </c>
    </row>
    <row r="2" spans="2:15" ht="18" x14ac:dyDescent="0.25">
      <c r="C2" s="2" t="s">
        <v>27</v>
      </c>
      <c r="D2" s="75" t="str">
        <f>DB!E5</f>
        <v>gen_id</v>
      </c>
      <c r="E2" s="76"/>
      <c r="F2" s="72" t="s">
        <v>23</v>
      </c>
      <c r="G2" s="73"/>
      <c r="H2" s="73"/>
      <c r="I2" s="74"/>
      <c r="J2" s="19" t="str">
        <f>DB!G5</f>
        <v>22/05/2016</v>
      </c>
      <c r="O2" s="1" t="str">
        <f xml:space="preserve"> "drop table " &amp; D2 &amp; ";"</f>
        <v>drop table gen_id;</v>
      </c>
    </row>
    <row r="3" spans="2:15" ht="29.25" customHeight="1" x14ac:dyDescent="0.25">
      <c r="B3" s="4"/>
      <c r="O3" s="1" t="str">
        <f xml:space="preserve"> "create table " &amp; D2</f>
        <v>create table gen_id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85</v>
      </c>
      <c r="D5" s="7" t="s">
        <v>32</v>
      </c>
      <c r="E5" s="23" t="s">
        <v>34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name varchar(255) NOT NULL,</v>
      </c>
    </row>
    <row r="6" spans="2:15" ht="15" x14ac:dyDescent="0.25">
      <c r="B6" s="6">
        <v>2</v>
      </c>
      <c r="C6" s="3" t="s">
        <v>79</v>
      </c>
      <c r="D6" s="7" t="s">
        <v>77</v>
      </c>
      <c r="E6" s="6" t="s">
        <v>6</v>
      </c>
      <c r="F6" s="6"/>
      <c r="G6" s="6">
        <v>0</v>
      </c>
      <c r="H6" s="6"/>
      <c r="I6" s="10"/>
      <c r="J6" s="9"/>
      <c r="K6" s="3"/>
      <c r="L6" s="3"/>
      <c r="M6" s="3"/>
      <c r="O6" s="1" t="str">
        <f>"    " &amp; D6 &amp; " " &amp; E6 &amp; IF(F6="yes"," NOT NULL", "") &amp; IF(LEN(G6) &gt; 0," DEFAULT " &amp; G6, "") &amp; ","</f>
        <v xml:space="preserve">    value bigint DEFAULT 0,</v>
      </c>
    </row>
    <row r="7" spans="2:15" x14ac:dyDescent="0.25">
      <c r="O7" s="1" t="str">
        <f>"    CONSTRAINT " &amp; IF(ISERROR(SEARCH(".",$D$2)), $D$2, MID($D$2,SEARCH(".",$D$2) + 1,(LEN($D$2)-SEARCH(".",$D$2)))) &amp; "_pk PRIMARY KEY (" &amp; $D$5 &amp; ")"</f>
        <v xml:space="preserve">    CONSTRAINT gen_id_pk PRIMARY KEY (name)</v>
      </c>
    </row>
    <row r="8" spans="2:15" x14ac:dyDescent="0.25">
      <c r="O8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B1:O9"/>
  <sheetViews>
    <sheetView showGridLines="0" workbookViewId="0">
      <selection activeCell="O3" sqref="O3:O9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6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425781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DB!D6</f>
        <v>Tạo sequency</v>
      </c>
      <c r="E1" s="71"/>
      <c r="F1" s="72" t="s">
        <v>22</v>
      </c>
      <c r="G1" s="73"/>
      <c r="H1" s="73"/>
      <c r="I1" s="74"/>
      <c r="J1" s="3" t="str">
        <f>DB!F6</f>
        <v>Nguyễn Anh Phong</v>
      </c>
    </row>
    <row r="2" spans="2:15" ht="18" x14ac:dyDescent="0.25">
      <c r="C2" s="2" t="s">
        <v>27</v>
      </c>
      <c r="D2" s="75" t="str">
        <f>DB!E6</f>
        <v>gen_seq</v>
      </c>
      <c r="E2" s="76"/>
      <c r="F2" s="72" t="s">
        <v>23</v>
      </c>
      <c r="G2" s="73"/>
      <c r="H2" s="73"/>
      <c r="I2" s="74"/>
      <c r="J2" s="19" t="str">
        <f>DB!G6</f>
        <v>22/05/2016</v>
      </c>
      <c r="O2" s="1" t="str">
        <f xml:space="preserve"> "drop table " &amp; D2 &amp; ";"</f>
        <v>drop table gen_seq;</v>
      </c>
    </row>
    <row r="3" spans="2:15" ht="29.25" customHeight="1" x14ac:dyDescent="0.25">
      <c r="B3" s="4"/>
      <c r="O3" s="1" t="str">
        <f xml:space="preserve"> "create table " &amp; D2</f>
        <v>create table gen_seq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85</v>
      </c>
      <c r="D5" s="7" t="s">
        <v>32</v>
      </c>
      <c r="E5" s="23" t="s">
        <v>34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name varchar(255) NOT NULL,</v>
      </c>
    </row>
    <row r="6" spans="2:15" ht="15" x14ac:dyDescent="0.25">
      <c r="B6" s="6">
        <v>2</v>
      </c>
      <c r="C6" s="3" t="s">
        <v>80</v>
      </c>
      <c r="D6" s="7" t="s">
        <v>77</v>
      </c>
      <c r="E6" s="6" t="s">
        <v>6</v>
      </c>
      <c r="F6" s="6"/>
      <c r="G6" s="6">
        <v>0</v>
      </c>
      <c r="H6" s="6"/>
      <c r="I6" s="8"/>
      <c r="J6" s="9"/>
      <c r="K6" s="3"/>
      <c r="L6" s="3"/>
      <c r="M6" s="3"/>
      <c r="O6" s="1" t="str">
        <f>"    " &amp; D6 &amp; " " &amp; E6 &amp; IF(F6="yes"," NOT NULL", "") &amp; IF(LEN(G6) &gt; 0," DEFAULT " &amp; G6, "") &amp; ","</f>
        <v xml:space="preserve">    value bigint DEFAULT 0,</v>
      </c>
    </row>
    <row r="7" spans="2:15" ht="15" x14ac:dyDescent="0.25">
      <c r="B7" s="6">
        <v>4</v>
      </c>
      <c r="C7" s="3" t="s">
        <v>81</v>
      </c>
      <c r="D7" s="7" t="s">
        <v>82</v>
      </c>
      <c r="E7" s="23" t="s">
        <v>555</v>
      </c>
      <c r="F7" s="6"/>
      <c r="G7" s="6"/>
      <c r="H7" s="6"/>
      <c r="I7" s="10"/>
      <c r="J7" s="9"/>
      <c r="K7" s="3"/>
      <c r="L7" s="3"/>
      <c r="M7" s="3"/>
      <c r="O7" s="1" t="str">
        <f>"    " &amp; D7 &amp; " " &amp; E7 &amp; IF(F7="yes"," NOT NULL", "") &amp; IF(LEN(G7) &gt; 0," DEFAULT " &amp; G7, "") &amp; ","</f>
        <v xml:space="preserve">    seq_date varchar(8),</v>
      </c>
    </row>
    <row r="8" spans="2:15" x14ac:dyDescent="0.25">
      <c r="O8" s="1" t="str">
        <f>"    CONSTRAINT " &amp; IF(ISERROR(SEARCH(".",$D$2)), $D$2, MID($D$2,SEARCH(".",$D$2) + 1,(LEN($D$2)-SEARCH(".",$D$2)))) &amp; "_pk PRIMARY KEY (" &amp; $D$5 &amp; ")"</f>
        <v xml:space="preserve">    CONSTRAINT gen_seq_pk PRIMARY KEY (name)</v>
      </c>
    </row>
    <row r="9" spans="2:15" x14ac:dyDescent="0.25">
      <c r="O9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B1:O10"/>
  <sheetViews>
    <sheetView showGridLines="0" workbookViewId="0">
      <selection activeCell="O3" sqref="O3:O10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19.140625" style="1" customWidth="1"/>
    <col min="5" max="5" width="13.85546875" style="1" customWidth="1"/>
    <col min="6" max="9" width="6.28515625" style="1" customWidth="1"/>
    <col min="10" max="10" width="26.710937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6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DB!D7</f>
        <v>Module</v>
      </c>
      <c r="E1" s="71"/>
      <c r="F1" s="72" t="s">
        <v>22</v>
      </c>
      <c r="G1" s="73"/>
      <c r="H1" s="73"/>
      <c r="I1" s="74"/>
      <c r="J1" s="18" t="str">
        <f>DB!F7</f>
        <v>Nguyễn Anh Phong</v>
      </c>
    </row>
    <row r="2" spans="2:15" ht="18" x14ac:dyDescent="0.25">
      <c r="C2" s="2" t="s">
        <v>27</v>
      </c>
      <c r="D2" s="75" t="str">
        <f>DB!E7</f>
        <v>module</v>
      </c>
      <c r="E2" s="76"/>
      <c r="F2" s="72" t="s">
        <v>23</v>
      </c>
      <c r="G2" s="73"/>
      <c r="H2" s="73"/>
      <c r="I2" s="74"/>
      <c r="J2" s="19" t="str">
        <f>DB!G7</f>
        <v>22/05/2016</v>
      </c>
      <c r="O2" s="1" t="str">
        <f xml:space="preserve"> "drop table " &amp; D2 &amp; ";"</f>
        <v>drop table module;</v>
      </c>
    </row>
    <row r="3" spans="2:15" ht="29.25" customHeight="1" x14ac:dyDescent="0.25">
      <c r="B3" s="4"/>
      <c r="O3" s="1" t="str">
        <f xml:space="preserve"> "create table " &amp; D2</f>
        <v>create table module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23" t="s">
        <v>25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varchar(10) NOT NULL,</v>
      </c>
    </row>
    <row r="6" spans="2:15" ht="15" x14ac:dyDescent="0.25">
      <c r="B6" s="6">
        <v>3</v>
      </c>
      <c r="C6" s="22" t="s">
        <v>1</v>
      </c>
      <c r="D6" s="24" t="s">
        <v>32</v>
      </c>
      <c r="E6" s="23" t="s">
        <v>34</v>
      </c>
      <c r="F6" s="6"/>
      <c r="G6" s="6"/>
      <c r="H6" s="6"/>
      <c r="I6" s="10"/>
      <c r="J6" s="25"/>
      <c r="K6" s="3"/>
      <c r="L6" s="3"/>
      <c r="M6" s="3"/>
      <c r="O6" s="1" t="str">
        <f>"    " &amp; D6 &amp; " " &amp; E6 &amp; IF(F6="yes"," NOT NULL", "") &amp; IF(LEN(G6) &gt; 0," DEFAULT " &amp; G6, "") &amp; ","</f>
        <v xml:space="preserve">    name varchar(255),</v>
      </c>
    </row>
    <row r="7" spans="2:15" ht="15" x14ac:dyDescent="0.25">
      <c r="B7" s="6">
        <v>4</v>
      </c>
      <c r="C7" s="22" t="s">
        <v>505</v>
      </c>
      <c r="D7" s="24" t="s">
        <v>506</v>
      </c>
      <c r="E7" s="23" t="s">
        <v>34</v>
      </c>
      <c r="F7" s="6"/>
      <c r="G7" s="6"/>
      <c r="H7" s="6"/>
      <c r="I7" s="10"/>
      <c r="J7" s="25"/>
      <c r="K7" s="3"/>
      <c r="L7" s="3"/>
      <c r="M7" s="3"/>
      <c r="O7" s="1" t="str">
        <f>"    " &amp; D7 &amp; " " &amp; E7 &amp; IF(F7="yes"," NOT NULL", "") &amp; IF(LEN(G7) &gt; 0," DEFAULT " &amp; G7, "") &amp; ","</f>
        <v xml:space="preserve">    key_name varchar(255),</v>
      </c>
    </row>
    <row r="8" spans="2:15" ht="15" x14ac:dyDescent="0.25">
      <c r="B8" s="6">
        <v>5</v>
      </c>
      <c r="C8" s="22" t="s">
        <v>333</v>
      </c>
      <c r="D8" s="24" t="s">
        <v>41</v>
      </c>
      <c r="E8" s="6" t="s">
        <v>35</v>
      </c>
      <c r="F8" s="6"/>
      <c r="G8" s="6">
        <v>0</v>
      </c>
      <c r="H8" s="23" t="s">
        <v>16</v>
      </c>
      <c r="I8" s="8"/>
      <c r="J8" s="25"/>
      <c r="K8" s="3"/>
      <c r="L8" s="3"/>
      <c r="M8" s="3"/>
      <c r="O8" s="1" t="str">
        <f>"    " &amp; D8 &amp; " " &amp; E8 &amp; IF(F8="yes"," NOT NULL", "") &amp; IF(LEN(G8) &gt; 0," DEFAULT " &amp; G8, "") &amp; ","</f>
        <v xml:space="preserve">    disabled smallint DEFAULT 0,</v>
      </c>
    </row>
    <row r="9" spans="2:15" x14ac:dyDescent="0.25">
      <c r="O9" s="1" t="str">
        <f>"    CONSTRAINT " &amp; IF(ISERROR(SEARCH(".",$D$2)), $D$2, MID($D$2,SEARCH(".",$D$2) + 1,(LEN($D$2)-SEARCH(".",$D$2)))) &amp; "_pk PRIMARY KEY (" &amp; $D$5 &amp; ")"</f>
        <v xml:space="preserve">    CONSTRAINT module_pk PRIMARY KEY (id)</v>
      </c>
    </row>
    <row r="10" spans="2:15" x14ac:dyDescent="0.25">
      <c r="O10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B1:O14"/>
  <sheetViews>
    <sheetView showGridLines="0" workbookViewId="0">
      <selection activeCell="O3" sqref="O3:O14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85546875" style="1" customWidth="1"/>
    <col min="10" max="10" width="26.710937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425781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DB!D8</f>
        <v>Màn hình</v>
      </c>
      <c r="E1" s="71"/>
      <c r="F1" s="72" t="s">
        <v>22</v>
      </c>
      <c r="G1" s="73"/>
      <c r="H1" s="73"/>
      <c r="I1" s="74"/>
      <c r="J1" s="18" t="str">
        <f>DB!F8</f>
        <v>Nguyễn Anh Phong</v>
      </c>
    </row>
    <row r="2" spans="2:15" ht="18" x14ac:dyDescent="0.25">
      <c r="C2" s="2" t="s">
        <v>27</v>
      </c>
      <c r="D2" s="75" t="str">
        <f>DB!E8</f>
        <v>screen</v>
      </c>
      <c r="E2" s="76"/>
      <c r="F2" s="72" t="s">
        <v>23</v>
      </c>
      <c r="G2" s="73"/>
      <c r="H2" s="73"/>
      <c r="I2" s="74"/>
      <c r="J2" s="19" t="str">
        <f>DB!G8</f>
        <v>22/05/2016</v>
      </c>
      <c r="O2" s="1" t="str">
        <f xml:space="preserve"> "drop table " &amp; D2 &amp; ";"</f>
        <v>drop table screen;</v>
      </c>
    </row>
    <row r="3" spans="2:15" ht="29.25" customHeight="1" x14ac:dyDescent="0.25">
      <c r="B3" s="4"/>
      <c r="O3" s="1" t="str">
        <f xml:space="preserve"> "create table " &amp; D2</f>
        <v>create table screen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7" t="s">
        <v>5</v>
      </c>
      <c r="E5" s="23" t="s">
        <v>25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varchar(10) NOT NULL,</v>
      </c>
    </row>
    <row r="6" spans="2:15" ht="15" x14ac:dyDescent="0.25">
      <c r="B6" s="6">
        <v>2</v>
      </c>
      <c r="C6" s="22" t="s">
        <v>52</v>
      </c>
      <c r="D6" s="24" t="s">
        <v>466</v>
      </c>
      <c r="E6" s="23" t="s">
        <v>25</v>
      </c>
      <c r="F6" s="6"/>
      <c r="G6" s="6"/>
      <c r="H6" s="6"/>
      <c r="I6" s="8"/>
      <c r="J6" s="25"/>
      <c r="K6" s="3"/>
      <c r="L6" s="3"/>
      <c r="M6" s="3"/>
      <c r="O6" s="1" t="str">
        <f t="shared" ref="O6:O12" si="0">"    " &amp; D6 &amp; " " &amp; E6 &amp; IF(F6="yes"," NOT NULL", "") &amp; IF(LEN(G6) &gt; 0," DEFAULT " &amp; G6, "") &amp; ","</f>
        <v xml:space="preserve">    module varchar(10),</v>
      </c>
    </row>
    <row r="7" spans="2:15" ht="15" x14ac:dyDescent="0.25">
      <c r="B7" s="6">
        <v>3</v>
      </c>
      <c r="C7" s="22" t="s">
        <v>1</v>
      </c>
      <c r="D7" s="24" t="s">
        <v>32</v>
      </c>
      <c r="E7" s="23" t="s">
        <v>34</v>
      </c>
      <c r="F7" s="6"/>
      <c r="G7" s="6"/>
      <c r="H7" s="6"/>
      <c r="I7" s="8"/>
      <c r="J7" s="25"/>
      <c r="K7" s="3"/>
      <c r="L7" s="3"/>
      <c r="M7" s="3"/>
      <c r="O7" s="1" t="str">
        <f t="shared" si="0"/>
        <v xml:space="preserve">    name varchar(255),</v>
      </c>
    </row>
    <row r="8" spans="2:15" ht="15" x14ac:dyDescent="0.25">
      <c r="B8" s="6">
        <v>4</v>
      </c>
      <c r="C8" s="22" t="s">
        <v>505</v>
      </c>
      <c r="D8" s="24" t="s">
        <v>506</v>
      </c>
      <c r="E8" s="23" t="s">
        <v>34</v>
      </c>
      <c r="F8" s="6"/>
      <c r="G8" s="6"/>
      <c r="H8" s="6"/>
      <c r="I8" s="10"/>
      <c r="J8" s="9"/>
      <c r="K8" s="3"/>
      <c r="L8" s="3"/>
      <c r="M8" s="3"/>
      <c r="O8" s="1" t="str">
        <f t="shared" si="0"/>
        <v xml:space="preserve">    key_name varchar(255),</v>
      </c>
    </row>
    <row r="9" spans="2:15" ht="15" x14ac:dyDescent="0.25">
      <c r="B9" s="6">
        <v>5</v>
      </c>
      <c r="C9" s="22" t="s">
        <v>577</v>
      </c>
      <c r="D9" s="24" t="s">
        <v>578</v>
      </c>
      <c r="E9" s="23" t="s">
        <v>34</v>
      </c>
      <c r="F9" s="6"/>
      <c r="G9" s="6"/>
      <c r="H9" s="6"/>
      <c r="I9" s="10"/>
      <c r="J9" s="9"/>
      <c r="K9" s="3"/>
      <c r="L9" s="3"/>
      <c r="M9" s="3"/>
      <c r="O9" s="1" t="str">
        <f t="shared" si="0"/>
        <v xml:space="preserve">    layout varchar(255),</v>
      </c>
    </row>
    <row r="10" spans="2:15" ht="15" x14ac:dyDescent="0.25">
      <c r="B10" s="6">
        <v>6</v>
      </c>
      <c r="C10" s="22" t="s">
        <v>507</v>
      </c>
      <c r="D10" s="24" t="s">
        <v>508</v>
      </c>
      <c r="E10" s="6" t="s">
        <v>35</v>
      </c>
      <c r="F10" s="6"/>
      <c r="G10" s="6"/>
      <c r="H10" s="23" t="s">
        <v>16</v>
      </c>
      <c r="I10" s="10"/>
      <c r="J10" s="25"/>
      <c r="K10" s="3"/>
      <c r="L10" s="3"/>
      <c r="M10" s="3"/>
      <c r="O10" s="1" t="str">
        <f t="shared" si="0"/>
        <v xml:space="preserve">    auth_exclude smallint,</v>
      </c>
    </row>
    <row r="11" spans="2:15" ht="15" x14ac:dyDescent="0.25">
      <c r="B11" s="6">
        <v>7</v>
      </c>
      <c r="C11" s="22" t="s">
        <v>582</v>
      </c>
      <c r="D11" s="24" t="s">
        <v>583</v>
      </c>
      <c r="E11" s="6" t="s">
        <v>10</v>
      </c>
      <c r="F11" s="6"/>
      <c r="G11" s="6"/>
      <c r="H11" s="23"/>
      <c r="I11" s="10"/>
      <c r="J11" s="25"/>
      <c r="K11" s="3"/>
      <c r="L11" s="3"/>
      <c r="M11" s="3"/>
      <c r="O11" s="1" t="str">
        <f t="shared" si="0"/>
        <v xml:space="preserve">    report_type integer,</v>
      </c>
    </row>
    <row r="12" spans="2:15" ht="15" x14ac:dyDescent="0.25">
      <c r="B12" s="6">
        <v>8</v>
      </c>
      <c r="C12" s="22" t="s">
        <v>333</v>
      </c>
      <c r="D12" s="24" t="s">
        <v>41</v>
      </c>
      <c r="E12" s="6" t="s">
        <v>35</v>
      </c>
      <c r="F12" s="6"/>
      <c r="G12" s="6">
        <v>0</v>
      </c>
      <c r="H12" s="23" t="s">
        <v>16</v>
      </c>
      <c r="I12" s="8"/>
      <c r="J12" s="9"/>
      <c r="K12" s="3"/>
      <c r="L12" s="3"/>
      <c r="M12" s="3"/>
      <c r="O12" s="1" t="str">
        <f t="shared" si="0"/>
        <v xml:space="preserve">    disabled smallint DEFAULT 0,</v>
      </c>
    </row>
    <row r="13" spans="2:15" x14ac:dyDescent="0.25">
      <c r="O13" s="1" t="str">
        <f>"    CONSTRAINT " &amp; IF(ISERROR(SEARCH(".",$D$2)), $D$2, MID($D$2,SEARCH(".",$D$2) + 1,(LEN($D$2)-SEARCH(".",$D$2)))) &amp; "_pk PRIMARY KEY (" &amp; $D$5 &amp; ")"</f>
        <v xml:space="preserve">    CONSTRAINT screen_pk PRIMARY KEY (id)</v>
      </c>
    </row>
    <row r="14" spans="2:15" x14ac:dyDescent="0.25">
      <c r="O14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B1:O14"/>
  <sheetViews>
    <sheetView showGridLines="0" workbookViewId="0">
      <selection activeCell="O2" sqref="O2:O14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6" style="1" customWidth="1"/>
    <col min="10" max="10" width="26.710937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6.140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DB!D9</f>
        <v>Chức năng màn hình</v>
      </c>
      <c r="E1" s="71"/>
      <c r="F1" s="72" t="s">
        <v>22</v>
      </c>
      <c r="G1" s="73"/>
      <c r="H1" s="73"/>
      <c r="I1" s="74"/>
      <c r="J1" s="18" t="str">
        <f>DB!F9</f>
        <v>Nguyễn Anh Phong</v>
      </c>
    </row>
    <row r="2" spans="2:15" ht="18" x14ac:dyDescent="0.25">
      <c r="C2" s="2" t="s">
        <v>27</v>
      </c>
      <c r="D2" s="75" t="str">
        <f>DB!E9</f>
        <v>screen_control</v>
      </c>
      <c r="E2" s="76"/>
      <c r="F2" s="72" t="s">
        <v>23</v>
      </c>
      <c r="G2" s="73"/>
      <c r="H2" s="73"/>
      <c r="I2" s="74"/>
      <c r="J2" s="19" t="str">
        <f>DB!G9</f>
        <v>22/05/2016</v>
      </c>
      <c r="O2" s="1" t="str">
        <f xml:space="preserve"> "drop table " &amp; D2 &amp; ";"</f>
        <v>drop table screen_control;</v>
      </c>
    </row>
    <row r="3" spans="2:15" ht="29.25" customHeight="1" x14ac:dyDescent="0.25">
      <c r="B3" s="4"/>
      <c r="D3"/>
      <c r="O3" s="1" t="str">
        <f xml:space="preserve"> "create table " &amp; D2</f>
        <v>create table screen_control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225</v>
      </c>
      <c r="D6" s="24" t="s">
        <v>228</v>
      </c>
      <c r="E6" s="23" t="s">
        <v>25</v>
      </c>
      <c r="F6" s="6"/>
      <c r="G6" s="6"/>
      <c r="H6" s="6"/>
      <c r="I6" s="8"/>
      <c r="J6" s="25"/>
      <c r="K6" s="3"/>
      <c r="L6" s="3"/>
      <c r="M6" s="3"/>
      <c r="O6" s="1" t="str">
        <f t="shared" ref="O6:O12" si="0">"    " &amp; D6 &amp; " " &amp; E6 &amp; IF(F6="yes"," NOT NULL", "") &amp; IF(LEN(G6) &gt; 0," DEFAULT " &amp; G6, "") &amp; ","</f>
        <v xml:space="preserve">    screen varchar(10),</v>
      </c>
    </row>
    <row r="7" spans="2:15" ht="15" x14ac:dyDescent="0.25">
      <c r="B7" s="6">
        <v>3</v>
      </c>
      <c r="C7" s="22" t="s">
        <v>518</v>
      </c>
      <c r="D7" s="24" t="s">
        <v>2859</v>
      </c>
      <c r="E7" s="23" t="s">
        <v>17</v>
      </c>
      <c r="F7" s="6"/>
      <c r="G7" s="6"/>
      <c r="H7" s="6"/>
      <c r="I7" s="10"/>
      <c r="J7" s="25" t="s">
        <v>2861</v>
      </c>
      <c r="K7" s="3"/>
      <c r="L7" s="3"/>
      <c r="M7" s="3"/>
      <c r="O7" s="1" t="str">
        <f>"    " &amp; D7 &amp; " " &amp; E7 &amp; IF(F7="yes"," NOT NULL", "") &amp; IF(LEN(G7) &gt; 0," DEFAULT " &amp; G7, "") &amp; ","</f>
        <v xml:space="preserve">    control_id varchar(100),</v>
      </c>
    </row>
    <row r="8" spans="2:15" ht="15" x14ac:dyDescent="0.25">
      <c r="B8" s="6">
        <v>4</v>
      </c>
      <c r="C8" s="22" t="s">
        <v>1</v>
      </c>
      <c r="D8" s="24" t="s">
        <v>32</v>
      </c>
      <c r="E8" s="23" t="s">
        <v>34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name varchar(255),</v>
      </c>
    </row>
    <row r="9" spans="2:15" ht="15" x14ac:dyDescent="0.25">
      <c r="B9" s="6">
        <v>5</v>
      </c>
      <c r="C9" s="22" t="s">
        <v>505</v>
      </c>
      <c r="D9" s="24" t="s">
        <v>506</v>
      </c>
      <c r="E9" s="23" t="s">
        <v>34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key_name varchar(255),</v>
      </c>
    </row>
    <row r="10" spans="2:15" ht="15" x14ac:dyDescent="0.25">
      <c r="B10" s="6">
        <v>6</v>
      </c>
      <c r="C10" s="22" t="s">
        <v>510</v>
      </c>
      <c r="D10" s="24" t="s">
        <v>509</v>
      </c>
      <c r="E10" s="23" t="s">
        <v>17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style_class varchar(100),</v>
      </c>
    </row>
    <row r="11" spans="2:15" ht="15" x14ac:dyDescent="0.25">
      <c r="B11" s="6">
        <v>7</v>
      </c>
      <c r="C11" s="3" t="s">
        <v>54</v>
      </c>
      <c r="D11" s="24" t="s">
        <v>53</v>
      </c>
      <c r="E11" s="6" t="s">
        <v>10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sort integer,</v>
      </c>
    </row>
    <row r="12" spans="2:15" ht="15" x14ac:dyDescent="0.25">
      <c r="B12" s="6">
        <v>8</v>
      </c>
      <c r="C12" s="22" t="s">
        <v>333</v>
      </c>
      <c r="D12" s="24" t="s">
        <v>41</v>
      </c>
      <c r="E12" s="6" t="s">
        <v>35</v>
      </c>
      <c r="F12" s="6"/>
      <c r="G12" s="6">
        <v>0</v>
      </c>
      <c r="H12" s="23" t="s">
        <v>16</v>
      </c>
      <c r="I12" s="8"/>
      <c r="J12" s="25"/>
      <c r="K12" s="3"/>
      <c r="L12" s="3"/>
      <c r="M12" s="3"/>
      <c r="O12" s="1" t="str">
        <f t="shared" si="0"/>
        <v xml:space="preserve">    disabled smallint DEFAULT 0,</v>
      </c>
    </row>
    <row r="13" spans="2:15" x14ac:dyDescent="0.25">
      <c r="O13" s="1" t="str">
        <f>"    CONSTRAINT " &amp; IF(ISERROR(SEARCH(".",$D$2)), $D$2, MID($D$2,SEARCH(".",$D$2) + 1,(LEN($D$2)-SEARCH(".",$D$2)))) &amp; "_pk PRIMARY KEY (" &amp; $D$5 &amp; ")"</f>
        <v xml:space="preserve">    CONSTRAINT screen_control_pk PRIMARY KEY (id)</v>
      </c>
    </row>
    <row r="14" spans="2:15" x14ac:dyDescent="0.25">
      <c r="O14" s="1" t="s">
        <v>7</v>
      </c>
    </row>
  </sheetData>
  <mergeCells count="4">
    <mergeCell ref="D1:E1"/>
    <mergeCell ref="F1:I1"/>
    <mergeCell ref="D2:E2"/>
    <mergeCell ref="F2:I2"/>
  </mergeCells>
  <pageMargins left="0.25" right="0.25" top="0.75" bottom="0.75" header="0.3" footer="0.3"/>
  <pageSetup paperSize="421" scale="110" orientation="landscape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B1:O14"/>
  <sheetViews>
    <sheetView showGridLines="0" topLeftCell="A10" workbookViewId="0">
      <selection activeCell="O3" sqref="O3:O14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6.140625" style="1" customWidth="1"/>
    <col min="10" max="10" width="26.7109375" style="1" customWidth="1"/>
    <col min="11" max="11" width="11.42578125" style="1" bestFit="1" customWidth="1"/>
    <col min="12" max="13" width="11.85546875" style="1" bestFit="1" customWidth="1"/>
    <col min="14" max="14" width="4.28515625" style="1" customWidth="1"/>
    <col min="15" max="15" width="10.425781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DB!D10</f>
        <v>Menu chính</v>
      </c>
      <c r="E1" s="71"/>
      <c r="F1" s="72" t="s">
        <v>22</v>
      </c>
      <c r="G1" s="73"/>
      <c r="H1" s="73"/>
      <c r="I1" s="74"/>
      <c r="J1" s="18" t="str">
        <f>DB!F10</f>
        <v>Nguyễn Anh Phong</v>
      </c>
    </row>
    <row r="2" spans="2:15" ht="18" x14ac:dyDescent="0.25">
      <c r="C2" s="2" t="s">
        <v>27</v>
      </c>
      <c r="D2" s="75" t="str">
        <f>DB!E10</f>
        <v>menu</v>
      </c>
      <c r="E2" s="76"/>
      <c r="F2" s="72" t="s">
        <v>23</v>
      </c>
      <c r="G2" s="73"/>
      <c r="H2" s="73"/>
      <c r="I2" s="74"/>
      <c r="J2" s="19" t="str">
        <f>DB!G10</f>
        <v>22/05/2016</v>
      </c>
      <c r="O2" s="1" t="str">
        <f xml:space="preserve"> "drop table " &amp; D2 &amp; ";"</f>
        <v>drop table menu;</v>
      </c>
    </row>
    <row r="3" spans="2:15" ht="29.25" customHeight="1" x14ac:dyDescent="0.25">
      <c r="B3" s="4"/>
      <c r="O3" s="1" t="str">
        <f xml:space="preserve"> "create table " &amp; D2</f>
        <v>create table menu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</v>
      </c>
      <c r="D6" s="24" t="s">
        <v>32</v>
      </c>
      <c r="E6" s="23" t="s">
        <v>34</v>
      </c>
      <c r="F6" s="6"/>
      <c r="G6" s="6"/>
      <c r="H6" s="6"/>
      <c r="I6" s="10"/>
      <c r="J6" s="25"/>
      <c r="K6" s="3"/>
      <c r="L6" s="3"/>
      <c r="M6" s="3"/>
      <c r="O6" s="1" t="str">
        <f t="shared" ref="O6:O12" si="0">"    " &amp; D6 &amp; " " &amp; E6 &amp; IF(F6="yes"," NOT NULL", "") &amp; IF(LEN(G6) &gt; 0," DEFAULT " &amp; G6, "") &amp; ","</f>
        <v xml:space="preserve">    name varchar(255),</v>
      </c>
    </row>
    <row r="7" spans="2:15" ht="15" x14ac:dyDescent="0.25">
      <c r="B7" s="6">
        <v>3</v>
      </c>
      <c r="C7" s="22" t="s">
        <v>505</v>
      </c>
      <c r="D7" s="24" t="s">
        <v>506</v>
      </c>
      <c r="E7" s="23" t="s">
        <v>34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key_name varchar(255),</v>
      </c>
    </row>
    <row r="8" spans="2:15" ht="15" x14ac:dyDescent="0.25">
      <c r="B8" s="6">
        <v>4</v>
      </c>
      <c r="C8" s="22" t="s">
        <v>225</v>
      </c>
      <c r="D8" s="24" t="s">
        <v>228</v>
      </c>
      <c r="E8" s="23" t="s">
        <v>25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screen varchar(10),</v>
      </c>
    </row>
    <row r="9" spans="2:15" ht="15" x14ac:dyDescent="0.25">
      <c r="B9" s="6">
        <v>5</v>
      </c>
      <c r="C9" s="22" t="s">
        <v>843</v>
      </c>
      <c r="D9" s="24" t="s">
        <v>844</v>
      </c>
      <c r="E9" s="23" t="s">
        <v>39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mode varchar(50),</v>
      </c>
    </row>
    <row r="10" spans="2:15" ht="15" x14ac:dyDescent="0.25">
      <c r="B10" s="6">
        <v>6</v>
      </c>
      <c r="C10" s="22" t="s">
        <v>510</v>
      </c>
      <c r="D10" s="24" t="s">
        <v>509</v>
      </c>
      <c r="E10" s="23" t="s">
        <v>17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style_class varchar(100),</v>
      </c>
    </row>
    <row r="11" spans="2:15" ht="15" x14ac:dyDescent="0.25">
      <c r="B11" s="6">
        <v>7</v>
      </c>
      <c r="C11" s="3" t="s">
        <v>54</v>
      </c>
      <c r="D11" s="24" t="s">
        <v>53</v>
      </c>
      <c r="E11" s="6" t="s">
        <v>10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sort integer,</v>
      </c>
    </row>
    <row r="12" spans="2:15" ht="15" x14ac:dyDescent="0.25">
      <c r="B12" s="6">
        <v>8</v>
      </c>
      <c r="C12" s="22" t="s">
        <v>333</v>
      </c>
      <c r="D12" s="24" t="s">
        <v>41</v>
      </c>
      <c r="E12" s="6" t="s">
        <v>35</v>
      </c>
      <c r="F12" s="6"/>
      <c r="G12" s="6">
        <v>0</v>
      </c>
      <c r="H12" s="23" t="s">
        <v>16</v>
      </c>
      <c r="I12" s="8"/>
      <c r="J12" s="25"/>
      <c r="K12" s="3"/>
      <c r="L12" s="3"/>
      <c r="M12" s="3"/>
      <c r="O12" s="1" t="str">
        <f t="shared" si="0"/>
        <v xml:space="preserve">    disabled smallint DEFAULT 0,</v>
      </c>
    </row>
    <row r="13" spans="2:15" x14ac:dyDescent="0.25">
      <c r="O13" s="1" t="str">
        <f>"    CONSTRAINT " &amp; IF(ISERROR(SEARCH(".",$D$2)), $D$2, MID($D$2,SEARCH(".",$D$2) + 1,(LEN($D$2)-SEARCH(".",$D$2)))) &amp; "_pk PRIMARY KEY (" &amp; $D$5 &amp; ")"</f>
        <v xml:space="preserve">    CONSTRAINT menu_pk PRIMARY KEY (id)</v>
      </c>
    </row>
    <row r="14" spans="2:15" x14ac:dyDescent="0.25">
      <c r="O14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O54"/>
  <sheetViews>
    <sheetView showGridLines="0" topLeftCell="A52" workbookViewId="0">
      <selection activeCell="J67" sqref="J67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6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DB!D11</f>
        <v>Bệnh viện</v>
      </c>
      <c r="E1" s="71"/>
      <c r="F1" s="72" t="s">
        <v>22</v>
      </c>
      <c r="G1" s="73"/>
      <c r="H1" s="73"/>
      <c r="I1" s="74"/>
      <c r="J1" s="3" t="str">
        <f>DB!F11</f>
        <v>Nguyễn Anh Phong</v>
      </c>
    </row>
    <row r="2" spans="2:15" ht="18" x14ac:dyDescent="0.25">
      <c r="C2" s="2" t="s">
        <v>27</v>
      </c>
      <c r="D2" s="75" t="str">
        <f>DB!E11</f>
        <v>company</v>
      </c>
      <c r="E2" s="76"/>
      <c r="F2" s="72" t="s">
        <v>23</v>
      </c>
      <c r="G2" s="73"/>
      <c r="H2" s="73"/>
      <c r="I2" s="74"/>
      <c r="J2" s="19" t="str">
        <f>DB!G11</f>
        <v>22/05/2016</v>
      </c>
      <c r="O2" s="1" t="str">
        <f xml:space="preserve"> "drop table " &amp; D2 &amp; ";"</f>
        <v>drop table company;</v>
      </c>
    </row>
    <row r="3" spans="2:15" ht="29.25" customHeight="1" x14ac:dyDescent="0.25">
      <c r="B3" s="4"/>
      <c r="O3" s="1" t="str">
        <f xml:space="preserve"> "create table " &amp; D2</f>
        <v>create table company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7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1667</v>
      </c>
      <c r="D6" s="24" t="s">
        <v>206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>"    " &amp; D6 &amp; " " &amp; E6 &amp; IF(F6="yes"," NOT NULL", "") &amp; IF(LEN(G6) &gt; 0," DEFAULT " &amp; G6, "") &amp; ","</f>
        <v xml:space="preserve">    partner_id bigint,</v>
      </c>
    </row>
    <row r="7" spans="2:15" ht="15" x14ac:dyDescent="0.25">
      <c r="B7" s="6">
        <v>3</v>
      </c>
      <c r="C7" s="22" t="s">
        <v>241</v>
      </c>
      <c r="D7" s="24" t="s">
        <v>237</v>
      </c>
      <c r="E7" s="23" t="s">
        <v>116</v>
      </c>
      <c r="F7" s="6"/>
      <c r="G7" s="6"/>
      <c r="H7" s="6"/>
      <c r="I7" s="8"/>
      <c r="J7" s="25"/>
      <c r="K7" s="3"/>
      <c r="L7" s="3"/>
      <c r="M7" s="3"/>
      <c r="O7" s="1" t="str">
        <f t="shared" ref="O7:O38" si="0">"    " &amp; D7 &amp; " " &amp; E7 &amp; IF(F7="yes"," NOT NULL", "") &amp; IF(LEN(G7) &gt; 0," DEFAULT " &amp; G7, "") &amp; ","</f>
        <v xml:space="preserve">    search_text text,</v>
      </c>
    </row>
    <row r="8" spans="2:15" ht="15" x14ac:dyDescent="0.25">
      <c r="B8" s="6">
        <v>4</v>
      </c>
      <c r="C8" s="15" t="s">
        <v>88</v>
      </c>
      <c r="D8" s="7" t="s">
        <v>48</v>
      </c>
      <c r="E8" s="6" t="s">
        <v>39</v>
      </c>
      <c r="F8" s="6"/>
      <c r="G8" s="6"/>
      <c r="H8" s="6"/>
      <c r="I8" s="10"/>
      <c r="J8" s="9"/>
      <c r="K8" s="3"/>
      <c r="L8" s="3"/>
      <c r="M8" s="3"/>
      <c r="O8" s="1" t="str">
        <f t="shared" si="0"/>
        <v xml:space="preserve">    code varchar(50),</v>
      </c>
    </row>
    <row r="9" spans="2:15" ht="15" x14ac:dyDescent="0.25">
      <c r="B9" s="6">
        <v>5</v>
      </c>
      <c r="C9" s="15" t="s">
        <v>89</v>
      </c>
      <c r="D9" s="7" t="s">
        <v>32</v>
      </c>
      <c r="E9" s="6" t="s">
        <v>34</v>
      </c>
      <c r="F9" s="6"/>
      <c r="G9" s="6"/>
      <c r="H9" s="6"/>
      <c r="I9" s="10"/>
      <c r="J9" s="9"/>
      <c r="K9" s="3"/>
      <c r="L9" s="3"/>
      <c r="M9" s="3"/>
      <c r="O9" s="1" t="str">
        <f t="shared" si="0"/>
        <v xml:space="preserve">    name varchar(255),</v>
      </c>
    </row>
    <row r="10" spans="2:15" ht="15" x14ac:dyDescent="0.25">
      <c r="B10" s="6">
        <v>6</v>
      </c>
      <c r="C10" s="15" t="s">
        <v>130</v>
      </c>
      <c r="D10" s="24" t="s">
        <v>234</v>
      </c>
      <c r="E10" s="16" t="s">
        <v>34</v>
      </c>
      <c r="F10" s="6"/>
      <c r="G10" s="6"/>
      <c r="H10" s="6"/>
      <c r="I10" s="10"/>
      <c r="J10" s="9"/>
      <c r="K10" s="3"/>
      <c r="L10" s="3"/>
      <c r="M10" s="3"/>
      <c r="O10" s="1" t="str">
        <f t="shared" si="0"/>
        <v xml:space="preserve">    nick_name varchar(255),</v>
      </c>
    </row>
    <row r="11" spans="2:15" ht="15" x14ac:dyDescent="0.25">
      <c r="B11" s="6">
        <v>7</v>
      </c>
      <c r="C11" s="15" t="s">
        <v>89</v>
      </c>
      <c r="D11" s="7" t="s">
        <v>421</v>
      </c>
      <c r="E11" s="6" t="s">
        <v>34</v>
      </c>
      <c r="F11" s="6"/>
      <c r="G11" s="6"/>
      <c r="H11" s="6"/>
      <c r="I11" s="10"/>
      <c r="J11" s="9"/>
      <c r="K11" s="3"/>
      <c r="L11" s="3"/>
      <c r="M11" s="3"/>
      <c r="O11" s="1" t="str">
        <f t="shared" si="0"/>
        <v xml:space="preserve">    business_name varchar(255),</v>
      </c>
    </row>
    <row r="12" spans="2:15" ht="15" x14ac:dyDescent="0.25">
      <c r="B12" s="6">
        <v>8</v>
      </c>
      <c r="C12" s="22" t="s">
        <v>204</v>
      </c>
      <c r="D12" s="24" t="s">
        <v>203</v>
      </c>
      <c r="E12" s="23" t="s">
        <v>113</v>
      </c>
      <c r="F12" s="6"/>
      <c r="G12" s="6"/>
      <c r="H12" s="6"/>
      <c r="I12" s="10">
        <v>1</v>
      </c>
      <c r="J12" s="25"/>
      <c r="K12" s="3"/>
      <c r="L12" s="3"/>
      <c r="M12" s="3"/>
      <c r="O12" s="1" t="str">
        <f t="shared" si="0"/>
        <v xml:space="preserve">    logo bytea,</v>
      </c>
    </row>
    <row r="13" spans="2:15" ht="15" x14ac:dyDescent="0.25">
      <c r="B13" s="6">
        <v>9</v>
      </c>
      <c r="C13" s="22" t="s">
        <v>138</v>
      </c>
      <c r="D13" s="24" t="s">
        <v>205</v>
      </c>
      <c r="E13" s="23" t="s">
        <v>39</v>
      </c>
      <c r="F13" s="6"/>
      <c r="G13" s="6"/>
      <c r="H13" s="6"/>
      <c r="I13" s="10">
        <v>1</v>
      </c>
      <c r="J13" s="25"/>
      <c r="K13" s="3"/>
      <c r="L13" s="3"/>
      <c r="M13" s="3"/>
      <c r="O13" s="1" t="str">
        <f t="shared" si="0"/>
        <v xml:space="preserve">    logo_type varchar(50),</v>
      </c>
    </row>
    <row r="14" spans="2:15" ht="15" x14ac:dyDescent="0.25">
      <c r="B14" s="6">
        <v>10</v>
      </c>
      <c r="C14" s="22" t="s">
        <v>204</v>
      </c>
      <c r="D14" s="24" t="s">
        <v>4227</v>
      </c>
      <c r="E14" s="23" t="s">
        <v>113</v>
      </c>
      <c r="F14" s="6"/>
      <c r="G14" s="6"/>
      <c r="H14" s="6"/>
      <c r="I14" s="10">
        <v>1</v>
      </c>
      <c r="J14" s="25"/>
      <c r="K14" s="3"/>
      <c r="L14" s="3"/>
      <c r="M14" s="3"/>
      <c r="O14" s="1" t="str">
        <f t="shared" si="0"/>
        <v xml:space="preserve">    login_logo bytea,</v>
      </c>
    </row>
    <row r="15" spans="2:15" ht="15" x14ac:dyDescent="0.25">
      <c r="B15" s="6">
        <v>11</v>
      </c>
      <c r="C15" s="22" t="s">
        <v>138</v>
      </c>
      <c r="D15" s="24" t="s">
        <v>4228</v>
      </c>
      <c r="E15" s="23" t="s">
        <v>39</v>
      </c>
      <c r="F15" s="6"/>
      <c r="G15" s="6"/>
      <c r="H15" s="6"/>
      <c r="I15" s="10">
        <v>1</v>
      </c>
      <c r="J15" s="25"/>
      <c r="K15" s="3"/>
      <c r="L15" s="3"/>
      <c r="M15" s="3"/>
      <c r="O15" s="1" t="str">
        <f t="shared" si="0"/>
        <v xml:space="preserve">    login_logo_type varchar(50),</v>
      </c>
    </row>
    <row r="16" spans="2:15" ht="15" x14ac:dyDescent="0.25">
      <c r="B16" s="6">
        <v>12</v>
      </c>
      <c r="C16" s="22" t="s">
        <v>2897</v>
      </c>
      <c r="D16" s="24" t="s">
        <v>2787</v>
      </c>
      <c r="E16" s="23" t="s">
        <v>34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host varchar(255),</v>
      </c>
    </row>
    <row r="17" spans="2:15" ht="15" x14ac:dyDescent="0.25">
      <c r="B17" s="6">
        <v>13</v>
      </c>
      <c r="C17" s="22" t="s">
        <v>2897</v>
      </c>
      <c r="D17" s="24" t="s">
        <v>4221</v>
      </c>
      <c r="E17" s="23" t="s">
        <v>34</v>
      </c>
      <c r="F17" s="6"/>
      <c r="G17" s="6"/>
      <c r="H17" s="6"/>
      <c r="I17" s="10"/>
      <c r="J17" s="25"/>
      <c r="K17" s="3"/>
      <c r="L17" s="3"/>
      <c r="M17" s="3"/>
      <c r="O17" s="1" t="str">
        <f t="shared" ref="O17" si="1">"    " &amp; D17 &amp; " " &amp; E17 &amp; IF(F17="yes"," NOT NULL", "") &amp; IF(LEN(G17) &gt; 0," DEFAULT " &amp; G17, "") &amp; ","</f>
        <v xml:space="preserve">    portal varchar(255),</v>
      </c>
    </row>
    <row r="18" spans="2:15" ht="15" x14ac:dyDescent="0.25">
      <c r="B18" s="6">
        <v>14</v>
      </c>
      <c r="C18" s="22" t="s">
        <v>4222</v>
      </c>
      <c r="D18" s="24" t="s">
        <v>4225</v>
      </c>
      <c r="E18" s="23" t="s">
        <v>34</v>
      </c>
      <c r="F18" s="6"/>
      <c r="G18" s="6"/>
      <c r="H18" s="6"/>
      <c r="I18" s="10"/>
      <c r="J18" s="25"/>
      <c r="K18" s="3"/>
      <c r="L18" s="3"/>
      <c r="M18" s="3"/>
      <c r="O18" s="1" t="str">
        <f t="shared" ref="O18:O22" si="2">"    " &amp; D18 &amp; " " &amp; E18 &amp; IF(F18="yes"," NOT NULL", "") &amp; IF(LEN(G18) &gt; 0," DEFAULT " &amp; G18, "") &amp; ","</f>
        <v xml:space="preserve">    portal_style varchar(255),</v>
      </c>
    </row>
    <row r="19" spans="2:15" ht="15" x14ac:dyDescent="0.25">
      <c r="B19" s="6">
        <v>15</v>
      </c>
      <c r="C19" s="22" t="s">
        <v>2897</v>
      </c>
      <c r="D19" s="24" t="s">
        <v>4238</v>
      </c>
      <c r="E19" s="23" t="s">
        <v>34</v>
      </c>
      <c r="F19" s="6"/>
      <c r="G19" s="6"/>
      <c r="H19" s="6"/>
      <c r="I19" s="10"/>
      <c r="J19" s="25"/>
      <c r="K19" s="3"/>
      <c r="L19" s="3"/>
      <c r="M19" s="3"/>
      <c r="O19" s="1" t="str">
        <f t="shared" si="2"/>
        <v xml:space="preserve">    portal_login varchar(255),</v>
      </c>
    </row>
    <row r="20" spans="2:15" ht="15" x14ac:dyDescent="0.25">
      <c r="B20" s="6">
        <v>16</v>
      </c>
      <c r="C20" s="22" t="s">
        <v>204</v>
      </c>
      <c r="D20" s="24" t="s">
        <v>4239</v>
      </c>
      <c r="E20" s="23" t="s">
        <v>113</v>
      </c>
      <c r="F20" s="6"/>
      <c r="G20" s="6"/>
      <c r="H20" s="6"/>
      <c r="I20" s="10">
        <v>1</v>
      </c>
      <c r="J20" s="25"/>
      <c r="K20" s="3"/>
      <c r="L20" s="3"/>
      <c r="M20" s="3"/>
      <c r="O20" s="1" t="str">
        <f t="shared" si="2"/>
        <v xml:space="preserve">    portal_logo bytea,</v>
      </c>
    </row>
    <row r="21" spans="2:15" ht="15" x14ac:dyDescent="0.25">
      <c r="B21" s="6">
        <v>17</v>
      </c>
      <c r="C21" s="22" t="s">
        <v>138</v>
      </c>
      <c r="D21" s="24" t="s">
        <v>4240</v>
      </c>
      <c r="E21" s="23" t="s">
        <v>39</v>
      </c>
      <c r="F21" s="6"/>
      <c r="G21" s="6"/>
      <c r="H21" s="6"/>
      <c r="I21" s="10">
        <v>1</v>
      </c>
      <c r="J21" s="25"/>
      <c r="K21" s="3"/>
      <c r="L21" s="3"/>
      <c r="M21" s="3"/>
      <c r="O21" s="1" t="str">
        <f t="shared" si="2"/>
        <v xml:space="preserve">    portal_logo_type varchar(50),</v>
      </c>
    </row>
    <row r="22" spans="2:15" ht="15" x14ac:dyDescent="0.25">
      <c r="B22" s="6">
        <v>18</v>
      </c>
      <c r="C22" s="22" t="s">
        <v>497</v>
      </c>
      <c r="D22" s="24" t="s">
        <v>4244</v>
      </c>
      <c r="E22" s="6" t="s">
        <v>35</v>
      </c>
      <c r="F22" s="6"/>
      <c r="G22" s="6">
        <v>1</v>
      </c>
      <c r="H22" s="23" t="s">
        <v>16</v>
      </c>
      <c r="I22" s="8"/>
      <c r="J22" s="25"/>
      <c r="K22" s="3"/>
      <c r="L22" s="3"/>
      <c r="M22" s="3"/>
      <c r="O22" s="1" t="str">
        <f t="shared" si="2"/>
        <v xml:space="preserve">    portal_emr smallint DEFAULT 1,</v>
      </c>
    </row>
    <row r="23" spans="2:15" ht="15" x14ac:dyDescent="0.25">
      <c r="B23" s="6">
        <v>19</v>
      </c>
      <c r="C23" s="22" t="s">
        <v>2877</v>
      </c>
      <c r="D23" s="24" t="s">
        <v>4245</v>
      </c>
      <c r="E23" s="6" t="s">
        <v>35</v>
      </c>
      <c r="F23" s="6"/>
      <c r="G23" s="6">
        <v>1</v>
      </c>
      <c r="H23" s="23" t="s">
        <v>16</v>
      </c>
      <c r="I23" s="8"/>
      <c r="J23" s="25"/>
      <c r="K23" s="3"/>
      <c r="L23" s="3"/>
      <c r="M23" s="3"/>
      <c r="O23" s="1" t="str">
        <f t="shared" ref="O23" si="3">"    " &amp; D23 &amp; " " &amp; E23 &amp; IF(F23="yes"," NOT NULL", "") &amp; IF(LEN(G23) &gt; 0," DEFAULT " &amp; G23, "") &amp; ","</f>
        <v xml:space="preserve">    portal_pacs smallint DEFAULT 1,</v>
      </c>
    </row>
    <row r="24" spans="2:15" ht="15" x14ac:dyDescent="0.25">
      <c r="B24" s="6">
        <v>20</v>
      </c>
      <c r="C24" s="22" t="s">
        <v>4247</v>
      </c>
      <c r="D24" s="24" t="s">
        <v>4246</v>
      </c>
      <c r="E24" s="6" t="s">
        <v>35</v>
      </c>
      <c r="F24" s="6"/>
      <c r="G24" s="6">
        <v>0</v>
      </c>
      <c r="H24" s="23" t="s">
        <v>16</v>
      </c>
      <c r="I24" s="8"/>
      <c r="J24" s="25"/>
      <c r="K24" s="3"/>
      <c r="L24" s="3"/>
      <c r="M24" s="3"/>
      <c r="O24" s="1" t="str">
        <f t="shared" ref="O24:O25" si="4">"    " &amp; D24 &amp; " " &amp; E24 &amp; IF(F24="yes"," NOT NULL", "") &amp; IF(LEN(G24) &gt; 0," DEFAULT " &amp; G24, "") &amp; ","</f>
        <v xml:space="preserve">    portal_pres smallint DEFAULT 0,</v>
      </c>
    </row>
    <row r="25" spans="2:15" ht="15" x14ac:dyDescent="0.25">
      <c r="B25" s="6">
        <v>21</v>
      </c>
      <c r="C25" s="22" t="s">
        <v>2897</v>
      </c>
      <c r="D25" s="24" t="s">
        <v>4251</v>
      </c>
      <c r="E25" s="23" t="s">
        <v>34</v>
      </c>
      <c r="F25" s="6"/>
      <c r="G25" s="6"/>
      <c r="H25" s="6"/>
      <c r="I25" s="10"/>
      <c r="J25" s="25"/>
      <c r="K25" s="3"/>
      <c r="L25" s="3"/>
      <c r="M25" s="3"/>
      <c r="O25" s="1" t="str">
        <f t="shared" si="4"/>
        <v xml:space="preserve">    pacs_url varchar(255),</v>
      </c>
    </row>
    <row r="26" spans="2:15" ht="15" x14ac:dyDescent="0.25">
      <c r="B26" s="6">
        <v>22</v>
      </c>
      <c r="C26" s="22" t="s">
        <v>2897</v>
      </c>
      <c r="D26" s="24" t="s">
        <v>4253</v>
      </c>
      <c r="E26" s="23" t="s">
        <v>34</v>
      </c>
      <c r="F26" s="6"/>
      <c r="G26" s="6"/>
      <c r="H26" s="6"/>
      <c r="I26" s="10"/>
      <c r="J26" s="25"/>
      <c r="K26" s="3"/>
      <c r="L26" s="3"/>
      <c r="M26" s="3"/>
      <c r="O26" s="1" t="str">
        <f t="shared" ref="O26" si="5">"    " &amp; D26 &amp; " " &amp; E26 &amp; IF(F26="yes"," NOT NULL", "") &amp; IF(LEN(G26) &gt; 0," DEFAULT " &amp; G26, "") &amp; ","</f>
        <v xml:space="preserve">    viewer_url varchar(255),</v>
      </c>
    </row>
    <row r="27" spans="2:15" ht="15" x14ac:dyDescent="0.25">
      <c r="B27" s="6">
        <v>23</v>
      </c>
      <c r="C27" s="22" t="s">
        <v>422</v>
      </c>
      <c r="D27" s="24" t="s">
        <v>423</v>
      </c>
      <c r="E27" s="23" t="s">
        <v>39</v>
      </c>
      <c r="F27" s="6"/>
      <c r="G27" s="6"/>
      <c r="H27" s="6"/>
      <c r="I27" s="10"/>
      <c r="J27" s="25"/>
      <c r="K27" s="3"/>
      <c r="L27" s="3"/>
      <c r="M27" s="3"/>
      <c r="O27" s="1" t="str">
        <f t="shared" si="0"/>
        <v xml:space="preserve">    locale varchar(50),</v>
      </c>
    </row>
    <row r="28" spans="2:15" ht="15" x14ac:dyDescent="0.25">
      <c r="B28" s="6">
        <v>24</v>
      </c>
      <c r="C28" s="22" t="s">
        <v>422</v>
      </c>
      <c r="D28" s="24" t="s">
        <v>1805</v>
      </c>
      <c r="E28" s="23" t="s">
        <v>39</v>
      </c>
      <c r="F28" s="6"/>
      <c r="G28" s="6"/>
      <c r="H28" s="6"/>
      <c r="I28" s="10"/>
      <c r="J28" s="25"/>
      <c r="K28" s="3"/>
      <c r="L28" s="3"/>
      <c r="M28" s="3"/>
      <c r="O28" s="1" t="str">
        <f>"    " &amp; D28 &amp; " " &amp; E28 &amp; IF(F28="yes"," NOT NULL", "") &amp; IF(LEN(G28) &gt; 0," DEFAULT " &amp; G28, "") &amp; ","</f>
        <v xml:space="preserve">    locale_foreign varchar(50),</v>
      </c>
    </row>
    <row r="29" spans="2:15" ht="15" x14ac:dyDescent="0.25">
      <c r="B29" s="6">
        <v>25</v>
      </c>
      <c r="C29" s="22" t="s">
        <v>424</v>
      </c>
      <c r="D29" s="24" t="s">
        <v>425</v>
      </c>
      <c r="E29" s="23" t="s">
        <v>39</v>
      </c>
      <c r="F29" s="6"/>
      <c r="G29" s="6"/>
      <c r="H29" s="6"/>
      <c r="I29" s="10"/>
      <c r="J29" s="25"/>
      <c r="K29" s="3"/>
      <c r="L29" s="3"/>
      <c r="M29" s="3"/>
      <c r="O29" s="1" t="str">
        <f t="shared" si="0"/>
        <v xml:space="preserve">    time_zone varchar(50),</v>
      </c>
    </row>
    <row r="30" spans="2:15" ht="15" x14ac:dyDescent="0.25">
      <c r="B30" s="6">
        <v>26</v>
      </c>
      <c r="C30" s="22" t="s">
        <v>901</v>
      </c>
      <c r="D30" s="24" t="s">
        <v>902</v>
      </c>
      <c r="E30" s="23" t="s">
        <v>127</v>
      </c>
      <c r="F30" s="6"/>
      <c r="G30" s="6"/>
      <c r="H30" s="6"/>
      <c r="I30" s="10"/>
      <c r="J30" s="25"/>
      <c r="K30" s="3"/>
      <c r="L30" s="3"/>
      <c r="M30" s="3"/>
      <c r="O30" s="1" t="str">
        <f t="shared" si="0"/>
        <v xml:space="preserve">    diff_hour double precision,</v>
      </c>
    </row>
    <row r="31" spans="2:15" ht="15" x14ac:dyDescent="0.25">
      <c r="B31" s="6">
        <v>27</v>
      </c>
      <c r="C31" s="22" t="s">
        <v>333</v>
      </c>
      <c r="D31" s="24" t="s">
        <v>41</v>
      </c>
      <c r="E31" s="23" t="s">
        <v>35</v>
      </c>
      <c r="F31" s="6"/>
      <c r="G31" s="6">
        <v>0</v>
      </c>
      <c r="H31" s="23" t="s">
        <v>16</v>
      </c>
      <c r="I31" s="8"/>
      <c r="J31" s="25"/>
      <c r="K31" s="3"/>
      <c r="L31" s="3"/>
      <c r="M31" s="3"/>
      <c r="O31" s="1" t="str">
        <f t="shared" si="0"/>
        <v xml:space="preserve">    disabled smallint DEFAULT 0,</v>
      </c>
    </row>
    <row r="32" spans="2:15" ht="15" x14ac:dyDescent="0.25">
      <c r="B32" s="6">
        <v>28</v>
      </c>
      <c r="C32" s="3" t="s">
        <v>20</v>
      </c>
      <c r="D32" s="24" t="s">
        <v>296</v>
      </c>
      <c r="E32" s="6" t="s">
        <v>6</v>
      </c>
      <c r="F32" s="6"/>
      <c r="G32" s="6"/>
      <c r="H32" s="6"/>
      <c r="I32" s="10"/>
      <c r="J32" s="25"/>
      <c r="K32" s="3"/>
      <c r="L32" s="3"/>
      <c r="M32" s="3"/>
      <c r="O32" s="1" t="str">
        <f t="shared" si="0"/>
        <v xml:space="preserve">    created_by bigint,</v>
      </c>
    </row>
    <row r="33" spans="2:15" ht="15" x14ac:dyDescent="0.25">
      <c r="B33" s="6">
        <v>29</v>
      </c>
      <c r="C33" s="3" t="s">
        <v>21</v>
      </c>
      <c r="D33" s="24" t="s">
        <v>70</v>
      </c>
      <c r="E33" s="6" t="s">
        <v>6</v>
      </c>
      <c r="F33" s="6"/>
      <c r="G33" s="6"/>
      <c r="H33" s="6"/>
      <c r="I33" s="10"/>
      <c r="J33" s="25"/>
      <c r="K33" s="3"/>
      <c r="L33" s="3"/>
      <c r="M33" s="3"/>
      <c r="O33" s="1" t="str">
        <f t="shared" si="0"/>
        <v xml:space="preserve">    created_date bigint,</v>
      </c>
    </row>
    <row r="34" spans="2:15" ht="15" x14ac:dyDescent="0.25">
      <c r="B34" s="6">
        <v>30</v>
      </c>
      <c r="C34" s="3" t="s">
        <v>22</v>
      </c>
      <c r="D34" s="24" t="s">
        <v>297</v>
      </c>
      <c r="E34" s="6" t="s">
        <v>6</v>
      </c>
      <c r="F34" s="6"/>
      <c r="G34" s="6"/>
      <c r="H34" s="6"/>
      <c r="I34" s="10"/>
      <c r="J34" s="25"/>
      <c r="K34" s="3"/>
      <c r="L34" s="3"/>
      <c r="M34" s="3"/>
      <c r="O34" s="1" t="str">
        <f t="shared" si="0"/>
        <v xml:space="preserve">    updated_by bigint,</v>
      </c>
    </row>
    <row r="35" spans="2:15" ht="15" x14ac:dyDescent="0.25">
      <c r="B35" s="6">
        <v>31</v>
      </c>
      <c r="C35" s="3" t="s">
        <v>23</v>
      </c>
      <c r="D35" s="24" t="s">
        <v>71</v>
      </c>
      <c r="E35" s="6" t="s">
        <v>6</v>
      </c>
      <c r="F35" s="6"/>
      <c r="G35" s="6"/>
      <c r="H35" s="6"/>
      <c r="I35" s="10"/>
      <c r="J35" s="25"/>
      <c r="K35" s="3"/>
      <c r="L35" s="3"/>
      <c r="M35" s="3"/>
      <c r="O35" s="1" t="str">
        <f t="shared" si="0"/>
        <v xml:space="preserve">    updated_date bigint,</v>
      </c>
    </row>
    <row r="36" spans="2:15" ht="15" x14ac:dyDescent="0.25">
      <c r="B36" s="6">
        <v>32</v>
      </c>
      <c r="C36" s="22" t="s">
        <v>105</v>
      </c>
      <c r="D36" s="24" t="s">
        <v>295</v>
      </c>
      <c r="E36" s="6" t="s">
        <v>6</v>
      </c>
      <c r="F36" s="6"/>
      <c r="G36" s="6"/>
      <c r="H36" s="6"/>
      <c r="I36" s="8">
        <v>1</v>
      </c>
      <c r="J36" s="25"/>
      <c r="K36" s="3"/>
      <c r="L36" s="3"/>
      <c r="M36" s="3"/>
      <c r="O36" s="1" t="str">
        <f t="shared" si="0"/>
        <v xml:space="preserve">    deleted_by bigint,</v>
      </c>
    </row>
    <row r="37" spans="2:15" ht="15" x14ac:dyDescent="0.25">
      <c r="B37" s="6">
        <v>33</v>
      </c>
      <c r="C37" s="22" t="s">
        <v>99</v>
      </c>
      <c r="D37" s="24" t="s">
        <v>94</v>
      </c>
      <c r="E37" s="6" t="s">
        <v>6</v>
      </c>
      <c r="F37" s="6"/>
      <c r="G37" s="6"/>
      <c r="H37" s="6"/>
      <c r="I37" s="8">
        <v>1</v>
      </c>
      <c r="J37" s="25"/>
      <c r="K37" s="3"/>
      <c r="L37" s="3"/>
      <c r="M37" s="3"/>
      <c r="O37" s="1" t="str">
        <f t="shared" si="0"/>
        <v xml:space="preserve">    deleted_date bigint,</v>
      </c>
    </row>
    <row r="38" spans="2:15" ht="15" x14ac:dyDescent="0.25">
      <c r="B38" s="6">
        <v>34</v>
      </c>
      <c r="C38" s="3" t="s">
        <v>24</v>
      </c>
      <c r="D38" s="7" t="s">
        <v>13</v>
      </c>
      <c r="E38" s="6" t="s">
        <v>10</v>
      </c>
      <c r="F38" s="6"/>
      <c r="G38" s="6">
        <v>1</v>
      </c>
      <c r="H38" s="6"/>
      <c r="I38" s="10"/>
      <c r="J38" s="9"/>
      <c r="K38" s="3"/>
      <c r="L38" s="3"/>
      <c r="M38" s="3"/>
      <c r="O38" s="1" t="str">
        <f t="shared" si="0"/>
        <v xml:space="preserve">    version integer DEFAULT 1,</v>
      </c>
    </row>
    <row r="39" spans="2:15" x14ac:dyDescent="0.25">
      <c r="O39" s="1" t="str">
        <f>"    CONSTRAINT " &amp; IF(ISERROR(SEARCH(".",$D$2)), $D$2, MID($D$2,SEARCH(".",$D$2) + 1,(LEN($D$2)-SEARCH(".",$D$2)))) &amp; "_pk PRIMARY KEY (" &amp; $D$5 &amp; ")"</f>
        <v xml:space="preserve">    CONSTRAINT company_pk PRIMARY KEY (id)</v>
      </c>
    </row>
    <row r="40" spans="2:15" x14ac:dyDescent="0.25">
      <c r="O40" s="1" t="s">
        <v>7</v>
      </c>
    </row>
    <row r="42" spans="2:15" x14ac:dyDescent="0.25">
      <c r="C42" s="1" t="s">
        <v>4231</v>
      </c>
    </row>
    <row r="43" spans="2:15" x14ac:dyDescent="0.25">
      <c r="C43" s="1" t="s">
        <v>4232</v>
      </c>
    </row>
    <row r="44" spans="2:15" x14ac:dyDescent="0.25">
      <c r="C44" s="32" t="s">
        <v>4223</v>
      </c>
    </row>
    <row r="45" spans="2:15" x14ac:dyDescent="0.25">
      <c r="C45" s="32" t="s">
        <v>4252</v>
      </c>
    </row>
    <row r="46" spans="2:15" x14ac:dyDescent="0.25">
      <c r="C46" s="32" t="s">
        <v>4224</v>
      </c>
    </row>
    <row r="47" spans="2:15" x14ac:dyDescent="0.25">
      <c r="C47" s="32" t="s">
        <v>4226</v>
      </c>
    </row>
    <row r="48" spans="2:15" x14ac:dyDescent="0.25">
      <c r="C48" s="32" t="s">
        <v>4241</v>
      </c>
    </row>
    <row r="49" spans="3:3" x14ac:dyDescent="0.25">
      <c r="C49" s="32" t="s">
        <v>4242</v>
      </c>
    </row>
    <row r="50" spans="3:3" x14ac:dyDescent="0.25">
      <c r="C50" s="32" t="s">
        <v>4243</v>
      </c>
    </row>
    <row r="51" spans="3:3" x14ac:dyDescent="0.25">
      <c r="C51" s="32" t="s">
        <v>4248</v>
      </c>
    </row>
    <row r="52" spans="3:3" x14ac:dyDescent="0.25">
      <c r="C52" s="32" t="s">
        <v>4249</v>
      </c>
    </row>
    <row r="53" spans="3:3" x14ac:dyDescent="0.25">
      <c r="C53" s="32" t="s">
        <v>4250</v>
      </c>
    </row>
    <row r="54" spans="3:3" x14ac:dyDescent="0.25">
      <c r="C54" s="32" t="s">
        <v>4254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O108"/>
  <sheetViews>
    <sheetView showGridLines="0" topLeftCell="A52" workbookViewId="0">
      <selection activeCell="D32" sqref="D32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6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1.57031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DB!D12</f>
        <v>Chi nhánh</v>
      </c>
      <c r="E1" s="71"/>
      <c r="F1" s="72" t="s">
        <v>22</v>
      </c>
      <c r="G1" s="73"/>
      <c r="H1" s="73"/>
      <c r="I1" s="74"/>
      <c r="J1" s="3" t="str">
        <f>DB!F12</f>
        <v>Nguyễn Anh Phong</v>
      </c>
    </row>
    <row r="2" spans="2:15" ht="18" x14ac:dyDescent="0.25">
      <c r="C2" s="2" t="s">
        <v>27</v>
      </c>
      <c r="D2" s="75" t="str">
        <f>DB!E12</f>
        <v>branch</v>
      </c>
      <c r="E2" s="76"/>
      <c r="F2" s="72" t="s">
        <v>23</v>
      </c>
      <c r="G2" s="73"/>
      <c r="H2" s="73"/>
      <c r="I2" s="74"/>
      <c r="J2" s="19" t="str">
        <f>DB!G12</f>
        <v>22/05/2016</v>
      </c>
      <c r="O2" s="1" t="str">
        <f xml:space="preserve"> "drop table " &amp; D2 &amp; ";"</f>
        <v>drop table branch;</v>
      </c>
    </row>
    <row r="3" spans="2:15" ht="29.25" customHeight="1" x14ac:dyDescent="0.25">
      <c r="B3" s="4"/>
      <c r="O3" s="1" t="str">
        <f xml:space="preserve"> "create table " &amp; D2</f>
        <v>create table branch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7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8"/>
      <c r="J6" s="9"/>
      <c r="K6" s="3"/>
      <c r="L6" s="3"/>
      <c r="M6" s="3"/>
      <c r="O6" s="1" t="str">
        <f t="shared" ref="O6:O71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1667</v>
      </c>
      <c r="D7" s="24" t="s">
        <v>206</v>
      </c>
      <c r="E7" s="6" t="s">
        <v>6</v>
      </c>
      <c r="F7" s="6"/>
      <c r="G7" s="6"/>
      <c r="H7" s="6"/>
      <c r="I7" s="8">
        <v>1</v>
      </c>
      <c r="J7" s="25"/>
      <c r="K7" s="3"/>
      <c r="L7" s="3"/>
      <c r="M7" s="3"/>
      <c r="O7" s="1" t="str">
        <f>"    " &amp; D7 &amp; " " &amp; E7 &amp; IF(F7="yes"," NOT NULL", "") &amp; IF(LEN(G7) &gt; 0," DEFAULT " &amp; G7, "") &amp; ","</f>
        <v xml:space="preserve">    partner_id bigint,</v>
      </c>
    </row>
    <row r="8" spans="2:15" ht="15" x14ac:dyDescent="0.25">
      <c r="B8" s="6">
        <v>4</v>
      </c>
      <c r="C8" s="22" t="s">
        <v>241</v>
      </c>
      <c r="D8" s="24" t="s">
        <v>237</v>
      </c>
      <c r="E8" s="23" t="s">
        <v>116</v>
      </c>
      <c r="F8" s="6"/>
      <c r="G8" s="6"/>
      <c r="H8" s="6"/>
      <c r="I8" s="8"/>
      <c r="J8" s="25"/>
      <c r="K8" s="3"/>
      <c r="L8" s="3"/>
      <c r="M8" s="3"/>
      <c r="O8" s="1" t="str">
        <f t="shared" si="0"/>
        <v xml:space="preserve">    search_text text,</v>
      </c>
    </row>
    <row r="9" spans="2:15" ht="15" x14ac:dyDescent="0.25">
      <c r="B9" s="6">
        <v>5</v>
      </c>
      <c r="C9" s="15" t="s">
        <v>55</v>
      </c>
      <c r="D9" s="24" t="s">
        <v>48</v>
      </c>
      <c r="E9" s="6" t="s">
        <v>39</v>
      </c>
      <c r="F9" s="6"/>
      <c r="G9" s="6"/>
      <c r="H9" s="6"/>
      <c r="I9" s="8"/>
      <c r="J9" s="9"/>
      <c r="K9" s="3"/>
      <c r="L9" s="3"/>
      <c r="M9" s="3"/>
      <c r="O9" s="1" t="str">
        <f t="shared" si="0"/>
        <v xml:space="preserve">    code varchar(50),</v>
      </c>
    </row>
    <row r="10" spans="2:15" ht="15" x14ac:dyDescent="0.25">
      <c r="B10" s="6">
        <v>6</v>
      </c>
      <c r="C10" s="15" t="s">
        <v>56</v>
      </c>
      <c r="D10" s="24" t="s">
        <v>32</v>
      </c>
      <c r="E10" s="6" t="s">
        <v>34</v>
      </c>
      <c r="F10" s="6"/>
      <c r="G10" s="6"/>
      <c r="H10" s="6"/>
      <c r="I10" s="10"/>
      <c r="J10" s="9"/>
      <c r="K10" s="3"/>
      <c r="L10" s="3"/>
      <c r="M10" s="3"/>
      <c r="O10" s="1" t="str">
        <f t="shared" si="0"/>
        <v xml:space="preserve">    name varchar(255),</v>
      </c>
    </row>
    <row r="11" spans="2:15" ht="15" x14ac:dyDescent="0.25">
      <c r="B11" s="6">
        <v>7</v>
      </c>
      <c r="C11" s="15" t="s">
        <v>130</v>
      </c>
      <c r="D11" s="24" t="s">
        <v>234</v>
      </c>
      <c r="E11" s="23" t="s">
        <v>34</v>
      </c>
      <c r="F11" s="6"/>
      <c r="G11" s="6"/>
      <c r="H11" s="6"/>
      <c r="I11" s="10"/>
      <c r="J11" s="9"/>
      <c r="K11" s="3"/>
      <c r="L11" s="3"/>
      <c r="M11" s="3"/>
      <c r="O11" s="1" t="str">
        <f t="shared" si="0"/>
        <v xml:space="preserve">    nick_name varchar(255),</v>
      </c>
    </row>
    <row r="12" spans="2:15" ht="15" x14ac:dyDescent="0.25">
      <c r="B12" s="6">
        <v>8</v>
      </c>
      <c r="C12" s="22" t="s">
        <v>56</v>
      </c>
      <c r="D12" s="24" t="s">
        <v>421</v>
      </c>
      <c r="E12" s="6" t="s">
        <v>34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business_name varchar(255),</v>
      </c>
    </row>
    <row r="13" spans="2:15" ht="15" x14ac:dyDescent="0.25">
      <c r="B13" s="6">
        <v>9</v>
      </c>
      <c r="C13" s="22" t="s">
        <v>422</v>
      </c>
      <c r="D13" s="24" t="s">
        <v>423</v>
      </c>
      <c r="E13" s="23" t="s">
        <v>39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locale varchar(50),</v>
      </c>
    </row>
    <row r="14" spans="2:15" ht="15" x14ac:dyDescent="0.25">
      <c r="B14" s="6">
        <v>10</v>
      </c>
      <c r="C14" s="22" t="s">
        <v>422</v>
      </c>
      <c r="D14" s="24" t="s">
        <v>1805</v>
      </c>
      <c r="E14" s="23" t="s">
        <v>39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locale_foreign varchar(50),</v>
      </c>
    </row>
    <row r="15" spans="2:15" ht="15" x14ac:dyDescent="0.25">
      <c r="B15" s="6">
        <v>11</v>
      </c>
      <c r="C15" s="22" t="s">
        <v>424</v>
      </c>
      <c r="D15" s="24" t="s">
        <v>425</v>
      </c>
      <c r="E15" s="23" t="s">
        <v>39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time_zone varchar(50),</v>
      </c>
    </row>
    <row r="16" spans="2:15" ht="15" x14ac:dyDescent="0.25">
      <c r="B16" s="6">
        <v>12</v>
      </c>
      <c r="C16" s="22" t="s">
        <v>901</v>
      </c>
      <c r="D16" s="24" t="s">
        <v>902</v>
      </c>
      <c r="E16" s="23" t="s">
        <v>127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diff_hour double precision,</v>
      </c>
    </row>
    <row r="17" spans="2:15" ht="15" x14ac:dyDescent="0.25">
      <c r="B17" s="6">
        <v>13</v>
      </c>
      <c r="C17" s="22" t="s">
        <v>195</v>
      </c>
      <c r="D17" s="24" t="s">
        <v>196</v>
      </c>
      <c r="E17" s="6" t="s">
        <v>35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headquarter smallint,</v>
      </c>
    </row>
    <row r="18" spans="2:15" ht="15" x14ac:dyDescent="0.25">
      <c r="B18" s="6">
        <v>14</v>
      </c>
      <c r="C18" s="22" t="s">
        <v>261</v>
      </c>
      <c r="D18" s="24" t="s">
        <v>260</v>
      </c>
      <c r="E18" s="23" t="s">
        <v>17</v>
      </c>
      <c r="F18" s="6"/>
      <c r="G18" s="6"/>
      <c r="H18" s="6"/>
      <c r="I18" s="10">
        <v>1</v>
      </c>
      <c r="J18" s="25"/>
      <c r="K18" s="3"/>
      <c r="L18" s="3"/>
      <c r="M18" s="3"/>
      <c r="O18" s="1" t="str">
        <f t="shared" si="0"/>
        <v xml:space="preserve">    fiscal_code varchar(100),</v>
      </c>
    </row>
    <row r="19" spans="2:15" ht="15" x14ac:dyDescent="0.25">
      <c r="B19" s="6">
        <v>15</v>
      </c>
      <c r="C19" s="22" t="s">
        <v>263</v>
      </c>
      <c r="D19" s="24" t="s">
        <v>262</v>
      </c>
      <c r="E19" s="23" t="s">
        <v>17</v>
      </c>
      <c r="F19" s="6"/>
      <c r="G19" s="6"/>
      <c r="H19" s="6"/>
      <c r="I19" s="10">
        <v>1</v>
      </c>
      <c r="J19" s="25"/>
      <c r="K19" s="3"/>
      <c r="L19" s="3"/>
      <c r="M19" s="3"/>
      <c r="O19" s="1" t="str">
        <f t="shared" si="0"/>
        <v xml:space="preserve">    registration_no varchar(100),</v>
      </c>
    </row>
    <row r="20" spans="2:15" ht="15" x14ac:dyDescent="0.25">
      <c r="B20" s="6">
        <v>16</v>
      </c>
      <c r="C20" s="22" t="s">
        <v>96</v>
      </c>
      <c r="D20" s="24" t="s">
        <v>90</v>
      </c>
      <c r="E20" s="23" t="s">
        <v>34</v>
      </c>
      <c r="F20" s="6"/>
      <c r="G20" s="6"/>
      <c r="H20" s="6"/>
      <c r="I20" s="10">
        <v>1</v>
      </c>
      <c r="J20" s="25"/>
      <c r="K20" s="3"/>
      <c r="L20" s="3"/>
      <c r="M20" s="3"/>
      <c r="O20" s="1" t="str">
        <f t="shared" si="0"/>
        <v xml:space="preserve">    tax_code varchar(255),</v>
      </c>
    </row>
    <row r="21" spans="2:15" ht="15" x14ac:dyDescent="0.25">
      <c r="B21" s="6">
        <v>17</v>
      </c>
      <c r="C21" s="22" t="s">
        <v>299</v>
      </c>
      <c r="D21" s="24" t="s">
        <v>272</v>
      </c>
      <c r="E21" s="6" t="s">
        <v>6</v>
      </c>
      <c r="F21" s="6"/>
      <c r="G21" s="6"/>
      <c r="H21" s="6"/>
      <c r="I21" s="10">
        <v>1</v>
      </c>
      <c r="J21" s="25"/>
      <c r="K21" s="3"/>
      <c r="L21" s="3"/>
      <c r="M21" s="3"/>
      <c r="O21" s="1" t="str">
        <f t="shared" si="0"/>
        <v xml:space="preserve">    anniversary bigint,</v>
      </c>
    </row>
    <row r="22" spans="2:15" ht="15" x14ac:dyDescent="0.25">
      <c r="B22" s="6">
        <v>18</v>
      </c>
      <c r="C22" s="22" t="s">
        <v>451</v>
      </c>
      <c r="D22" s="24" t="s">
        <v>454</v>
      </c>
      <c r="E22" s="6" t="s">
        <v>6</v>
      </c>
      <c r="F22" s="6"/>
      <c r="G22" s="6"/>
      <c r="H22" s="6"/>
      <c r="I22" s="10">
        <v>1</v>
      </c>
      <c r="J22" s="25"/>
      <c r="K22" s="3"/>
      <c r="L22" s="3"/>
      <c r="M22" s="3"/>
      <c r="O22" s="1" t="str">
        <f t="shared" si="0"/>
        <v xml:space="preserve">    am_start bigint,</v>
      </c>
    </row>
    <row r="23" spans="2:15" ht="15" x14ac:dyDescent="0.25">
      <c r="B23" s="6">
        <v>19</v>
      </c>
      <c r="C23" s="22" t="s">
        <v>451</v>
      </c>
      <c r="D23" s="24" t="s">
        <v>455</v>
      </c>
      <c r="E23" s="6" t="s">
        <v>6</v>
      </c>
      <c r="F23" s="6"/>
      <c r="G23" s="6"/>
      <c r="H23" s="6"/>
      <c r="I23" s="10">
        <v>1</v>
      </c>
      <c r="J23" s="25"/>
      <c r="K23" s="3"/>
      <c r="L23" s="3"/>
      <c r="M23" s="3"/>
      <c r="O23" s="1" t="str">
        <f t="shared" si="0"/>
        <v xml:space="preserve">    am_end bigint,</v>
      </c>
    </row>
    <row r="24" spans="2:15" ht="15" x14ac:dyDescent="0.25">
      <c r="B24" s="6">
        <v>20</v>
      </c>
      <c r="C24" s="22" t="s">
        <v>451</v>
      </c>
      <c r="D24" s="24" t="s">
        <v>456</v>
      </c>
      <c r="E24" s="6" t="s">
        <v>6</v>
      </c>
      <c r="F24" s="6"/>
      <c r="G24" s="6"/>
      <c r="H24" s="6"/>
      <c r="I24" s="10">
        <v>1</v>
      </c>
      <c r="J24" s="25"/>
      <c r="K24" s="3"/>
      <c r="L24" s="3"/>
      <c r="M24" s="3"/>
      <c r="O24" s="1" t="str">
        <f t="shared" si="0"/>
        <v xml:space="preserve">    pm_start bigint,</v>
      </c>
    </row>
    <row r="25" spans="2:15" ht="15" x14ac:dyDescent="0.25">
      <c r="B25" s="6">
        <v>21</v>
      </c>
      <c r="C25" s="22" t="s">
        <v>451</v>
      </c>
      <c r="D25" s="24" t="s">
        <v>457</v>
      </c>
      <c r="E25" s="6" t="s">
        <v>6</v>
      </c>
      <c r="F25" s="6"/>
      <c r="G25" s="6"/>
      <c r="H25" s="6"/>
      <c r="I25" s="10">
        <v>1</v>
      </c>
      <c r="J25" s="25"/>
      <c r="K25" s="3"/>
      <c r="L25" s="3"/>
      <c r="M25" s="3"/>
      <c r="O25" s="1" t="str">
        <f t="shared" si="0"/>
        <v xml:space="preserve">    pm_end bigint,</v>
      </c>
    </row>
    <row r="26" spans="2:15" ht="15" x14ac:dyDescent="0.25">
      <c r="B26" s="6">
        <v>22</v>
      </c>
      <c r="C26" s="22" t="s">
        <v>452</v>
      </c>
      <c r="D26" s="24" t="s">
        <v>458</v>
      </c>
      <c r="E26" s="6" t="s">
        <v>6</v>
      </c>
      <c r="F26" s="6"/>
      <c r="G26" s="6"/>
      <c r="H26" s="6"/>
      <c r="I26" s="10">
        <v>1</v>
      </c>
      <c r="J26" s="25"/>
      <c r="K26" s="3"/>
      <c r="L26" s="3"/>
      <c r="M26" s="3"/>
      <c r="O26" s="1" t="str">
        <f t="shared" si="0"/>
        <v xml:space="preserve">    work_hour bigint,</v>
      </c>
    </row>
    <row r="27" spans="2:15" ht="15" x14ac:dyDescent="0.25">
      <c r="B27" s="6">
        <v>23</v>
      </c>
      <c r="C27" s="22" t="s">
        <v>453</v>
      </c>
      <c r="D27" s="24" t="s">
        <v>459</v>
      </c>
      <c r="E27" s="6" t="s">
        <v>10</v>
      </c>
      <c r="F27" s="6"/>
      <c r="G27" s="6"/>
      <c r="H27" s="6"/>
      <c r="I27" s="10">
        <v>1</v>
      </c>
      <c r="J27" s="25"/>
      <c r="K27" s="3"/>
      <c r="L27" s="3"/>
      <c r="M27" s="3"/>
      <c r="O27" s="1" t="str">
        <f t="shared" si="0"/>
        <v xml:space="preserve">    break_time integer,</v>
      </c>
    </row>
    <row r="28" spans="2:15" ht="15" x14ac:dyDescent="0.25">
      <c r="B28" s="6">
        <v>24</v>
      </c>
      <c r="C28" s="22" t="s">
        <v>204</v>
      </c>
      <c r="D28" s="24" t="s">
        <v>203</v>
      </c>
      <c r="E28" s="23" t="s">
        <v>113</v>
      </c>
      <c r="F28" s="6"/>
      <c r="G28" s="6"/>
      <c r="H28" s="6"/>
      <c r="I28" s="10">
        <v>1</v>
      </c>
      <c r="J28" s="25"/>
      <c r="K28" s="3"/>
      <c r="L28" s="3"/>
      <c r="M28" s="3"/>
      <c r="O28" s="1" t="str">
        <f t="shared" si="0"/>
        <v xml:space="preserve">    logo bytea,</v>
      </c>
    </row>
    <row r="29" spans="2:15" ht="15" x14ac:dyDescent="0.25">
      <c r="B29" s="6">
        <v>25</v>
      </c>
      <c r="C29" s="22" t="s">
        <v>138</v>
      </c>
      <c r="D29" s="24" t="s">
        <v>205</v>
      </c>
      <c r="E29" s="23" t="s">
        <v>39</v>
      </c>
      <c r="F29" s="6"/>
      <c r="G29" s="6"/>
      <c r="H29" s="6"/>
      <c r="I29" s="10">
        <v>1</v>
      </c>
      <c r="J29" s="25"/>
      <c r="K29" s="3"/>
      <c r="L29" s="3"/>
      <c r="M29" s="3"/>
      <c r="O29" s="1" t="str">
        <f t="shared" si="0"/>
        <v xml:space="preserve">    logo_type varchar(50),</v>
      </c>
    </row>
    <row r="30" spans="2:15" ht="15" x14ac:dyDescent="0.25">
      <c r="B30" s="6">
        <v>24</v>
      </c>
      <c r="C30" s="22" t="s">
        <v>204</v>
      </c>
      <c r="D30" s="24" t="s">
        <v>4227</v>
      </c>
      <c r="E30" s="23" t="s">
        <v>113</v>
      </c>
      <c r="F30" s="6"/>
      <c r="G30" s="6"/>
      <c r="H30" s="6"/>
      <c r="I30" s="10">
        <v>1</v>
      </c>
      <c r="J30" s="25"/>
      <c r="K30" s="3"/>
      <c r="L30" s="3"/>
      <c r="M30" s="3"/>
      <c r="O30" s="1" t="str">
        <f t="shared" ref="O30:O31" si="1">"    " &amp; D30 &amp; " " &amp; E30 &amp; IF(F30="yes"," NOT NULL", "") &amp; IF(LEN(G30) &gt; 0," DEFAULT " &amp; G30, "") &amp; ","</f>
        <v xml:space="preserve">    login_logo bytea,</v>
      </c>
    </row>
    <row r="31" spans="2:15" ht="15" x14ac:dyDescent="0.25">
      <c r="B31" s="6">
        <v>25</v>
      </c>
      <c r="C31" s="22" t="s">
        <v>138</v>
      </c>
      <c r="D31" s="24" t="s">
        <v>4228</v>
      </c>
      <c r="E31" s="23" t="s">
        <v>39</v>
      </c>
      <c r="F31" s="6"/>
      <c r="G31" s="6"/>
      <c r="H31" s="6"/>
      <c r="I31" s="10">
        <v>1</v>
      </c>
      <c r="J31" s="25"/>
      <c r="K31" s="3"/>
      <c r="L31" s="3"/>
      <c r="M31" s="3"/>
      <c r="O31" s="1" t="str">
        <f t="shared" si="1"/>
        <v xml:space="preserve">    login_logo_type varchar(50),</v>
      </c>
    </row>
    <row r="32" spans="2:15" ht="15" x14ac:dyDescent="0.25">
      <c r="B32" s="6">
        <v>26</v>
      </c>
      <c r="C32" s="22" t="s">
        <v>212</v>
      </c>
      <c r="D32" s="24" t="s">
        <v>210</v>
      </c>
      <c r="E32" s="23" t="s">
        <v>113</v>
      </c>
      <c r="F32" s="6"/>
      <c r="G32" s="6"/>
      <c r="H32" s="6"/>
      <c r="I32" s="10">
        <v>1</v>
      </c>
      <c r="J32" s="25"/>
      <c r="K32" s="3"/>
      <c r="L32" s="3"/>
      <c r="M32" s="3"/>
      <c r="O32" s="1" t="str">
        <f t="shared" si="0"/>
        <v xml:space="preserve">    letter_head bytea,</v>
      </c>
    </row>
    <row r="33" spans="2:15" ht="15" x14ac:dyDescent="0.25">
      <c r="B33" s="6">
        <v>27</v>
      </c>
      <c r="C33" s="22" t="s">
        <v>213</v>
      </c>
      <c r="D33" s="24" t="s">
        <v>211</v>
      </c>
      <c r="E33" s="23" t="s">
        <v>39</v>
      </c>
      <c r="F33" s="6"/>
      <c r="G33" s="6"/>
      <c r="H33" s="6"/>
      <c r="I33" s="10">
        <v>1</v>
      </c>
      <c r="J33" s="25"/>
      <c r="K33" s="3"/>
      <c r="L33" s="3"/>
      <c r="M33" s="3"/>
      <c r="O33" s="1" t="str">
        <f t="shared" si="0"/>
        <v xml:space="preserve">    letter_head_type varchar(50),</v>
      </c>
    </row>
    <row r="34" spans="2:15" ht="15" x14ac:dyDescent="0.25">
      <c r="B34" s="6">
        <v>28</v>
      </c>
      <c r="C34" s="22" t="s">
        <v>97</v>
      </c>
      <c r="D34" s="24" t="s">
        <v>92</v>
      </c>
      <c r="E34" s="6" t="s">
        <v>34</v>
      </c>
      <c r="F34" s="6"/>
      <c r="G34" s="6"/>
      <c r="H34" s="6"/>
      <c r="I34" s="10">
        <v>1</v>
      </c>
      <c r="J34" s="25"/>
      <c r="K34" s="3"/>
      <c r="L34" s="3"/>
      <c r="M34" s="3"/>
      <c r="O34" s="1" t="str">
        <f t="shared" si="0"/>
        <v xml:space="preserve">    representative varchar(255),</v>
      </c>
    </row>
    <row r="35" spans="2:15" ht="15" x14ac:dyDescent="0.25">
      <c r="B35" s="6">
        <v>29</v>
      </c>
      <c r="C35" s="22" t="s">
        <v>129</v>
      </c>
      <c r="D35" s="24" t="s">
        <v>93</v>
      </c>
      <c r="E35" s="6" t="s">
        <v>34</v>
      </c>
      <c r="F35" s="6"/>
      <c r="G35" s="6"/>
      <c r="H35" s="6"/>
      <c r="I35" s="10">
        <v>1</v>
      </c>
      <c r="J35" s="25"/>
      <c r="K35" s="3"/>
      <c r="L35" s="3"/>
      <c r="M35" s="3"/>
      <c r="O35" s="1" t="str">
        <f t="shared" si="0"/>
        <v xml:space="preserve">    representative_title varchar(255),</v>
      </c>
    </row>
    <row r="36" spans="2:15" ht="15" x14ac:dyDescent="0.25">
      <c r="B36" s="6">
        <v>30</v>
      </c>
      <c r="C36" s="22" t="s">
        <v>61</v>
      </c>
      <c r="D36" s="24" t="s">
        <v>62</v>
      </c>
      <c r="E36" s="6" t="s">
        <v>34</v>
      </c>
      <c r="F36" s="6"/>
      <c r="G36" s="6"/>
      <c r="H36" s="6"/>
      <c r="I36" s="10"/>
      <c r="J36" s="25"/>
      <c r="K36" s="3"/>
      <c r="L36" s="3"/>
      <c r="M36" s="3"/>
      <c r="O36" s="1" t="str">
        <f t="shared" si="0"/>
        <v xml:space="preserve">    address varchar(255),</v>
      </c>
    </row>
    <row r="37" spans="2:15" ht="15" x14ac:dyDescent="0.25">
      <c r="B37" s="6">
        <v>31</v>
      </c>
      <c r="C37" s="22" t="s">
        <v>293</v>
      </c>
      <c r="D37" s="24" t="s">
        <v>166</v>
      </c>
      <c r="E37" s="6" t="s">
        <v>34</v>
      </c>
      <c r="F37" s="6"/>
      <c r="G37" s="6"/>
      <c r="H37" s="6"/>
      <c r="I37" s="10">
        <v>1</v>
      </c>
      <c r="J37" s="25"/>
      <c r="K37" s="3"/>
      <c r="L37" s="3"/>
      <c r="M37" s="3"/>
      <c r="O37" s="1" t="str">
        <f t="shared" si="0"/>
        <v xml:space="preserve">    zip_code varchar(255),</v>
      </c>
    </row>
    <row r="38" spans="2:15" ht="15" x14ac:dyDescent="0.25">
      <c r="B38" s="6">
        <v>32</v>
      </c>
      <c r="C38" s="22" t="s">
        <v>294</v>
      </c>
      <c r="D38" s="24" t="s">
        <v>271</v>
      </c>
      <c r="E38" s="6" t="s">
        <v>34</v>
      </c>
      <c r="F38" s="6"/>
      <c r="G38" s="6"/>
      <c r="H38" s="6"/>
      <c r="I38" s="10">
        <v>1</v>
      </c>
      <c r="J38" s="25"/>
      <c r="K38" s="3"/>
      <c r="L38" s="3"/>
      <c r="M38" s="3"/>
      <c r="O38" s="1" t="str">
        <f t="shared" si="0"/>
        <v xml:space="preserve">    web_page varchar(255),</v>
      </c>
    </row>
    <row r="39" spans="2:15" ht="15" x14ac:dyDescent="0.25">
      <c r="B39" s="6">
        <v>33</v>
      </c>
      <c r="C39" s="22" t="s">
        <v>273</v>
      </c>
      <c r="D39" s="24" t="s">
        <v>290</v>
      </c>
      <c r="E39" s="6" t="s">
        <v>34</v>
      </c>
      <c r="F39" s="6"/>
      <c r="G39" s="6"/>
      <c r="H39" s="6"/>
      <c r="I39" s="10">
        <v>1</v>
      </c>
      <c r="J39" s="25"/>
      <c r="K39" s="3"/>
      <c r="L39" s="3"/>
      <c r="M39" s="3"/>
      <c r="O39" s="1" t="str">
        <f t="shared" si="0"/>
        <v xml:space="preserve">    facebook varchar(255),</v>
      </c>
    </row>
    <row r="40" spans="2:15" ht="15" x14ac:dyDescent="0.25">
      <c r="B40" s="6">
        <v>34</v>
      </c>
      <c r="C40" s="22" t="s">
        <v>274</v>
      </c>
      <c r="D40" s="24" t="s">
        <v>291</v>
      </c>
      <c r="E40" s="6" t="s">
        <v>34</v>
      </c>
      <c r="F40" s="6"/>
      <c r="G40" s="6"/>
      <c r="H40" s="6"/>
      <c r="I40" s="10">
        <v>1</v>
      </c>
      <c r="J40" s="25"/>
      <c r="K40" s="3"/>
      <c r="L40" s="3"/>
      <c r="M40" s="3"/>
      <c r="O40" s="1" t="str">
        <f t="shared" si="0"/>
        <v xml:space="preserve">    twitter varchar(255),</v>
      </c>
    </row>
    <row r="41" spans="2:15" ht="15" x14ac:dyDescent="0.25">
      <c r="B41" s="6">
        <v>35</v>
      </c>
      <c r="C41" s="22" t="s">
        <v>275</v>
      </c>
      <c r="D41" s="24" t="s">
        <v>292</v>
      </c>
      <c r="E41" s="6" t="s">
        <v>34</v>
      </c>
      <c r="F41" s="6"/>
      <c r="G41" s="6"/>
      <c r="H41" s="6"/>
      <c r="I41" s="10">
        <v>1</v>
      </c>
      <c r="J41" s="25"/>
      <c r="K41" s="3"/>
      <c r="L41" s="3"/>
      <c r="M41" s="3"/>
      <c r="O41" s="1" t="str">
        <f t="shared" si="0"/>
        <v xml:space="preserve">    skype varchar(255),</v>
      </c>
    </row>
    <row r="42" spans="2:15" ht="15" x14ac:dyDescent="0.25">
      <c r="B42" s="6">
        <v>36</v>
      </c>
      <c r="C42" s="22" t="s">
        <v>276</v>
      </c>
      <c r="D42" s="24" t="s">
        <v>269</v>
      </c>
      <c r="E42" s="23" t="s">
        <v>34</v>
      </c>
      <c r="F42" s="6"/>
      <c r="G42" s="6"/>
      <c r="H42" s="6"/>
      <c r="I42" s="10">
        <v>1</v>
      </c>
      <c r="J42" s="25"/>
      <c r="K42" s="3"/>
      <c r="L42" s="3"/>
      <c r="M42" s="3"/>
      <c r="O42" s="1" t="str">
        <f t="shared" si="0"/>
        <v xml:space="preserve">    email_address varchar(255),</v>
      </c>
    </row>
    <row r="43" spans="2:15" ht="15" x14ac:dyDescent="0.25">
      <c r="B43" s="6">
        <v>37</v>
      </c>
      <c r="C43" s="22" t="s">
        <v>279</v>
      </c>
      <c r="D43" s="24" t="s">
        <v>426</v>
      </c>
      <c r="E43" s="23" t="s">
        <v>34</v>
      </c>
      <c r="F43" s="6"/>
      <c r="G43" s="6"/>
      <c r="H43" s="6"/>
      <c r="I43" s="10">
        <v>1</v>
      </c>
      <c r="J43" s="25"/>
      <c r="K43" s="3"/>
      <c r="L43" s="3"/>
      <c r="M43" s="3"/>
      <c r="O43" s="1" t="str">
        <f t="shared" si="0"/>
        <v xml:space="preserve">    phone_hotcall varchar(255),</v>
      </c>
    </row>
    <row r="44" spans="2:15" ht="15" x14ac:dyDescent="0.25">
      <c r="B44" s="6">
        <v>38</v>
      </c>
      <c r="C44" s="22" t="s">
        <v>280</v>
      </c>
      <c r="D44" s="24" t="s">
        <v>278</v>
      </c>
      <c r="E44" s="23" t="s">
        <v>34</v>
      </c>
      <c r="F44" s="6"/>
      <c r="G44" s="6"/>
      <c r="H44" s="6"/>
      <c r="I44" s="10">
        <v>1</v>
      </c>
      <c r="J44" s="25"/>
      <c r="K44" s="3"/>
      <c r="L44" s="3"/>
      <c r="M44" s="3"/>
      <c r="O44" s="1" t="str">
        <f t="shared" si="0"/>
        <v xml:space="preserve">    phone_business varchar(255),</v>
      </c>
    </row>
    <row r="45" spans="2:15" ht="15" x14ac:dyDescent="0.25">
      <c r="B45" s="6">
        <v>39</v>
      </c>
      <c r="C45" s="22" t="s">
        <v>95</v>
      </c>
      <c r="D45" s="24" t="s">
        <v>283</v>
      </c>
      <c r="E45" s="23" t="s">
        <v>34</v>
      </c>
      <c r="F45" s="6"/>
      <c r="G45" s="6"/>
      <c r="H45" s="6"/>
      <c r="I45" s="10">
        <v>1</v>
      </c>
      <c r="J45" s="25"/>
      <c r="K45" s="3"/>
      <c r="L45" s="3"/>
      <c r="M45" s="3"/>
      <c r="O45" s="1" t="str">
        <f t="shared" si="0"/>
        <v xml:space="preserve">    phone_fax varchar(255),</v>
      </c>
    </row>
    <row r="46" spans="2:15" ht="15" x14ac:dyDescent="0.25">
      <c r="B46" s="6">
        <v>40</v>
      </c>
      <c r="C46" s="22" t="s">
        <v>159</v>
      </c>
      <c r="D46" s="24" t="s">
        <v>284</v>
      </c>
      <c r="E46" s="23" t="s">
        <v>34</v>
      </c>
      <c r="F46" s="6"/>
      <c r="G46" s="6"/>
      <c r="H46" s="6"/>
      <c r="I46" s="10">
        <v>1</v>
      </c>
      <c r="J46" s="25"/>
      <c r="K46" s="3"/>
      <c r="L46" s="3"/>
      <c r="M46" s="3"/>
      <c r="O46" s="1" t="str">
        <f t="shared" si="0"/>
        <v xml:space="preserve">    phone_mobile varchar(255),</v>
      </c>
    </row>
    <row r="47" spans="2:15" ht="15" x14ac:dyDescent="0.25">
      <c r="B47" s="6">
        <v>41</v>
      </c>
      <c r="C47" s="22" t="s">
        <v>143</v>
      </c>
      <c r="D47" s="24" t="s">
        <v>91</v>
      </c>
      <c r="E47" s="23" t="s">
        <v>17</v>
      </c>
      <c r="F47" s="6"/>
      <c r="G47" s="6"/>
      <c r="H47" s="6"/>
      <c r="I47" s="10">
        <v>1</v>
      </c>
      <c r="J47" s="9"/>
      <c r="K47" s="3"/>
      <c r="L47" s="3"/>
      <c r="M47" s="3"/>
      <c r="O47" s="1" t="str">
        <f t="shared" si="0"/>
        <v xml:space="preserve">    bank_account varchar(100),</v>
      </c>
    </row>
    <row r="48" spans="2:15" ht="15" x14ac:dyDescent="0.25">
      <c r="B48" s="6">
        <v>42</v>
      </c>
      <c r="C48" s="22" t="s">
        <v>144</v>
      </c>
      <c r="D48" s="24" t="s">
        <v>102</v>
      </c>
      <c r="E48" s="23" t="s">
        <v>34</v>
      </c>
      <c r="F48" s="6"/>
      <c r="G48" s="6"/>
      <c r="H48" s="6"/>
      <c r="I48" s="10">
        <v>1</v>
      </c>
      <c r="J48" s="9"/>
      <c r="K48" s="3"/>
      <c r="L48" s="3"/>
      <c r="M48" s="3"/>
      <c r="O48" s="1" t="str">
        <f t="shared" si="0"/>
        <v xml:space="preserve">    bank_account_name varchar(255),</v>
      </c>
    </row>
    <row r="49" spans="2:15" ht="15" x14ac:dyDescent="0.25">
      <c r="B49" s="6">
        <v>43</v>
      </c>
      <c r="C49" s="22" t="s">
        <v>145</v>
      </c>
      <c r="D49" s="24" t="s">
        <v>103</v>
      </c>
      <c r="E49" s="23" t="s">
        <v>34</v>
      </c>
      <c r="F49" s="6"/>
      <c r="G49" s="6"/>
      <c r="H49" s="6"/>
      <c r="I49" s="10">
        <v>1</v>
      </c>
      <c r="J49" s="9"/>
      <c r="K49" s="3"/>
      <c r="L49" s="3"/>
      <c r="M49" s="3"/>
      <c r="O49" s="1" t="str">
        <f t="shared" si="0"/>
        <v xml:space="preserve">    bank_name varchar(255),</v>
      </c>
    </row>
    <row r="50" spans="2:15" ht="15" x14ac:dyDescent="0.25">
      <c r="B50" s="6">
        <v>44</v>
      </c>
      <c r="C50" s="22" t="s">
        <v>146</v>
      </c>
      <c r="D50" s="24" t="s">
        <v>104</v>
      </c>
      <c r="E50" s="23" t="s">
        <v>34</v>
      </c>
      <c r="F50" s="6"/>
      <c r="G50" s="6"/>
      <c r="H50" s="6"/>
      <c r="I50" s="10">
        <v>1</v>
      </c>
      <c r="J50" s="9"/>
      <c r="K50" s="3"/>
      <c r="L50" s="3"/>
      <c r="M50" s="3"/>
      <c r="O50" s="1" t="str">
        <f t="shared" si="0"/>
        <v xml:space="preserve">    bank_branch varchar(255),</v>
      </c>
    </row>
    <row r="51" spans="2:15" ht="15" x14ac:dyDescent="0.25">
      <c r="B51" s="6">
        <v>45</v>
      </c>
      <c r="C51" s="22" t="s">
        <v>155</v>
      </c>
      <c r="D51" s="24" t="s">
        <v>153</v>
      </c>
      <c r="E51" s="23" t="s">
        <v>17</v>
      </c>
      <c r="F51" s="6"/>
      <c r="G51" s="6"/>
      <c r="H51" s="6"/>
      <c r="I51" s="10">
        <v>1</v>
      </c>
      <c r="J51" s="9"/>
      <c r="K51" s="3"/>
      <c r="L51" s="3"/>
      <c r="M51" s="3"/>
      <c r="O51" s="1" t="str">
        <f t="shared" si="0"/>
        <v xml:space="preserve">    bank_swipt varchar(100),</v>
      </c>
    </row>
    <row r="52" spans="2:15" ht="15" x14ac:dyDescent="0.25">
      <c r="B52" s="6">
        <v>46</v>
      </c>
      <c r="C52" s="22" t="s">
        <v>156</v>
      </c>
      <c r="D52" s="24" t="s">
        <v>154</v>
      </c>
      <c r="E52" s="23" t="s">
        <v>17</v>
      </c>
      <c r="F52" s="6"/>
      <c r="G52" s="6"/>
      <c r="H52" s="6"/>
      <c r="I52" s="10">
        <v>1</v>
      </c>
      <c r="J52" s="9"/>
      <c r="K52" s="3"/>
      <c r="L52" s="3"/>
      <c r="M52" s="3"/>
      <c r="O52" s="1" t="str">
        <f t="shared" si="0"/>
        <v xml:space="preserve">    bank_iban varchar(100),</v>
      </c>
    </row>
    <row r="53" spans="2:15" ht="15" x14ac:dyDescent="0.25">
      <c r="B53" s="6">
        <v>47</v>
      </c>
      <c r="C53" s="22" t="s">
        <v>56</v>
      </c>
      <c r="D53" s="24" t="s">
        <v>427</v>
      </c>
      <c r="E53" s="6" t="s">
        <v>34</v>
      </c>
      <c r="F53" s="6"/>
      <c r="G53" s="6"/>
      <c r="H53" s="6"/>
      <c r="I53" s="10"/>
      <c r="J53" s="9"/>
      <c r="K53" s="3"/>
      <c r="L53" s="3"/>
      <c r="M53" s="3"/>
      <c r="O53" s="1" t="str">
        <f t="shared" si="0"/>
        <v xml:space="preserve">    en_business_name varchar(255),</v>
      </c>
    </row>
    <row r="54" spans="2:15" ht="15" x14ac:dyDescent="0.25">
      <c r="B54" s="6">
        <v>48</v>
      </c>
      <c r="C54" s="22" t="s">
        <v>204</v>
      </c>
      <c r="D54" s="24" t="s">
        <v>430</v>
      </c>
      <c r="E54" s="23" t="s">
        <v>113</v>
      </c>
      <c r="F54" s="6"/>
      <c r="G54" s="6"/>
      <c r="H54" s="6"/>
      <c r="I54" s="10">
        <v>1</v>
      </c>
      <c r="J54" s="25"/>
      <c r="K54" s="3"/>
      <c r="L54" s="3"/>
      <c r="M54" s="3"/>
      <c r="O54" s="1" t="str">
        <f t="shared" si="0"/>
        <v xml:space="preserve">    en_logo bytea,</v>
      </c>
    </row>
    <row r="55" spans="2:15" ht="15" x14ac:dyDescent="0.25">
      <c r="B55" s="6">
        <v>49</v>
      </c>
      <c r="C55" s="22" t="s">
        <v>138</v>
      </c>
      <c r="D55" s="24" t="s">
        <v>431</v>
      </c>
      <c r="E55" s="23" t="s">
        <v>39</v>
      </c>
      <c r="F55" s="6"/>
      <c r="G55" s="6"/>
      <c r="H55" s="6"/>
      <c r="I55" s="10">
        <v>1</v>
      </c>
      <c r="J55" s="25"/>
      <c r="K55" s="3"/>
      <c r="L55" s="3"/>
      <c r="M55" s="3"/>
      <c r="O55" s="1" t="str">
        <f t="shared" si="0"/>
        <v xml:space="preserve">    en_logo_type varchar(50),</v>
      </c>
    </row>
    <row r="56" spans="2:15" ht="15" x14ac:dyDescent="0.25">
      <c r="B56" s="6">
        <v>50</v>
      </c>
      <c r="C56" s="22" t="s">
        <v>212</v>
      </c>
      <c r="D56" s="24" t="s">
        <v>428</v>
      </c>
      <c r="E56" s="23" t="s">
        <v>113</v>
      </c>
      <c r="F56" s="6"/>
      <c r="G56" s="6"/>
      <c r="H56" s="6"/>
      <c r="I56" s="10">
        <v>1</v>
      </c>
      <c r="J56" s="25"/>
      <c r="K56" s="3"/>
      <c r="L56" s="3"/>
      <c r="M56" s="3"/>
      <c r="O56" s="1" t="str">
        <f t="shared" si="0"/>
        <v xml:space="preserve">    en_letter_head bytea,</v>
      </c>
    </row>
    <row r="57" spans="2:15" ht="15" x14ac:dyDescent="0.25">
      <c r="B57" s="6">
        <v>51</v>
      </c>
      <c r="C57" s="22" t="s">
        <v>213</v>
      </c>
      <c r="D57" s="24" t="s">
        <v>429</v>
      </c>
      <c r="E57" s="23" t="s">
        <v>39</v>
      </c>
      <c r="F57" s="6"/>
      <c r="G57" s="6"/>
      <c r="H57" s="6"/>
      <c r="I57" s="10">
        <v>1</v>
      </c>
      <c r="J57" s="25"/>
      <c r="K57" s="3"/>
      <c r="L57" s="3"/>
      <c r="M57" s="3"/>
      <c r="O57" s="1" t="str">
        <f t="shared" si="0"/>
        <v xml:space="preserve">    en_letter_head_type varchar(50),</v>
      </c>
    </row>
    <row r="58" spans="2:15" ht="15" x14ac:dyDescent="0.25">
      <c r="B58" s="6">
        <v>52</v>
      </c>
      <c r="C58" s="22" t="s">
        <v>97</v>
      </c>
      <c r="D58" s="24" t="s">
        <v>432</v>
      </c>
      <c r="E58" s="6" t="s">
        <v>34</v>
      </c>
      <c r="F58" s="6"/>
      <c r="G58" s="6"/>
      <c r="H58" s="6"/>
      <c r="I58" s="10">
        <v>1</v>
      </c>
      <c r="J58" s="25"/>
      <c r="K58" s="3"/>
      <c r="L58" s="3"/>
      <c r="M58" s="3"/>
      <c r="O58" s="1" t="str">
        <f t="shared" si="0"/>
        <v xml:space="preserve">    en_representative varchar(255),</v>
      </c>
    </row>
    <row r="59" spans="2:15" ht="15" x14ac:dyDescent="0.25">
      <c r="B59" s="6">
        <v>53</v>
      </c>
      <c r="C59" s="22" t="s">
        <v>129</v>
      </c>
      <c r="D59" s="24" t="s">
        <v>433</v>
      </c>
      <c r="E59" s="6" t="s">
        <v>34</v>
      </c>
      <c r="F59" s="6"/>
      <c r="G59" s="6"/>
      <c r="H59" s="6"/>
      <c r="I59" s="10">
        <v>1</v>
      </c>
      <c r="J59" s="25"/>
      <c r="K59" s="3"/>
      <c r="L59" s="3"/>
      <c r="M59" s="3"/>
      <c r="O59" s="1" t="str">
        <f t="shared" si="0"/>
        <v xml:space="preserve">    en_representative_title varchar(255),</v>
      </c>
    </row>
    <row r="60" spans="2:15" ht="15" x14ac:dyDescent="0.25">
      <c r="B60" s="6">
        <v>54</v>
      </c>
      <c r="C60" s="22" t="s">
        <v>61</v>
      </c>
      <c r="D60" s="24" t="s">
        <v>434</v>
      </c>
      <c r="E60" s="6" t="s">
        <v>34</v>
      </c>
      <c r="F60" s="6"/>
      <c r="G60" s="6"/>
      <c r="H60" s="6"/>
      <c r="I60" s="10">
        <v>1</v>
      </c>
      <c r="J60" s="25"/>
      <c r="K60" s="3"/>
      <c r="L60" s="3"/>
      <c r="M60" s="3"/>
      <c r="O60" s="1" t="str">
        <f t="shared" si="0"/>
        <v xml:space="preserve">    en_address varchar(255),</v>
      </c>
    </row>
    <row r="61" spans="2:15" ht="15" x14ac:dyDescent="0.25">
      <c r="B61" s="6">
        <v>55</v>
      </c>
      <c r="C61" s="22" t="s">
        <v>293</v>
      </c>
      <c r="D61" s="24" t="s">
        <v>435</v>
      </c>
      <c r="E61" s="6" t="s">
        <v>34</v>
      </c>
      <c r="F61" s="6"/>
      <c r="G61" s="6"/>
      <c r="H61" s="6"/>
      <c r="I61" s="10">
        <v>1</v>
      </c>
      <c r="J61" s="25"/>
      <c r="K61" s="3"/>
      <c r="L61" s="3"/>
      <c r="M61" s="3"/>
      <c r="O61" s="1" t="str">
        <f t="shared" si="0"/>
        <v xml:space="preserve">    en_zip_code varchar(255),</v>
      </c>
    </row>
    <row r="62" spans="2:15" ht="15" x14ac:dyDescent="0.25">
      <c r="B62" s="6">
        <v>56</v>
      </c>
      <c r="C62" s="22" t="s">
        <v>294</v>
      </c>
      <c r="D62" s="24" t="s">
        <v>436</v>
      </c>
      <c r="E62" s="6" t="s">
        <v>34</v>
      </c>
      <c r="F62" s="6"/>
      <c r="G62" s="6"/>
      <c r="H62" s="6"/>
      <c r="I62" s="10">
        <v>1</v>
      </c>
      <c r="J62" s="25"/>
      <c r="K62" s="3"/>
      <c r="L62" s="3"/>
      <c r="M62" s="3"/>
      <c r="O62" s="1" t="str">
        <f t="shared" si="0"/>
        <v xml:space="preserve">    en_web_page varchar(255),</v>
      </c>
    </row>
    <row r="63" spans="2:15" ht="15" x14ac:dyDescent="0.25">
      <c r="B63" s="6">
        <v>57</v>
      </c>
      <c r="C63" s="22" t="s">
        <v>273</v>
      </c>
      <c r="D63" s="24" t="s">
        <v>437</v>
      </c>
      <c r="E63" s="6" t="s">
        <v>34</v>
      </c>
      <c r="F63" s="6"/>
      <c r="G63" s="6"/>
      <c r="H63" s="6"/>
      <c r="I63" s="10">
        <v>1</v>
      </c>
      <c r="J63" s="25"/>
      <c r="K63" s="3"/>
      <c r="L63" s="3"/>
      <c r="M63" s="3"/>
      <c r="O63" s="1" t="str">
        <f t="shared" si="0"/>
        <v xml:space="preserve">    en_facebook varchar(255),</v>
      </c>
    </row>
    <row r="64" spans="2:15" ht="15" x14ac:dyDescent="0.25">
      <c r="B64" s="6">
        <v>58</v>
      </c>
      <c r="C64" s="22" t="s">
        <v>274</v>
      </c>
      <c r="D64" s="24" t="s">
        <v>438</v>
      </c>
      <c r="E64" s="6" t="s">
        <v>34</v>
      </c>
      <c r="F64" s="6"/>
      <c r="G64" s="6"/>
      <c r="H64" s="6"/>
      <c r="I64" s="10">
        <v>1</v>
      </c>
      <c r="J64" s="25"/>
      <c r="K64" s="3"/>
      <c r="L64" s="3"/>
      <c r="M64" s="3"/>
      <c r="O64" s="1" t="str">
        <f t="shared" si="0"/>
        <v xml:space="preserve">    en_twitter varchar(255),</v>
      </c>
    </row>
    <row r="65" spans="2:15" ht="15" x14ac:dyDescent="0.25">
      <c r="B65" s="6">
        <v>59</v>
      </c>
      <c r="C65" s="22" t="s">
        <v>275</v>
      </c>
      <c r="D65" s="24" t="s">
        <v>439</v>
      </c>
      <c r="E65" s="6" t="s">
        <v>34</v>
      </c>
      <c r="F65" s="6"/>
      <c r="G65" s="6"/>
      <c r="H65" s="6"/>
      <c r="I65" s="10">
        <v>1</v>
      </c>
      <c r="J65" s="25"/>
      <c r="K65" s="3"/>
      <c r="L65" s="3"/>
      <c r="M65" s="3"/>
      <c r="O65" s="1" t="str">
        <f t="shared" si="0"/>
        <v xml:space="preserve">    en_skype varchar(255),</v>
      </c>
    </row>
    <row r="66" spans="2:15" ht="15" x14ac:dyDescent="0.25">
      <c r="B66" s="6">
        <v>60</v>
      </c>
      <c r="C66" s="22" t="s">
        <v>276</v>
      </c>
      <c r="D66" s="24" t="s">
        <v>440</v>
      </c>
      <c r="E66" s="23" t="s">
        <v>34</v>
      </c>
      <c r="F66" s="6"/>
      <c r="G66" s="6"/>
      <c r="H66" s="6"/>
      <c r="I66" s="10">
        <v>1</v>
      </c>
      <c r="J66" s="25"/>
      <c r="K66" s="3"/>
      <c r="L66" s="3"/>
      <c r="M66" s="3"/>
      <c r="O66" s="1" t="str">
        <f t="shared" si="0"/>
        <v xml:space="preserve">    en_email_address varchar(255),</v>
      </c>
    </row>
    <row r="67" spans="2:15" ht="15" x14ac:dyDescent="0.25">
      <c r="B67" s="6">
        <v>61</v>
      </c>
      <c r="C67" s="22" t="s">
        <v>279</v>
      </c>
      <c r="D67" s="24" t="s">
        <v>441</v>
      </c>
      <c r="E67" s="23" t="s">
        <v>34</v>
      </c>
      <c r="F67" s="6"/>
      <c r="G67" s="6"/>
      <c r="H67" s="6"/>
      <c r="I67" s="10">
        <v>1</v>
      </c>
      <c r="J67" s="25"/>
      <c r="K67" s="3"/>
      <c r="L67" s="3"/>
      <c r="M67" s="3"/>
      <c r="O67" s="1" t="str">
        <f t="shared" si="0"/>
        <v xml:space="preserve">    en_phone_hotcall varchar(255),</v>
      </c>
    </row>
    <row r="68" spans="2:15" ht="15" x14ac:dyDescent="0.25">
      <c r="B68" s="6">
        <v>62</v>
      </c>
      <c r="C68" s="22" t="s">
        <v>280</v>
      </c>
      <c r="D68" s="24" t="s">
        <v>442</v>
      </c>
      <c r="E68" s="23" t="s">
        <v>34</v>
      </c>
      <c r="F68" s="6"/>
      <c r="G68" s="6"/>
      <c r="H68" s="6"/>
      <c r="I68" s="10">
        <v>1</v>
      </c>
      <c r="J68" s="25"/>
      <c r="K68" s="3"/>
      <c r="L68" s="3"/>
      <c r="M68" s="3"/>
      <c r="O68" s="1" t="str">
        <f t="shared" si="0"/>
        <v xml:space="preserve">    en_phone_business varchar(255),</v>
      </c>
    </row>
    <row r="69" spans="2:15" ht="15" x14ac:dyDescent="0.25">
      <c r="B69" s="6">
        <v>63</v>
      </c>
      <c r="C69" s="22" t="s">
        <v>95</v>
      </c>
      <c r="D69" s="24" t="s">
        <v>443</v>
      </c>
      <c r="E69" s="23" t="s">
        <v>34</v>
      </c>
      <c r="F69" s="6"/>
      <c r="G69" s="6"/>
      <c r="H69" s="6"/>
      <c r="I69" s="10">
        <v>1</v>
      </c>
      <c r="J69" s="25"/>
      <c r="K69" s="3"/>
      <c r="L69" s="3"/>
      <c r="M69" s="3"/>
      <c r="O69" s="1" t="str">
        <f t="shared" si="0"/>
        <v xml:space="preserve">    en_phone_fax varchar(255),</v>
      </c>
    </row>
    <row r="70" spans="2:15" ht="15" x14ac:dyDescent="0.25">
      <c r="B70" s="6">
        <v>64</v>
      </c>
      <c r="C70" s="22" t="s">
        <v>159</v>
      </c>
      <c r="D70" s="24" t="s">
        <v>444</v>
      </c>
      <c r="E70" s="23" t="s">
        <v>34</v>
      </c>
      <c r="F70" s="6"/>
      <c r="G70" s="6"/>
      <c r="H70" s="6"/>
      <c r="I70" s="10">
        <v>1</v>
      </c>
      <c r="J70" s="25"/>
      <c r="K70" s="3"/>
      <c r="L70" s="3"/>
      <c r="M70" s="3"/>
      <c r="O70" s="1" t="str">
        <f t="shared" si="0"/>
        <v xml:space="preserve">    en_phone_mobile varchar(255),</v>
      </c>
    </row>
    <row r="71" spans="2:15" ht="15" x14ac:dyDescent="0.25">
      <c r="B71" s="6">
        <v>65</v>
      </c>
      <c r="C71" s="22" t="s">
        <v>143</v>
      </c>
      <c r="D71" s="24" t="s">
        <v>445</v>
      </c>
      <c r="E71" s="23" t="s">
        <v>17</v>
      </c>
      <c r="F71" s="6"/>
      <c r="G71" s="6"/>
      <c r="H71" s="6"/>
      <c r="I71" s="10">
        <v>1</v>
      </c>
      <c r="J71" s="25"/>
      <c r="K71" s="3"/>
      <c r="L71" s="3"/>
      <c r="M71" s="3"/>
      <c r="O71" s="1" t="str">
        <f t="shared" si="0"/>
        <v xml:space="preserve">    en_bank_account varchar(100),</v>
      </c>
    </row>
    <row r="72" spans="2:15" ht="15" x14ac:dyDescent="0.25">
      <c r="B72" s="6">
        <v>66</v>
      </c>
      <c r="C72" s="22" t="s">
        <v>144</v>
      </c>
      <c r="D72" s="24" t="s">
        <v>446</v>
      </c>
      <c r="E72" s="23" t="s">
        <v>34</v>
      </c>
      <c r="F72" s="6"/>
      <c r="G72" s="6"/>
      <c r="H72" s="6"/>
      <c r="I72" s="10">
        <v>1</v>
      </c>
      <c r="J72" s="25"/>
      <c r="K72" s="3"/>
      <c r="L72" s="3"/>
      <c r="M72" s="3"/>
      <c r="O72" s="1" t="str">
        <f t="shared" ref="O72:O93" si="2">"    " &amp; D72 &amp; " " &amp; E72 &amp; IF(F72="yes"," NOT NULL", "") &amp; IF(LEN(G72) &gt; 0," DEFAULT " &amp; G72, "") &amp; ","</f>
        <v xml:space="preserve">    en_bank_account_name varchar(255),</v>
      </c>
    </row>
    <row r="73" spans="2:15" ht="15" x14ac:dyDescent="0.25">
      <c r="B73" s="6">
        <v>67</v>
      </c>
      <c r="C73" s="22" t="s">
        <v>145</v>
      </c>
      <c r="D73" s="24" t="s">
        <v>447</v>
      </c>
      <c r="E73" s="23" t="s">
        <v>34</v>
      </c>
      <c r="F73" s="6"/>
      <c r="G73" s="6"/>
      <c r="H73" s="6"/>
      <c r="I73" s="10">
        <v>1</v>
      </c>
      <c r="J73" s="25"/>
      <c r="K73" s="3"/>
      <c r="L73" s="3"/>
      <c r="M73" s="3"/>
      <c r="O73" s="1" t="str">
        <f t="shared" si="2"/>
        <v xml:space="preserve">    en_bank_name varchar(255),</v>
      </c>
    </row>
    <row r="74" spans="2:15" ht="15" x14ac:dyDescent="0.25">
      <c r="B74" s="6">
        <v>68</v>
      </c>
      <c r="C74" s="22" t="s">
        <v>146</v>
      </c>
      <c r="D74" s="24" t="s">
        <v>448</v>
      </c>
      <c r="E74" s="23" t="s">
        <v>34</v>
      </c>
      <c r="F74" s="6"/>
      <c r="G74" s="6"/>
      <c r="H74" s="6"/>
      <c r="I74" s="10">
        <v>1</v>
      </c>
      <c r="J74" s="25"/>
      <c r="K74" s="3"/>
      <c r="L74" s="3"/>
      <c r="M74" s="3"/>
      <c r="O74" s="1" t="str">
        <f t="shared" si="2"/>
        <v xml:space="preserve">    en_bank_branch varchar(255),</v>
      </c>
    </row>
    <row r="75" spans="2:15" ht="15" x14ac:dyDescent="0.25">
      <c r="B75" s="6">
        <v>69</v>
      </c>
      <c r="C75" s="22" t="s">
        <v>155</v>
      </c>
      <c r="D75" s="24" t="s">
        <v>449</v>
      </c>
      <c r="E75" s="23" t="s">
        <v>17</v>
      </c>
      <c r="F75" s="6"/>
      <c r="G75" s="6"/>
      <c r="H75" s="6"/>
      <c r="I75" s="10">
        <v>1</v>
      </c>
      <c r="J75" s="25"/>
      <c r="K75" s="3"/>
      <c r="L75" s="3"/>
      <c r="M75" s="3"/>
      <c r="O75" s="1" t="str">
        <f t="shared" si="2"/>
        <v xml:space="preserve">    en_bank_swipt varchar(100),</v>
      </c>
    </row>
    <row r="76" spans="2:15" ht="15" x14ac:dyDescent="0.25">
      <c r="B76" s="6">
        <v>70</v>
      </c>
      <c r="C76" s="22" t="s">
        <v>156</v>
      </c>
      <c r="D76" s="24" t="s">
        <v>450</v>
      </c>
      <c r="E76" s="23" t="s">
        <v>17</v>
      </c>
      <c r="F76" s="6"/>
      <c r="G76" s="6"/>
      <c r="H76" s="6"/>
      <c r="I76" s="10">
        <v>1</v>
      </c>
      <c r="J76" s="9"/>
      <c r="K76" s="3"/>
      <c r="L76" s="3"/>
      <c r="M76" s="3"/>
      <c r="O76" s="1" t="str">
        <f t="shared" si="2"/>
        <v xml:space="preserve">    en_bank_iban varchar(100),</v>
      </c>
    </row>
    <row r="77" spans="2:15" ht="15" x14ac:dyDescent="0.25">
      <c r="B77" s="6">
        <v>71</v>
      </c>
      <c r="C77" s="22" t="s">
        <v>883</v>
      </c>
      <c r="D77" s="24" t="s">
        <v>882</v>
      </c>
      <c r="E77" s="23" t="s">
        <v>34</v>
      </c>
      <c r="F77" s="6"/>
      <c r="G77" s="6"/>
      <c r="H77" s="6"/>
      <c r="I77" s="10">
        <v>1</v>
      </c>
      <c r="J77" s="25"/>
      <c r="K77" s="3"/>
      <c r="L77" s="3"/>
      <c r="M77" s="3"/>
      <c r="O77" s="1" t="str">
        <f t="shared" si="2"/>
        <v xml:space="preserve">    ext_database varchar(255),</v>
      </c>
    </row>
    <row r="78" spans="2:15" ht="15" x14ac:dyDescent="0.25">
      <c r="B78" s="6">
        <v>72</v>
      </c>
      <c r="C78" s="22" t="s">
        <v>1448</v>
      </c>
      <c r="D78" s="24" t="s">
        <v>180</v>
      </c>
      <c r="E78" s="6" t="s">
        <v>6</v>
      </c>
      <c r="F78" s="6"/>
      <c r="G78" s="6">
        <v>0</v>
      </c>
      <c r="H78" s="6"/>
      <c r="I78" s="10"/>
      <c r="J78" s="25"/>
      <c r="K78" s="3"/>
      <c r="L78" s="3"/>
      <c r="M78" s="3"/>
      <c r="O78" s="1" t="str">
        <f t="shared" si="2"/>
        <v xml:space="preserve">    country_id bigint DEFAULT 0,</v>
      </c>
    </row>
    <row r="79" spans="2:15" ht="15" x14ac:dyDescent="0.25">
      <c r="B79" s="6">
        <v>73</v>
      </c>
      <c r="C79" s="22" t="s">
        <v>1449</v>
      </c>
      <c r="D79" s="24" t="s">
        <v>1445</v>
      </c>
      <c r="E79" s="6" t="s">
        <v>6</v>
      </c>
      <c r="F79" s="6"/>
      <c r="G79" s="6">
        <v>0</v>
      </c>
      <c r="H79" s="6"/>
      <c r="I79" s="10"/>
      <c r="J79" s="25"/>
      <c r="K79" s="3"/>
      <c r="L79" s="3"/>
      <c r="M79" s="3"/>
      <c r="O79" s="1" t="str">
        <f t="shared" si="2"/>
        <v xml:space="preserve">    state_id bigint DEFAULT 0,</v>
      </c>
    </row>
    <row r="80" spans="2:15" ht="15" x14ac:dyDescent="0.25">
      <c r="B80" s="6">
        <v>74</v>
      </c>
      <c r="C80" s="22" t="s">
        <v>167</v>
      </c>
      <c r="D80" s="24" t="s">
        <v>178</v>
      </c>
      <c r="E80" s="6" t="s">
        <v>6</v>
      </c>
      <c r="F80" s="6"/>
      <c r="G80" s="6">
        <v>0</v>
      </c>
      <c r="H80" s="6"/>
      <c r="I80" s="10"/>
      <c r="J80" s="25"/>
      <c r="K80" s="3"/>
      <c r="L80" s="3"/>
      <c r="M80" s="3"/>
      <c r="O80" s="1" t="str">
        <f t="shared" si="2"/>
        <v xml:space="preserve">    province_id bigint DEFAULT 0,</v>
      </c>
    </row>
    <row r="81" spans="2:15" ht="15" x14ac:dyDescent="0.25">
      <c r="B81" s="6">
        <v>75</v>
      </c>
      <c r="C81" s="22" t="s">
        <v>161</v>
      </c>
      <c r="D81" s="24" t="s">
        <v>179</v>
      </c>
      <c r="E81" s="6" t="s">
        <v>6</v>
      </c>
      <c r="F81" s="6"/>
      <c r="G81" s="6">
        <v>0</v>
      </c>
      <c r="H81" s="6"/>
      <c r="I81" s="10"/>
      <c r="J81" s="25"/>
      <c r="K81" s="3"/>
      <c r="L81" s="3"/>
      <c r="M81" s="3"/>
      <c r="O81" s="1" t="str">
        <f t="shared" si="2"/>
        <v xml:space="preserve">    district_id bigint DEFAULT 0,</v>
      </c>
    </row>
    <row r="82" spans="2:15" ht="15" x14ac:dyDescent="0.25">
      <c r="B82" s="6">
        <v>76</v>
      </c>
      <c r="C82" s="22" t="s">
        <v>161</v>
      </c>
      <c r="D82" s="24" t="s">
        <v>1714</v>
      </c>
      <c r="E82" s="6" t="s">
        <v>6</v>
      </c>
      <c r="F82" s="6"/>
      <c r="G82" s="6">
        <v>0</v>
      </c>
      <c r="H82" s="6"/>
      <c r="I82" s="10"/>
      <c r="J82" s="25"/>
      <c r="K82" s="3"/>
      <c r="L82" s="3"/>
      <c r="M82" s="3"/>
      <c r="O82" s="1" t="str">
        <f t="shared" si="2"/>
        <v xml:space="preserve">    ward_id bigint DEFAULT 0,</v>
      </c>
    </row>
    <row r="83" spans="2:15" ht="15" x14ac:dyDescent="0.25">
      <c r="B83" s="6">
        <v>77</v>
      </c>
      <c r="C83" s="22" t="s">
        <v>2897</v>
      </c>
      <c r="D83" s="24" t="s">
        <v>2787</v>
      </c>
      <c r="E83" s="23" t="s">
        <v>116</v>
      </c>
      <c r="F83" s="6"/>
      <c r="G83" s="6"/>
      <c r="H83" s="6"/>
      <c r="I83" s="10"/>
      <c r="J83" s="25"/>
      <c r="K83" s="3"/>
      <c r="L83" s="3"/>
      <c r="M83" s="3"/>
      <c r="O83" s="1" t="str">
        <f t="shared" si="2"/>
        <v xml:space="preserve">    host text,</v>
      </c>
    </row>
    <row r="84" spans="2:15" ht="15" x14ac:dyDescent="0.25">
      <c r="B84" s="6">
        <v>78</v>
      </c>
      <c r="C84" s="22" t="s">
        <v>3444</v>
      </c>
      <c r="D84" s="24" t="s">
        <v>3443</v>
      </c>
      <c r="E84" s="23" t="s">
        <v>116</v>
      </c>
      <c r="F84" s="6"/>
      <c r="G84" s="6"/>
      <c r="H84" s="6"/>
      <c r="I84" s="10"/>
      <c r="J84" s="25"/>
      <c r="K84" s="3"/>
      <c r="L84" s="3"/>
      <c r="M84" s="3"/>
      <c r="O84" s="1" t="str">
        <f t="shared" si="2"/>
        <v xml:space="preserve">    work_ip text,</v>
      </c>
    </row>
    <row r="85" spans="2:15" ht="15" x14ac:dyDescent="0.25">
      <c r="B85" s="6">
        <v>79</v>
      </c>
      <c r="C85" s="3" t="s">
        <v>54</v>
      </c>
      <c r="D85" s="7" t="s">
        <v>53</v>
      </c>
      <c r="E85" s="6" t="s">
        <v>10</v>
      </c>
      <c r="F85" s="6"/>
      <c r="G85" s="6"/>
      <c r="H85" s="6"/>
      <c r="I85" s="10"/>
      <c r="J85" s="9"/>
      <c r="K85" s="3"/>
      <c r="L85" s="3"/>
      <c r="M85" s="3"/>
      <c r="O85" s="1" t="str">
        <f t="shared" si="2"/>
        <v xml:space="preserve">    sort integer,</v>
      </c>
    </row>
    <row r="86" spans="2:15" ht="15" x14ac:dyDescent="0.25">
      <c r="B86" s="6">
        <v>80</v>
      </c>
      <c r="C86" s="22" t="s">
        <v>333</v>
      </c>
      <c r="D86" s="24" t="s">
        <v>41</v>
      </c>
      <c r="E86" s="6" t="s">
        <v>35</v>
      </c>
      <c r="F86" s="6"/>
      <c r="G86" s="6">
        <v>0</v>
      </c>
      <c r="H86" s="23" t="s">
        <v>16</v>
      </c>
      <c r="I86" s="8"/>
      <c r="J86" s="9"/>
      <c r="K86" s="3"/>
      <c r="L86" s="3"/>
      <c r="M86" s="3"/>
      <c r="O86" s="1" t="str">
        <f t="shared" si="2"/>
        <v xml:space="preserve">    disabled smallint DEFAULT 0,</v>
      </c>
    </row>
    <row r="87" spans="2:15" ht="15" x14ac:dyDescent="0.25">
      <c r="B87" s="6">
        <v>81</v>
      </c>
      <c r="C87" s="3" t="s">
        <v>20</v>
      </c>
      <c r="D87" s="24" t="s">
        <v>296</v>
      </c>
      <c r="E87" s="23" t="s">
        <v>6</v>
      </c>
      <c r="F87" s="6"/>
      <c r="G87" s="6"/>
      <c r="H87" s="6"/>
      <c r="I87" s="10"/>
      <c r="J87" s="9"/>
      <c r="K87" s="3"/>
      <c r="L87" s="3"/>
      <c r="M87" s="3"/>
      <c r="O87" s="1" t="str">
        <f t="shared" si="2"/>
        <v xml:space="preserve">    created_by bigint,</v>
      </c>
    </row>
    <row r="88" spans="2:15" ht="15" x14ac:dyDescent="0.25">
      <c r="B88" s="6">
        <v>82</v>
      </c>
      <c r="C88" s="3" t="s">
        <v>21</v>
      </c>
      <c r="D88" s="24" t="s">
        <v>70</v>
      </c>
      <c r="E88" s="6" t="s">
        <v>6</v>
      </c>
      <c r="F88" s="6"/>
      <c r="G88" s="6"/>
      <c r="H88" s="6"/>
      <c r="I88" s="10"/>
      <c r="J88" s="9"/>
      <c r="K88" s="3"/>
      <c r="L88" s="3"/>
      <c r="M88" s="3"/>
      <c r="O88" s="1" t="str">
        <f t="shared" si="2"/>
        <v xml:space="preserve">    created_date bigint,</v>
      </c>
    </row>
    <row r="89" spans="2:15" ht="15" x14ac:dyDescent="0.25">
      <c r="B89" s="6">
        <v>83</v>
      </c>
      <c r="C89" s="3" t="s">
        <v>22</v>
      </c>
      <c r="D89" s="24" t="s">
        <v>297</v>
      </c>
      <c r="E89" s="6" t="s">
        <v>6</v>
      </c>
      <c r="F89" s="6"/>
      <c r="G89" s="6"/>
      <c r="H89" s="6"/>
      <c r="I89" s="10"/>
      <c r="J89" s="9"/>
      <c r="K89" s="3"/>
      <c r="L89" s="3"/>
      <c r="M89" s="3"/>
      <c r="O89" s="1" t="str">
        <f t="shared" si="2"/>
        <v xml:space="preserve">    updated_by bigint,</v>
      </c>
    </row>
    <row r="90" spans="2:15" ht="15" x14ac:dyDescent="0.25">
      <c r="B90" s="6">
        <v>84</v>
      </c>
      <c r="C90" s="3" t="s">
        <v>23</v>
      </c>
      <c r="D90" s="24" t="s">
        <v>71</v>
      </c>
      <c r="E90" s="6" t="s">
        <v>6</v>
      </c>
      <c r="F90" s="6"/>
      <c r="G90" s="6"/>
      <c r="H90" s="6"/>
      <c r="I90" s="10"/>
      <c r="J90" s="9"/>
      <c r="K90" s="3"/>
      <c r="L90" s="3"/>
      <c r="M90" s="3"/>
      <c r="O90" s="1" t="str">
        <f t="shared" si="2"/>
        <v xml:space="preserve">    updated_date bigint,</v>
      </c>
    </row>
    <row r="91" spans="2:15" ht="15" x14ac:dyDescent="0.25">
      <c r="B91" s="6">
        <v>85</v>
      </c>
      <c r="C91" s="22" t="s">
        <v>105</v>
      </c>
      <c r="D91" s="24" t="s">
        <v>295</v>
      </c>
      <c r="E91" s="6" t="s">
        <v>6</v>
      </c>
      <c r="F91" s="6"/>
      <c r="G91" s="6"/>
      <c r="H91" s="6"/>
      <c r="I91" s="8">
        <v>1</v>
      </c>
      <c r="J91" s="9"/>
      <c r="K91" s="3"/>
      <c r="L91" s="3"/>
      <c r="M91" s="3"/>
      <c r="O91" s="1" t="str">
        <f t="shared" si="2"/>
        <v xml:space="preserve">    deleted_by bigint,</v>
      </c>
    </row>
    <row r="92" spans="2:15" ht="15" x14ac:dyDescent="0.25">
      <c r="B92" s="6">
        <v>86</v>
      </c>
      <c r="C92" s="22" t="s">
        <v>99</v>
      </c>
      <c r="D92" s="24" t="s">
        <v>94</v>
      </c>
      <c r="E92" s="6" t="s">
        <v>6</v>
      </c>
      <c r="F92" s="6"/>
      <c r="G92" s="6"/>
      <c r="H92" s="6"/>
      <c r="I92" s="8">
        <v>1</v>
      </c>
      <c r="J92" s="9"/>
      <c r="K92" s="3"/>
      <c r="L92" s="3"/>
      <c r="M92" s="3"/>
      <c r="O92" s="1" t="str">
        <f t="shared" si="2"/>
        <v xml:space="preserve">    deleted_date bigint,</v>
      </c>
    </row>
    <row r="93" spans="2:15" ht="15" x14ac:dyDescent="0.25">
      <c r="B93" s="6">
        <v>87</v>
      </c>
      <c r="C93" s="3" t="s">
        <v>24</v>
      </c>
      <c r="D93" s="7" t="s">
        <v>13</v>
      </c>
      <c r="E93" s="6" t="s">
        <v>10</v>
      </c>
      <c r="F93" s="6"/>
      <c r="G93" s="6">
        <v>1</v>
      </c>
      <c r="H93" s="6"/>
      <c r="I93" s="10"/>
      <c r="J93" s="9"/>
      <c r="K93" s="3"/>
      <c r="L93" s="3"/>
      <c r="M93" s="3"/>
      <c r="O93" s="1" t="str">
        <f t="shared" si="2"/>
        <v xml:space="preserve">    version integer DEFAULT 1,</v>
      </c>
    </row>
    <row r="94" spans="2:15" x14ac:dyDescent="0.25">
      <c r="O94" s="1" t="str">
        <f>"    CONSTRAINT " &amp; IF(ISERROR(SEARCH(".",$D$2)), $D$2, MID($D$2,SEARCH(".",$D$2) + 1,(LEN($D$2)-SEARCH(".",$D$2)))) &amp; "_pk PRIMARY KEY (" &amp; $D$5 &amp; ")"</f>
        <v xml:space="preserve">    CONSTRAINT branch_pk PRIMARY KEY (id)</v>
      </c>
    </row>
    <row r="95" spans="2:15" x14ac:dyDescent="0.25">
      <c r="O95" s="1" t="s">
        <v>7</v>
      </c>
    </row>
    <row r="97" spans="4:4" x14ac:dyDescent="0.25">
      <c r="D97" s="32" t="s">
        <v>1718</v>
      </c>
    </row>
    <row r="98" spans="4:4" x14ac:dyDescent="0.25">
      <c r="D98" s="32" t="s">
        <v>1719</v>
      </c>
    </row>
    <row r="99" spans="4:4" x14ac:dyDescent="0.25">
      <c r="D99" s="32" t="s">
        <v>1720</v>
      </c>
    </row>
    <row r="100" spans="4:4" x14ac:dyDescent="0.25">
      <c r="D100" s="32" t="s">
        <v>1722</v>
      </c>
    </row>
    <row r="101" spans="4:4" x14ac:dyDescent="0.25">
      <c r="D101" s="32" t="s">
        <v>1721</v>
      </c>
    </row>
    <row r="102" spans="4:4" x14ac:dyDescent="0.25">
      <c r="D102" s="32"/>
    </row>
    <row r="104" spans="4:4" x14ac:dyDescent="0.25">
      <c r="D104" s="32" t="s">
        <v>3445</v>
      </c>
    </row>
    <row r="105" spans="4:4" x14ac:dyDescent="0.25">
      <c r="D105" s="32" t="s">
        <v>3446</v>
      </c>
    </row>
    <row r="107" spans="4:4" x14ac:dyDescent="0.25">
      <c r="D107" s="32" t="s">
        <v>4229</v>
      </c>
    </row>
    <row r="108" spans="4:4" x14ac:dyDescent="0.25">
      <c r="D108" s="32" t="s">
        <v>4230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O33"/>
  <sheetViews>
    <sheetView showGridLines="0" topLeftCell="B1" workbookViewId="0">
      <selection activeCell="B11" sqref="A11:XFD11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2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DB!D13</f>
        <v>Khoa phòng</v>
      </c>
      <c r="E1" s="71"/>
      <c r="F1" s="72" t="s">
        <v>22</v>
      </c>
      <c r="G1" s="73"/>
      <c r="H1" s="73"/>
      <c r="I1" s="74"/>
      <c r="J1" s="3" t="str">
        <f>DB!F13</f>
        <v>Nguyễn Anh Phong</v>
      </c>
    </row>
    <row r="2" spans="2:15" ht="18" x14ac:dyDescent="0.25">
      <c r="C2" s="2" t="s">
        <v>27</v>
      </c>
      <c r="D2" s="75" t="str">
        <f>DB!E13</f>
        <v>department</v>
      </c>
      <c r="E2" s="76"/>
      <c r="F2" s="72" t="s">
        <v>23</v>
      </c>
      <c r="G2" s="73"/>
      <c r="H2" s="73"/>
      <c r="I2" s="74"/>
      <c r="J2" s="19" t="str">
        <f>DB!G13</f>
        <v>22/05/2016</v>
      </c>
      <c r="O2" s="1" t="str">
        <f xml:space="preserve"> "drop table " &amp; D2 &amp; ";"</f>
        <v>drop table department;</v>
      </c>
    </row>
    <row r="3" spans="2:15" ht="29.25" customHeight="1" x14ac:dyDescent="0.25">
      <c r="B3" s="4"/>
      <c r="O3" s="1" t="str">
        <f xml:space="preserve"> "create table " &amp; D2</f>
        <v>create table department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7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3" t="s">
        <v>58</v>
      </c>
      <c r="D6" s="7" t="s">
        <v>8</v>
      </c>
      <c r="E6" s="6" t="s">
        <v>6</v>
      </c>
      <c r="F6" s="6"/>
      <c r="G6" s="6"/>
      <c r="H6" s="6"/>
      <c r="I6" s="8"/>
      <c r="J6" s="9"/>
      <c r="K6" s="3"/>
      <c r="L6" s="3"/>
      <c r="M6" s="3"/>
      <c r="O6" s="1" t="str">
        <f t="shared" ref="O6:O29" si="0">"    " &amp; D6 &amp; " " &amp; E6 &amp; IF(F6="yes"," NOT NULL", "") &amp; IF(LEN(G6) &gt; 0," DEFAULT " &amp; G6, "") &amp; ","</f>
        <v xml:space="preserve">    branch_id bigint,</v>
      </c>
    </row>
    <row r="7" spans="2:15" ht="15" x14ac:dyDescent="0.25">
      <c r="B7" s="6">
        <v>3</v>
      </c>
      <c r="C7" s="22" t="s">
        <v>1667</v>
      </c>
      <c r="D7" s="24" t="s">
        <v>206</v>
      </c>
      <c r="E7" s="6" t="s">
        <v>6</v>
      </c>
      <c r="F7" s="6"/>
      <c r="G7" s="6"/>
      <c r="H7" s="6"/>
      <c r="I7" s="8"/>
      <c r="J7" s="25"/>
      <c r="K7" s="3"/>
      <c r="L7" s="3"/>
      <c r="M7" s="3"/>
      <c r="O7" s="1" t="str">
        <f>"    " &amp; D7 &amp; " " &amp; E7 &amp; IF(F7="yes"," NOT NULL", "") &amp; IF(LEN(G7) &gt; 0," DEFAULT " &amp; G7, "") &amp; ","</f>
        <v xml:space="preserve">    partner_id bigint,</v>
      </c>
    </row>
    <row r="8" spans="2:15" ht="15" x14ac:dyDescent="0.25">
      <c r="B8" s="6">
        <v>4</v>
      </c>
      <c r="C8" s="22" t="s">
        <v>241</v>
      </c>
      <c r="D8" s="24" t="s">
        <v>237</v>
      </c>
      <c r="E8" s="23" t="s">
        <v>116</v>
      </c>
      <c r="F8" s="6"/>
      <c r="G8" s="6"/>
      <c r="H8" s="6"/>
      <c r="I8" s="8"/>
      <c r="J8" s="25"/>
      <c r="K8" s="3"/>
      <c r="L8" s="3"/>
      <c r="M8" s="3"/>
      <c r="O8" s="1" t="str">
        <f t="shared" si="0"/>
        <v xml:space="preserve">    search_text text,</v>
      </c>
    </row>
    <row r="9" spans="2:15" ht="15" x14ac:dyDescent="0.25">
      <c r="B9" s="6">
        <v>5</v>
      </c>
      <c r="C9" s="3" t="s">
        <v>59</v>
      </c>
      <c r="D9" s="7" t="s">
        <v>48</v>
      </c>
      <c r="E9" s="6" t="s">
        <v>39</v>
      </c>
      <c r="F9" s="6"/>
      <c r="G9" s="6"/>
      <c r="H9" s="6"/>
      <c r="I9" s="10"/>
      <c r="J9" s="9"/>
      <c r="K9" s="3"/>
      <c r="L9" s="3"/>
      <c r="M9" s="3"/>
      <c r="O9" s="1" t="str">
        <f t="shared" si="0"/>
        <v xml:space="preserve">    code varchar(50),</v>
      </c>
    </row>
    <row r="10" spans="2:15" ht="15" x14ac:dyDescent="0.25">
      <c r="B10" s="6">
        <v>6</v>
      </c>
      <c r="C10" s="3" t="s">
        <v>60</v>
      </c>
      <c r="D10" s="7" t="s">
        <v>32</v>
      </c>
      <c r="E10" s="6" t="s">
        <v>34</v>
      </c>
      <c r="F10" s="6"/>
      <c r="G10" s="6"/>
      <c r="H10" s="6"/>
      <c r="I10" s="10"/>
      <c r="J10" s="9"/>
      <c r="K10" s="3"/>
      <c r="L10" s="3"/>
      <c r="M10" s="3"/>
      <c r="O10" s="1" t="str">
        <f t="shared" si="0"/>
        <v xml:space="preserve">    name varchar(255),</v>
      </c>
    </row>
    <row r="11" spans="2:15" ht="15" x14ac:dyDescent="0.25">
      <c r="B11" s="6">
        <v>6</v>
      </c>
      <c r="C11" s="3" t="s">
        <v>60</v>
      </c>
      <c r="D11" s="24" t="s">
        <v>1716</v>
      </c>
      <c r="E11" s="6" t="s">
        <v>34</v>
      </c>
      <c r="F11" s="6"/>
      <c r="G11" s="6"/>
      <c r="H11" s="6"/>
      <c r="I11" s="10">
        <v>1</v>
      </c>
      <c r="J11" s="25"/>
      <c r="K11" s="3"/>
      <c r="L11" s="3"/>
      <c r="M11" s="3"/>
      <c r="O11" s="1" t="str">
        <f>"    " &amp; D11 &amp; " " &amp; E11 &amp; IF(F11="yes"," NOT NULL", "") &amp; IF(LEN(G11) &gt; 0," DEFAULT " &amp; G11, "") &amp; ","</f>
        <v xml:space="preserve">    name_en varchar(255),</v>
      </c>
    </row>
    <row r="12" spans="2:15" ht="15" x14ac:dyDescent="0.25">
      <c r="B12" s="6">
        <v>7</v>
      </c>
      <c r="C12" s="22" t="s">
        <v>130</v>
      </c>
      <c r="D12" s="24" t="s">
        <v>234</v>
      </c>
      <c r="E12" s="23" t="s">
        <v>34</v>
      </c>
      <c r="F12" s="6"/>
      <c r="G12" s="6"/>
      <c r="H12" s="6"/>
      <c r="I12" s="10"/>
      <c r="J12" s="9"/>
      <c r="K12" s="3"/>
      <c r="L12" s="3"/>
      <c r="M12" s="3"/>
      <c r="O12" s="1" t="str">
        <f t="shared" si="0"/>
        <v xml:space="preserve">    nick_name varchar(255),</v>
      </c>
    </row>
    <row r="13" spans="2:15" ht="15" x14ac:dyDescent="0.25">
      <c r="B13" s="6">
        <v>8</v>
      </c>
      <c r="C13" s="22" t="s">
        <v>56</v>
      </c>
      <c r="D13" s="24" t="s">
        <v>421</v>
      </c>
      <c r="E13" s="6" t="s">
        <v>34</v>
      </c>
      <c r="F13" s="6"/>
      <c r="G13" s="6"/>
      <c r="H13" s="6"/>
      <c r="I13" s="10"/>
      <c r="J13" s="9"/>
      <c r="K13" s="3"/>
      <c r="L13" s="3"/>
      <c r="M13" s="3"/>
      <c r="O13" s="1" t="str">
        <f t="shared" si="0"/>
        <v xml:space="preserve">    business_name varchar(255),</v>
      </c>
    </row>
    <row r="14" spans="2:15" ht="15" x14ac:dyDescent="0.25">
      <c r="B14" s="6">
        <v>9</v>
      </c>
      <c r="C14" s="15" t="s">
        <v>97</v>
      </c>
      <c r="D14" s="7" t="s">
        <v>92</v>
      </c>
      <c r="E14" s="6" t="s">
        <v>34</v>
      </c>
      <c r="F14" s="6"/>
      <c r="G14" s="6"/>
      <c r="H14" s="6"/>
      <c r="I14" s="10"/>
      <c r="J14" s="9"/>
      <c r="K14" s="3"/>
      <c r="L14" s="3"/>
      <c r="M14" s="3"/>
      <c r="O14" s="1" t="str">
        <f t="shared" si="0"/>
        <v xml:space="preserve">    representative varchar(255),</v>
      </c>
    </row>
    <row r="15" spans="2:15" ht="15" x14ac:dyDescent="0.25">
      <c r="B15" s="6">
        <v>10</v>
      </c>
      <c r="C15" s="15" t="s">
        <v>98</v>
      </c>
      <c r="D15" s="7" t="s">
        <v>93</v>
      </c>
      <c r="E15" s="6" t="s">
        <v>34</v>
      </c>
      <c r="F15" s="6"/>
      <c r="G15" s="6"/>
      <c r="H15" s="6"/>
      <c r="I15" s="10"/>
      <c r="J15" s="9"/>
      <c r="K15" s="3"/>
      <c r="L15" s="3"/>
      <c r="M15" s="3"/>
      <c r="O15" s="1" t="str">
        <f t="shared" si="0"/>
        <v xml:space="preserve">    representative_title varchar(255),</v>
      </c>
    </row>
    <row r="16" spans="2:15" ht="15" x14ac:dyDescent="0.25">
      <c r="B16" s="6">
        <v>11</v>
      </c>
      <c r="C16" s="22" t="s">
        <v>276</v>
      </c>
      <c r="D16" s="24" t="s">
        <v>269</v>
      </c>
      <c r="E16" s="23" t="s">
        <v>34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email_address varchar(255),</v>
      </c>
    </row>
    <row r="17" spans="2:15" ht="15" x14ac:dyDescent="0.25">
      <c r="B17" s="6">
        <v>12</v>
      </c>
      <c r="C17" s="22" t="s">
        <v>159</v>
      </c>
      <c r="D17" s="24" t="s">
        <v>284</v>
      </c>
      <c r="E17" s="23" t="s">
        <v>34</v>
      </c>
      <c r="F17" s="6"/>
      <c r="G17" s="6"/>
      <c r="H17" s="6"/>
      <c r="I17" s="10">
        <v>1</v>
      </c>
      <c r="J17" s="25"/>
      <c r="K17" s="3"/>
      <c r="L17" s="3"/>
      <c r="M17" s="3"/>
      <c r="O17" s="1" t="str">
        <f t="shared" si="0"/>
        <v xml:space="preserve">    phone_mobile varchar(255),</v>
      </c>
    </row>
    <row r="18" spans="2:15" ht="15" x14ac:dyDescent="0.25">
      <c r="B18" s="6">
        <v>13</v>
      </c>
      <c r="C18" s="22" t="s">
        <v>579</v>
      </c>
      <c r="D18" s="24" t="s">
        <v>580</v>
      </c>
      <c r="E18" s="6" t="s">
        <v>10</v>
      </c>
      <c r="F18" s="6"/>
      <c r="G18" s="6"/>
      <c r="H18" s="6"/>
      <c r="I18" s="10">
        <v>1</v>
      </c>
      <c r="J18" s="25"/>
      <c r="K18" s="3"/>
      <c r="L18" s="3"/>
      <c r="M18" s="3"/>
      <c r="O18" s="1" t="str">
        <f t="shared" si="0"/>
        <v xml:space="preserve">    department_type integer,</v>
      </c>
    </row>
    <row r="19" spans="2:15" ht="15" x14ac:dyDescent="0.25">
      <c r="B19" s="6">
        <v>14</v>
      </c>
      <c r="C19" s="22" t="s">
        <v>1507</v>
      </c>
      <c r="D19" s="24" t="s">
        <v>1507</v>
      </c>
      <c r="E19" s="23" t="s">
        <v>25</v>
      </c>
      <c r="F19" s="6"/>
      <c r="G19" s="6"/>
      <c r="H19" s="6"/>
      <c r="I19" s="10">
        <v>1</v>
      </c>
      <c r="J19" s="25"/>
      <c r="K19" s="3"/>
      <c r="L19" s="3"/>
      <c r="M19" s="3"/>
      <c r="O19" s="1" t="str">
        <f t="shared" si="0"/>
        <v xml:space="preserve">    code_prefix varchar(10),</v>
      </c>
    </row>
    <row r="20" spans="2:15" ht="15" x14ac:dyDescent="0.25">
      <c r="B20" s="6">
        <v>15</v>
      </c>
      <c r="C20" s="22" t="s">
        <v>1508</v>
      </c>
      <c r="D20" s="24" t="s">
        <v>1508</v>
      </c>
      <c r="E20" s="23" t="s">
        <v>25</v>
      </c>
      <c r="F20" s="6"/>
      <c r="G20" s="6"/>
      <c r="H20" s="6"/>
      <c r="I20" s="10">
        <v>1</v>
      </c>
      <c r="J20" s="25"/>
      <c r="K20" s="3"/>
      <c r="L20" s="3"/>
      <c r="M20" s="3"/>
      <c r="O20" s="1" t="str">
        <f t="shared" si="0"/>
        <v xml:space="preserve">    code_suffix varchar(10),</v>
      </c>
    </row>
    <row r="21" spans="2:15" ht="15" x14ac:dyDescent="0.25">
      <c r="B21" s="6">
        <v>16</v>
      </c>
      <c r="C21" s="3" t="s">
        <v>54</v>
      </c>
      <c r="D21" s="7" t="s">
        <v>53</v>
      </c>
      <c r="E21" s="6" t="s">
        <v>10</v>
      </c>
      <c r="F21" s="6"/>
      <c r="G21" s="6"/>
      <c r="H21" s="6"/>
      <c r="I21" s="8"/>
      <c r="J21" s="9"/>
      <c r="K21" s="3"/>
      <c r="L21" s="3"/>
      <c r="M21" s="3"/>
      <c r="O21" s="1" t="str">
        <f t="shared" si="0"/>
        <v xml:space="preserve">    sort integer,</v>
      </c>
    </row>
    <row r="22" spans="2:15" ht="15" x14ac:dyDescent="0.25">
      <c r="B22" s="6">
        <v>17</v>
      </c>
      <c r="C22" s="22" t="s">
        <v>333</v>
      </c>
      <c r="D22" s="24" t="s">
        <v>41</v>
      </c>
      <c r="E22" s="6" t="s">
        <v>35</v>
      </c>
      <c r="F22" s="6"/>
      <c r="G22" s="6">
        <v>0</v>
      </c>
      <c r="H22" s="23" t="s">
        <v>16</v>
      </c>
      <c r="I22" s="8"/>
      <c r="J22" s="9"/>
      <c r="K22" s="3"/>
      <c r="L22" s="3"/>
      <c r="M22" s="3"/>
      <c r="O22" s="1" t="str">
        <f t="shared" si="0"/>
        <v xml:space="preserve">    disabled smallint DEFAULT 0,</v>
      </c>
    </row>
    <row r="23" spans="2:15" ht="15" x14ac:dyDescent="0.25">
      <c r="B23" s="6">
        <v>18</v>
      </c>
      <c r="C23" s="3" t="s">
        <v>20</v>
      </c>
      <c r="D23" s="24" t="s">
        <v>296</v>
      </c>
      <c r="E23" s="6" t="s">
        <v>6</v>
      </c>
      <c r="F23" s="6"/>
      <c r="G23" s="6"/>
      <c r="H23" s="6"/>
      <c r="I23" s="10"/>
      <c r="J23" s="9"/>
      <c r="K23" s="3"/>
      <c r="L23" s="3"/>
      <c r="M23" s="3"/>
      <c r="O23" s="1" t="str">
        <f t="shared" si="0"/>
        <v xml:space="preserve">    created_by bigint,</v>
      </c>
    </row>
    <row r="24" spans="2:15" ht="15" x14ac:dyDescent="0.25">
      <c r="B24" s="6">
        <v>19</v>
      </c>
      <c r="C24" s="3" t="s">
        <v>21</v>
      </c>
      <c r="D24" s="24" t="s">
        <v>70</v>
      </c>
      <c r="E24" s="6" t="s">
        <v>6</v>
      </c>
      <c r="F24" s="6"/>
      <c r="G24" s="6"/>
      <c r="H24" s="6"/>
      <c r="I24" s="10"/>
      <c r="J24" s="9"/>
      <c r="K24" s="3"/>
      <c r="L24" s="3"/>
      <c r="M24" s="3"/>
      <c r="O24" s="1" t="str">
        <f t="shared" si="0"/>
        <v xml:space="preserve">    created_date bigint,</v>
      </c>
    </row>
    <row r="25" spans="2:15" ht="15" x14ac:dyDescent="0.25">
      <c r="B25" s="6">
        <v>20</v>
      </c>
      <c r="C25" s="3" t="s">
        <v>22</v>
      </c>
      <c r="D25" s="24" t="s">
        <v>297</v>
      </c>
      <c r="E25" s="6" t="s">
        <v>6</v>
      </c>
      <c r="F25" s="6"/>
      <c r="G25" s="6"/>
      <c r="H25" s="6"/>
      <c r="I25" s="10"/>
      <c r="J25" s="9"/>
      <c r="K25" s="3"/>
      <c r="L25" s="3"/>
      <c r="M25" s="3"/>
      <c r="O25" s="1" t="str">
        <f t="shared" si="0"/>
        <v xml:space="preserve">    updated_by bigint,</v>
      </c>
    </row>
    <row r="26" spans="2:15" ht="15" x14ac:dyDescent="0.25">
      <c r="B26" s="6">
        <v>21</v>
      </c>
      <c r="C26" s="3" t="s">
        <v>23</v>
      </c>
      <c r="D26" s="24" t="s">
        <v>71</v>
      </c>
      <c r="E26" s="6" t="s">
        <v>6</v>
      </c>
      <c r="F26" s="6"/>
      <c r="G26" s="6"/>
      <c r="H26" s="6"/>
      <c r="I26" s="10"/>
      <c r="J26" s="9"/>
      <c r="K26" s="3"/>
      <c r="L26" s="3"/>
      <c r="M26" s="3"/>
      <c r="O26" s="1" t="str">
        <f t="shared" si="0"/>
        <v xml:space="preserve">    updated_date bigint,</v>
      </c>
    </row>
    <row r="27" spans="2:15" ht="15" x14ac:dyDescent="0.25">
      <c r="B27" s="6">
        <v>22</v>
      </c>
      <c r="C27" s="22" t="s">
        <v>105</v>
      </c>
      <c r="D27" s="24" t="s">
        <v>295</v>
      </c>
      <c r="E27" s="6" t="s">
        <v>6</v>
      </c>
      <c r="F27" s="6"/>
      <c r="G27" s="6"/>
      <c r="H27" s="6"/>
      <c r="I27" s="8">
        <v>1</v>
      </c>
      <c r="J27" s="9"/>
      <c r="K27" s="3"/>
      <c r="L27" s="3"/>
      <c r="M27" s="3"/>
      <c r="O27" s="1" t="str">
        <f t="shared" si="0"/>
        <v xml:space="preserve">    deleted_by bigint,</v>
      </c>
    </row>
    <row r="28" spans="2:15" ht="15" x14ac:dyDescent="0.25">
      <c r="B28" s="6">
        <v>23</v>
      </c>
      <c r="C28" s="22" t="s">
        <v>99</v>
      </c>
      <c r="D28" s="24" t="s">
        <v>94</v>
      </c>
      <c r="E28" s="6" t="s">
        <v>6</v>
      </c>
      <c r="F28" s="6"/>
      <c r="G28" s="6"/>
      <c r="H28" s="6"/>
      <c r="I28" s="8">
        <v>1</v>
      </c>
      <c r="J28" s="9"/>
      <c r="K28" s="3"/>
      <c r="L28" s="3"/>
      <c r="M28" s="3"/>
      <c r="O28" s="1" t="str">
        <f t="shared" si="0"/>
        <v xml:space="preserve">    deleted_date bigint,</v>
      </c>
    </row>
    <row r="29" spans="2:15" ht="15" x14ac:dyDescent="0.25">
      <c r="B29" s="6">
        <v>24</v>
      </c>
      <c r="C29" s="3" t="s">
        <v>24</v>
      </c>
      <c r="D29" s="7" t="s">
        <v>13</v>
      </c>
      <c r="E29" s="6" t="s">
        <v>10</v>
      </c>
      <c r="F29" s="6"/>
      <c r="G29" s="6">
        <v>1</v>
      </c>
      <c r="H29" s="6"/>
      <c r="I29" s="10"/>
      <c r="J29" s="9"/>
      <c r="K29" s="3"/>
      <c r="L29" s="3"/>
      <c r="M29" s="3"/>
      <c r="O29" s="1" t="str">
        <f t="shared" si="0"/>
        <v xml:space="preserve">    version integer DEFAULT 1,</v>
      </c>
    </row>
    <row r="30" spans="2:15" x14ac:dyDescent="0.25">
      <c r="O30" s="1" t="str">
        <f>"    CONSTRAINT " &amp; IF(ISERROR(SEARCH(".",$D$2)), $D$2, MID($D$2,SEARCH(".",$D$2) + 1,(LEN($D$2)-SEARCH(".",$D$2)))) &amp; "_pk PRIMARY KEY (" &amp; $D$5 &amp; ")"</f>
        <v xml:space="preserve">    CONSTRAINT department_pk PRIMARY KEY (id)</v>
      </c>
    </row>
    <row r="31" spans="2:15" x14ac:dyDescent="0.25">
      <c r="O31" s="1" t="s">
        <v>7</v>
      </c>
    </row>
    <row r="32" spans="2:15" x14ac:dyDescent="0.25">
      <c r="C32" s="32" t="s">
        <v>1509</v>
      </c>
    </row>
    <row r="33" spans="3:3" x14ac:dyDescent="0.25">
      <c r="C33" s="32" t="s">
        <v>1510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B1:O18"/>
  <sheetViews>
    <sheetView showGridLines="0" workbookViewId="0">
      <selection activeCell="L37" sqref="L37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85546875" style="1" customWidth="1"/>
    <col min="10" max="10" width="26.710937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4.71093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DB!D14</f>
        <v>Module của công ty</v>
      </c>
      <c r="E1" s="71"/>
      <c r="F1" s="72" t="s">
        <v>22</v>
      </c>
      <c r="G1" s="73"/>
      <c r="H1" s="73"/>
      <c r="I1" s="74"/>
      <c r="J1" s="18" t="str">
        <f>DB!F14</f>
        <v>Nguyễn Anh Phong</v>
      </c>
    </row>
    <row r="2" spans="2:15" ht="18" x14ac:dyDescent="0.25">
      <c r="C2" s="2" t="s">
        <v>27</v>
      </c>
      <c r="D2" s="75" t="str">
        <f>DB!E14</f>
        <v>company_module</v>
      </c>
      <c r="E2" s="76"/>
      <c r="F2" s="72" t="s">
        <v>23</v>
      </c>
      <c r="G2" s="73"/>
      <c r="H2" s="73"/>
      <c r="I2" s="74"/>
      <c r="J2" s="19" t="str">
        <f>DB!G14</f>
        <v>22/05/2016</v>
      </c>
      <c r="O2" s="1" t="str">
        <f xml:space="preserve"> "drop table " &amp; D2 &amp; ";"</f>
        <v>drop table company_module;</v>
      </c>
    </row>
    <row r="3" spans="2:15" ht="29.25" customHeight="1" x14ac:dyDescent="0.25">
      <c r="B3" s="4"/>
      <c r="O3" s="1" t="str">
        <f xml:space="preserve"> "create table " &amp; D2</f>
        <v>create table company_module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6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511</v>
      </c>
      <c r="D7" s="24" t="s">
        <v>466</v>
      </c>
      <c r="E7" s="23" t="s">
        <v>25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module varchar(10),</v>
      </c>
    </row>
    <row r="8" spans="2:15" ht="15" x14ac:dyDescent="0.25">
      <c r="B8" s="6">
        <v>4</v>
      </c>
      <c r="C8" s="3" t="s">
        <v>54</v>
      </c>
      <c r="D8" s="24" t="s">
        <v>53</v>
      </c>
      <c r="E8" s="6" t="s">
        <v>10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sort integer,</v>
      </c>
    </row>
    <row r="9" spans="2:15" ht="15" x14ac:dyDescent="0.25">
      <c r="B9" s="6">
        <v>5</v>
      </c>
      <c r="C9" s="22" t="s">
        <v>333</v>
      </c>
      <c r="D9" s="24" t="s">
        <v>41</v>
      </c>
      <c r="E9" s="6" t="s">
        <v>35</v>
      </c>
      <c r="F9" s="6"/>
      <c r="G9" s="6">
        <v>0</v>
      </c>
      <c r="H9" s="23" t="s">
        <v>16</v>
      </c>
      <c r="I9" s="8"/>
      <c r="J9" s="25"/>
      <c r="K9" s="3"/>
      <c r="L9" s="3"/>
      <c r="M9" s="3"/>
      <c r="O9" s="1" t="str">
        <f t="shared" si="0"/>
        <v xml:space="preserve">    disabled smallint DEFAULT 0,</v>
      </c>
    </row>
    <row r="10" spans="2:15" ht="15" x14ac:dyDescent="0.25">
      <c r="B10" s="6">
        <v>6</v>
      </c>
      <c r="C10" s="3" t="s">
        <v>20</v>
      </c>
      <c r="D10" s="24" t="s">
        <v>296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created_by bigint,</v>
      </c>
    </row>
    <row r="11" spans="2:15" ht="15" x14ac:dyDescent="0.25">
      <c r="B11" s="6">
        <v>7</v>
      </c>
      <c r="C11" s="3" t="s">
        <v>21</v>
      </c>
      <c r="D11" s="24" t="s">
        <v>70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created_date bigint,</v>
      </c>
    </row>
    <row r="12" spans="2:15" ht="15" x14ac:dyDescent="0.25">
      <c r="B12" s="6">
        <v>8</v>
      </c>
      <c r="C12" s="3" t="s">
        <v>22</v>
      </c>
      <c r="D12" s="24" t="s">
        <v>297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updated_by bigint,</v>
      </c>
    </row>
    <row r="13" spans="2:15" ht="15" x14ac:dyDescent="0.25">
      <c r="B13" s="6">
        <v>9</v>
      </c>
      <c r="C13" s="3" t="s">
        <v>23</v>
      </c>
      <c r="D13" s="24" t="s">
        <v>71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updated_date bigint,</v>
      </c>
    </row>
    <row r="14" spans="2:15" ht="15" x14ac:dyDescent="0.25">
      <c r="B14" s="6">
        <v>10</v>
      </c>
      <c r="C14" s="22" t="s">
        <v>105</v>
      </c>
      <c r="D14" s="24" t="s">
        <v>295</v>
      </c>
      <c r="E14" s="6" t="s">
        <v>6</v>
      </c>
      <c r="F14" s="6"/>
      <c r="G14" s="6"/>
      <c r="H14" s="6"/>
      <c r="I14" s="8">
        <v>1</v>
      </c>
      <c r="J14" s="25"/>
      <c r="K14" s="3"/>
      <c r="L14" s="3"/>
      <c r="M14" s="3"/>
      <c r="O14" s="1" t="str">
        <f t="shared" si="0"/>
        <v xml:space="preserve">    deleted_by bigint,</v>
      </c>
    </row>
    <row r="15" spans="2:15" ht="15" x14ac:dyDescent="0.25">
      <c r="B15" s="6">
        <v>11</v>
      </c>
      <c r="C15" s="22" t="s">
        <v>99</v>
      </c>
      <c r="D15" s="24" t="s">
        <v>94</v>
      </c>
      <c r="E15" s="6" t="s">
        <v>6</v>
      </c>
      <c r="F15" s="6"/>
      <c r="G15" s="6"/>
      <c r="H15" s="6"/>
      <c r="I15" s="8">
        <v>1</v>
      </c>
      <c r="J15" s="25"/>
      <c r="K15" s="3"/>
      <c r="L15" s="3"/>
      <c r="M15" s="3"/>
      <c r="O15" s="1" t="str">
        <f t="shared" si="0"/>
        <v xml:space="preserve">    deleted_date bigint,</v>
      </c>
    </row>
    <row r="16" spans="2:15" ht="15" x14ac:dyDescent="0.25">
      <c r="B16" s="6">
        <v>12</v>
      </c>
      <c r="C16" s="3" t="s">
        <v>24</v>
      </c>
      <c r="D16" s="24" t="s">
        <v>13</v>
      </c>
      <c r="E16" s="6" t="s">
        <v>10</v>
      </c>
      <c r="F16" s="6"/>
      <c r="G16" s="6">
        <v>1</v>
      </c>
      <c r="H16" s="6"/>
      <c r="I16" s="10"/>
      <c r="J16" s="25"/>
      <c r="K16" s="3"/>
      <c r="L16" s="3"/>
      <c r="M16" s="3"/>
      <c r="O16" s="1" t="str">
        <f t="shared" si="0"/>
        <v xml:space="preserve">    version integer DEFAULT 1,</v>
      </c>
    </row>
    <row r="17" spans="15:15" x14ac:dyDescent="0.25">
      <c r="O17" s="1" t="str">
        <f>"    CONSTRAINT " &amp; IF(ISERROR(SEARCH(".",$D$2)), $D$2, MID($D$2,SEARCH(".",$D$2) + 1,(LEN($D$2)-SEARCH(".",$D$2)))) &amp; "_pk PRIMARY KEY (" &amp; $D$5 &amp; ")"</f>
        <v xml:space="preserve">    CONSTRAINT company_module_pk PRIMARY KEY (id)</v>
      </c>
    </row>
    <row r="18" spans="15:15" x14ac:dyDescent="0.25">
      <c r="O18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B1:O24"/>
  <sheetViews>
    <sheetView showGridLines="0" topLeftCell="B1" workbookViewId="0">
      <selection activeCell="O3" sqref="O3:O18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1.5703125" style="1" customWidth="1"/>
    <col min="6" max="9" width="6.5703125" style="1" customWidth="1"/>
    <col min="10" max="10" width="26.710937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71093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DB!D15</f>
        <v>Module của khoa phòng</v>
      </c>
      <c r="E1" s="71"/>
      <c r="F1" s="72" t="s">
        <v>22</v>
      </c>
      <c r="G1" s="73"/>
      <c r="H1" s="73"/>
      <c r="I1" s="74"/>
      <c r="J1" s="18" t="str">
        <f>DB!F15</f>
        <v>Nguyễn Anh Phong</v>
      </c>
    </row>
    <row r="2" spans="2:15" ht="18" x14ac:dyDescent="0.25">
      <c r="C2" s="2" t="s">
        <v>27</v>
      </c>
      <c r="D2" s="75" t="str">
        <f>DB!E15</f>
        <v>department_module</v>
      </c>
      <c r="E2" s="76"/>
      <c r="F2" s="72" t="s">
        <v>23</v>
      </c>
      <c r="G2" s="73"/>
      <c r="H2" s="73"/>
      <c r="I2" s="74"/>
      <c r="J2" s="19" t="str">
        <f>DB!G15</f>
        <v>22/05/2016</v>
      </c>
      <c r="O2" s="1" t="str">
        <f xml:space="preserve"> "drop table " &amp; D2 &amp; ";"</f>
        <v>drop table department_module;</v>
      </c>
    </row>
    <row r="3" spans="2:15" ht="29.25" customHeight="1" x14ac:dyDescent="0.25">
      <c r="B3" s="4"/>
      <c r="O3" s="1" t="str">
        <f xml:space="preserve"> "create table " &amp; D2</f>
        <v>create table department_module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57</v>
      </c>
      <c r="D6" s="24" t="s">
        <v>151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>"    " &amp; D6 &amp; " " &amp; E6 &amp; IF(F6="yes"," NOT NULL", "") &amp; IF(LEN(G6) &gt; 0," DEFAULT " &amp; G6, "") &amp; ","</f>
        <v xml:space="preserve">    department_id bigint,</v>
      </c>
    </row>
    <row r="7" spans="2:15" ht="15" x14ac:dyDescent="0.25">
      <c r="B7" s="6">
        <v>3</v>
      </c>
      <c r="C7" s="22" t="s">
        <v>511</v>
      </c>
      <c r="D7" s="24" t="s">
        <v>466</v>
      </c>
      <c r="E7" s="23" t="s">
        <v>25</v>
      </c>
      <c r="F7" s="6"/>
      <c r="G7" s="6"/>
      <c r="H7" s="6"/>
      <c r="I7" s="10"/>
      <c r="J7" s="25"/>
      <c r="K7" s="3"/>
      <c r="L7" s="3"/>
      <c r="M7" s="3"/>
      <c r="O7" s="1" t="str">
        <f>"    " &amp; D7 &amp; " " &amp; E7 &amp; IF(F7="yes"," NOT NULL", "") &amp; IF(LEN(G7) &gt; 0," DEFAULT " &amp; G7, "") &amp; ","</f>
        <v xml:space="preserve">    module varchar(10),</v>
      </c>
    </row>
    <row r="8" spans="2:15" ht="15" x14ac:dyDescent="0.25">
      <c r="B8" s="6">
        <v>4</v>
      </c>
      <c r="C8" s="3" t="s">
        <v>54</v>
      </c>
      <c r="D8" s="24" t="s">
        <v>53</v>
      </c>
      <c r="E8" s="6" t="s">
        <v>10</v>
      </c>
      <c r="F8" s="6"/>
      <c r="G8" s="6"/>
      <c r="H8" s="6"/>
      <c r="I8" s="10"/>
      <c r="J8" s="25"/>
      <c r="K8" s="3"/>
      <c r="L8" s="3"/>
      <c r="M8" s="3"/>
      <c r="O8" s="1" t="str">
        <f t="shared" ref="O8:O16" si="0">"    " &amp; D8 &amp; " " &amp; E8 &amp; IF(F8="yes"," NOT NULL", "") &amp; IF(LEN(G8) &gt; 0," DEFAULT " &amp; G8, "") &amp; ","</f>
        <v xml:space="preserve">    sort integer,</v>
      </c>
    </row>
    <row r="9" spans="2:15" ht="15" x14ac:dyDescent="0.25">
      <c r="B9" s="6">
        <v>5</v>
      </c>
      <c r="C9" s="22" t="s">
        <v>333</v>
      </c>
      <c r="D9" s="24" t="s">
        <v>41</v>
      </c>
      <c r="E9" s="6" t="s">
        <v>35</v>
      </c>
      <c r="F9" s="6"/>
      <c r="G9" s="6">
        <v>0</v>
      </c>
      <c r="H9" s="23" t="s">
        <v>16</v>
      </c>
      <c r="I9" s="8"/>
      <c r="J9" s="25"/>
      <c r="K9" s="3"/>
      <c r="L9" s="3"/>
      <c r="M9" s="3"/>
      <c r="O9" s="1" t="str">
        <f t="shared" si="0"/>
        <v xml:space="preserve">    disabled smallint DEFAULT 0,</v>
      </c>
    </row>
    <row r="10" spans="2:15" ht="15" x14ac:dyDescent="0.25">
      <c r="B10" s="6">
        <v>6</v>
      </c>
      <c r="C10" s="3" t="s">
        <v>20</v>
      </c>
      <c r="D10" s="24" t="s">
        <v>296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created_by bigint,</v>
      </c>
    </row>
    <row r="11" spans="2:15" ht="15" x14ac:dyDescent="0.25">
      <c r="B11" s="6">
        <v>7</v>
      </c>
      <c r="C11" s="3" t="s">
        <v>21</v>
      </c>
      <c r="D11" s="24" t="s">
        <v>70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created_date bigint,</v>
      </c>
    </row>
    <row r="12" spans="2:15" ht="15" x14ac:dyDescent="0.25">
      <c r="B12" s="6">
        <v>8</v>
      </c>
      <c r="C12" s="3" t="s">
        <v>22</v>
      </c>
      <c r="D12" s="24" t="s">
        <v>297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updated_by bigint,</v>
      </c>
    </row>
    <row r="13" spans="2:15" ht="15" x14ac:dyDescent="0.25">
      <c r="B13" s="6">
        <v>9</v>
      </c>
      <c r="C13" s="3" t="s">
        <v>23</v>
      </c>
      <c r="D13" s="24" t="s">
        <v>71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updated_date bigint,</v>
      </c>
    </row>
    <row r="14" spans="2:15" ht="15" x14ac:dyDescent="0.25">
      <c r="B14" s="6">
        <v>10</v>
      </c>
      <c r="C14" s="22" t="s">
        <v>105</v>
      </c>
      <c r="D14" s="24" t="s">
        <v>295</v>
      </c>
      <c r="E14" s="6" t="s">
        <v>6</v>
      </c>
      <c r="F14" s="6"/>
      <c r="G14" s="6"/>
      <c r="H14" s="6"/>
      <c r="I14" s="8">
        <v>1</v>
      </c>
      <c r="J14" s="25"/>
      <c r="K14" s="3"/>
      <c r="L14" s="3"/>
      <c r="M14" s="3"/>
      <c r="O14" s="1" t="str">
        <f t="shared" si="0"/>
        <v xml:space="preserve">    deleted_by bigint,</v>
      </c>
    </row>
    <row r="15" spans="2:15" ht="15" x14ac:dyDescent="0.25">
      <c r="B15" s="6">
        <v>11</v>
      </c>
      <c r="C15" s="22" t="s">
        <v>99</v>
      </c>
      <c r="D15" s="24" t="s">
        <v>94</v>
      </c>
      <c r="E15" s="6" t="s">
        <v>6</v>
      </c>
      <c r="F15" s="6"/>
      <c r="G15" s="6"/>
      <c r="H15" s="6"/>
      <c r="I15" s="8">
        <v>1</v>
      </c>
      <c r="J15" s="25"/>
      <c r="K15" s="3"/>
      <c r="L15" s="3"/>
      <c r="M15" s="3"/>
      <c r="O15" s="1" t="str">
        <f t="shared" si="0"/>
        <v xml:space="preserve">    deleted_date bigint,</v>
      </c>
    </row>
    <row r="16" spans="2:15" ht="15" x14ac:dyDescent="0.25">
      <c r="B16" s="6">
        <v>12</v>
      </c>
      <c r="C16" s="3" t="s">
        <v>24</v>
      </c>
      <c r="D16" s="24" t="s">
        <v>13</v>
      </c>
      <c r="E16" s="6" t="s">
        <v>10</v>
      </c>
      <c r="F16" s="6"/>
      <c r="G16" s="6">
        <v>1</v>
      </c>
      <c r="H16" s="6"/>
      <c r="I16" s="10"/>
      <c r="J16" s="25"/>
      <c r="K16" s="3"/>
      <c r="L16" s="3"/>
      <c r="M16" s="3"/>
      <c r="O16" s="1" t="str">
        <f t="shared" si="0"/>
        <v xml:space="preserve">    version integer DEFAULT 1,</v>
      </c>
    </row>
    <row r="17" spans="15:15" x14ac:dyDescent="0.25">
      <c r="O17" s="1" t="str">
        <f>"    CONSTRAINT " &amp; IF(ISERROR(SEARCH(".",$D$2)), $D$2, MID($D$2,SEARCH(".",$D$2) + 1,(LEN($D$2)-SEARCH(".",$D$2)))) &amp; "_pk PRIMARY KEY (" &amp; $D$5 &amp; ")"</f>
        <v xml:space="preserve">    CONSTRAINT department_module_pk PRIMARY KEY (id)</v>
      </c>
    </row>
    <row r="18" spans="15:15" x14ac:dyDescent="0.25">
      <c r="O18" s="1" t="s">
        <v>7</v>
      </c>
    </row>
    <row r="24" spans="15:15" ht="12" customHeight="1" x14ac:dyDescent="0.25"/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B1:O19"/>
  <sheetViews>
    <sheetView showGridLines="0" workbookViewId="0">
      <selection activeCell="O3" sqref="O3:O19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1.5703125" style="1" customWidth="1"/>
    <col min="6" max="9" width="6.5703125" style="1" customWidth="1"/>
    <col min="10" max="10" width="26.710937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71093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DB!D16</f>
        <v>Menu khoa phòng</v>
      </c>
      <c r="E1" s="71"/>
      <c r="F1" s="72" t="s">
        <v>22</v>
      </c>
      <c r="G1" s="73"/>
      <c r="H1" s="73"/>
      <c r="I1" s="74"/>
      <c r="J1" s="18" t="str">
        <f>DB!F16</f>
        <v>Nguyễn Anh Phong</v>
      </c>
    </row>
    <row r="2" spans="2:15" ht="18" x14ac:dyDescent="0.25">
      <c r="C2" s="2" t="s">
        <v>27</v>
      </c>
      <c r="D2" s="75" t="str">
        <f>DB!E16</f>
        <v>department_menu</v>
      </c>
      <c r="E2" s="76"/>
      <c r="F2" s="72" t="s">
        <v>23</v>
      </c>
      <c r="G2" s="73"/>
      <c r="H2" s="73"/>
      <c r="I2" s="74"/>
      <c r="J2" s="19" t="str">
        <f>DB!G16</f>
        <v>22/05/2016</v>
      </c>
      <c r="O2" s="1" t="str">
        <f xml:space="preserve"> "drop table " &amp; D2 &amp; ";"</f>
        <v>drop table department_menu;</v>
      </c>
    </row>
    <row r="3" spans="2:15" ht="29.25" customHeight="1" x14ac:dyDescent="0.25">
      <c r="B3" s="4"/>
      <c r="O3" s="1" t="str">
        <f xml:space="preserve"> "create table " &amp; D2</f>
        <v>create table department_menu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57</v>
      </c>
      <c r="D6" s="24" t="s">
        <v>151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7" si="0">"    " &amp; D6 &amp; " " &amp; E6 &amp; IF(F6="yes"," NOT NULL", "") &amp; IF(LEN(G6) &gt; 0," DEFAULT " &amp; G6, "") &amp; ","</f>
        <v xml:space="preserve">    department_id bigint,</v>
      </c>
    </row>
    <row r="7" spans="2:15" ht="15" x14ac:dyDescent="0.25">
      <c r="B7" s="6">
        <v>3</v>
      </c>
      <c r="C7" s="22" t="s">
        <v>467</v>
      </c>
      <c r="D7" s="24" t="s">
        <v>1804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menu_id bigint,</v>
      </c>
    </row>
    <row r="8" spans="2:15" ht="15" x14ac:dyDescent="0.25">
      <c r="B8" s="6">
        <v>4</v>
      </c>
      <c r="C8" s="22" t="s">
        <v>15</v>
      </c>
      <c r="D8" s="24" t="s">
        <v>1803</v>
      </c>
      <c r="E8" s="6" t="s">
        <v>35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default_menu smallint,</v>
      </c>
    </row>
    <row r="9" spans="2:15" ht="15" x14ac:dyDescent="0.25">
      <c r="B9" s="6">
        <v>5</v>
      </c>
      <c r="C9" s="3" t="s">
        <v>54</v>
      </c>
      <c r="D9" s="24" t="s">
        <v>53</v>
      </c>
      <c r="E9" s="6" t="s">
        <v>10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sort integer,</v>
      </c>
    </row>
    <row r="10" spans="2:15" ht="15" x14ac:dyDescent="0.25">
      <c r="B10" s="6">
        <v>6</v>
      </c>
      <c r="C10" s="22" t="s">
        <v>333</v>
      </c>
      <c r="D10" s="24" t="s">
        <v>41</v>
      </c>
      <c r="E10" s="6" t="s">
        <v>35</v>
      </c>
      <c r="F10" s="6"/>
      <c r="G10" s="6">
        <v>0</v>
      </c>
      <c r="H10" s="23" t="s">
        <v>16</v>
      </c>
      <c r="I10" s="8"/>
      <c r="J10" s="25"/>
      <c r="K10" s="3"/>
      <c r="L10" s="3"/>
      <c r="M10" s="3"/>
      <c r="O10" s="1" t="str">
        <f t="shared" si="0"/>
        <v xml:space="preserve">    disabled smallint DEFAULT 0,</v>
      </c>
    </row>
    <row r="11" spans="2:15" ht="15" x14ac:dyDescent="0.25">
      <c r="B11" s="6">
        <v>7</v>
      </c>
      <c r="C11" s="3" t="s">
        <v>20</v>
      </c>
      <c r="D11" s="24" t="s">
        <v>296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created_by bigint,</v>
      </c>
    </row>
    <row r="12" spans="2:15" ht="15" x14ac:dyDescent="0.25">
      <c r="B12" s="6">
        <v>8</v>
      </c>
      <c r="C12" s="3" t="s">
        <v>21</v>
      </c>
      <c r="D12" s="24" t="s">
        <v>70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created_date bigint,</v>
      </c>
    </row>
    <row r="13" spans="2:15" ht="15" x14ac:dyDescent="0.25">
      <c r="B13" s="6">
        <v>9</v>
      </c>
      <c r="C13" s="3" t="s">
        <v>22</v>
      </c>
      <c r="D13" s="24" t="s">
        <v>297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updated_by bigint,</v>
      </c>
    </row>
    <row r="14" spans="2:15" ht="15" x14ac:dyDescent="0.25">
      <c r="B14" s="6">
        <v>10</v>
      </c>
      <c r="C14" s="3" t="s">
        <v>23</v>
      </c>
      <c r="D14" s="24" t="s">
        <v>71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updated_date bigint,</v>
      </c>
    </row>
    <row r="15" spans="2:15" ht="15" x14ac:dyDescent="0.25">
      <c r="B15" s="6">
        <v>11</v>
      </c>
      <c r="C15" s="22" t="s">
        <v>105</v>
      </c>
      <c r="D15" s="24" t="s">
        <v>295</v>
      </c>
      <c r="E15" s="6" t="s">
        <v>6</v>
      </c>
      <c r="F15" s="6"/>
      <c r="G15" s="6"/>
      <c r="H15" s="6"/>
      <c r="I15" s="8">
        <v>1</v>
      </c>
      <c r="J15" s="25"/>
      <c r="K15" s="3"/>
      <c r="L15" s="3"/>
      <c r="M15" s="3"/>
      <c r="O15" s="1" t="str">
        <f t="shared" si="0"/>
        <v xml:space="preserve">    deleted_by bigint,</v>
      </c>
    </row>
    <row r="16" spans="2:15" ht="15" x14ac:dyDescent="0.25">
      <c r="B16" s="6">
        <v>12</v>
      </c>
      <c r="C16" s="22" t="s">
        <v>99</v>
      </c>
      <c r="D16" s="24" t="s">
        <v>94</v>
      </c>
      <c r="E16" s="6" t="s">
        <v>6</v>
      </c>
      <c r="F16" s="6"/>
      <c r="G16" s="6"/>
      <c r="H16" s="6"/>
      <c r="I16" s="8">
        <v>1</v>
      </c>
      <c r="J16" s="25"/>
      <c r="K16" s="3"/>
      <c r="L16" s="3"/>
      <c r="M16" s="3"/>
      <c r="O16" s="1" t="str">
        <f t="shared" si="0"/>
        <v xml:space="preserve">    deleted_date bigint,</v>
      </c>
    </row>
    <row r="17" spans="2:15" ht="15" x14ac:dyDescent="0.25">
      <c r="B17" s="6">
        <v>13</v>
      </c>
      <c r="C17" s="3" t="s">
        <v>24</v>
      </c>
      <c r="D17" s="24" t="s">
        <v>13</v>
      </c>
      <c r="E17" s="6" t="s">
        <v>10</v>
      </c>
      <c r="F17" s="6"/>
      <c r="G17" s="6">
        <v>1</v>
      </c>
      <c r="H17" s="6"/>
      <c r="I17" s="10"/>
      <c r="J17" s="25"/>
      <c r="K17" s="3"/>
      <c r="L17" s="3"/>
      <c r="M17" s="3"/>
      <c r="O17" s="1" t="str">
        <f t="shared" si="0"/>
        <v xml:space="preserve">    version integer DEFAULT 1,</v>
      </c>
    </row>
    <row r="18" spans="2:15" x14ac:dyDescent="0.25">
      <c r="O18" s="1" t="str">
        <f>"    CONSTRAINT " &amp; IF(ISERROR(SEARCH(".",$D$2)), $D$2, MID($D$2,SEARCH(".",$D$2) + 1,(LEN($D$2)-SEARCH(".",$D$2)))) &amp; "_pk PRIMARY KEY (" &amp; $D$5 &amp; ")"</f>
        <v xml:space="preserve">    CONSTRAINT department_menu_pk PRIMARY KEY (id)</v>
      </c>
    </row>
    <row r="19" spans="2:15" x14ac:dyDescent="0.25">
      <c r="O19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O19"/>
  <sheetViews>
    <sheetView showGridLines="0" topLeftCell="B1" workbookViewId="0">
      <selection activeCell="O3" sqref="O3:O19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6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7.425781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DB!D17</f>
        <v>Ngôn ngữ</v>
      </c>
      <c r="E1" s="71"/>
      <c r="F1" s="72" t="s">
        <v>22</v>
      </c>
      <c r="G1" s="73"/>
      <c r="H1" s="73"/>
      <c r="I1" s="74"/>
      <c r="J1" s="3" t="str">
        <f>DB!F17</f>
        <v>Nguyễn Anh Phong</v>
      </c>
    </row>
    <row r="2" spans="2:15" ht="18" x14ac:dyDescent="0.25">
      <c r="C2" s="2" t="s">
        <v>27</v>
      </c>
      <c r="D2" s="75" t="str">
        <f>DB!E17</f>
        <v>language</v>
      </c>
      <c r="E2" s="76"/>
      <c r="F2" s="72" t="s">
        <v>23</v>
      </c>
      <c r="G2" s="73"/>
      <c r="H2" s="73"/>
      <c r="I2" s="74"/>
      <c r="J2" s="19" t="str">
        <f>DB!G17</f>
        <v>22/05/2016</v>
      </c>
      <c r="O2" s="1" t="str">
        <f xml:space="preserve"> "drop table " &amp; D2 &amp; ";"</f>
        <v>drop table language;</v>
      </c>
    </row>
    <row r="3" spans="2:15" ht="29.25" customHeight="1" x14ac:dyDescent="0.25">
      <c r="B3" s="4"/>
      <c r="O3" s="1" t="str">
        <f xml:space="preserve"> "create table " &amp; D2</f>
        <v>create table language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46</v>
      </c>
      <c r="D6" s="24" t="s">
        <v>48</v>
      </c>
      <c r="E6" s="23" t="s">
        <v>25</v>
      </c>
      <c r="F6" s="6"/>
      <c r="G6" s="6"/>
      <c r="H6" s="6"/>
      <c r="I6" s="6"/>
      <c r="J6" s="25"/>
      <c r="K6" s="3"/>
      <c r="L6" s="3"/>
      <c r="M6" s="3"/>
      <c r="O6" s="1" t="str">
        <f t="shared" ref="O6:O17" si="0">"    " &amp; D6 &amp; " " &amp; E6 &amp; IF(F6="yes"," NOT NULL", "") &amp; IF(LEN(G6) &gt; 0," DEFAULT " &amp; G6, "") &amp; ","</f>
        <v xml:space="preserve">    code varchar(10),</v>
      </c>
    </row>
    <row r="7" spans="2:15" ht="15" x14ac:dyDescent="0.25">
      <c r="B7" s="6">
        <v>3</v>
      </c>
      <c r="C7" s="22" t="s">
        <v>1</v>
      </c>
      <c r="D7" s="24" t="s">
        <v>32</v>
      </c>
      <c r="E7" s="6" t="s">
        <v>17</v>
      </c>
      <c r="F7" s="6"/>
      <c r="G7" s="29"/>
      <c r="H7" s="29"/>
      <c r="I7" s="29"/>
      <c r="J7" s="25"/>
      <c r="K7" s="3"/>
      <c r="L7" s="3"/>
      <c r="M7" s="3"/>
      <c r="O7" s="1" t="str">
        <f t="shared" si="0"/>
        <v xml:space="preserve">    name varchar(100),</v>
      </c>
    </row>
    <row r="8" spans="2:15" ht="15" x14ac:dyDescent="0.25">
      <c r="B8" s="6">
        <v>4</v>
      </c>
      <c r="C8" s="22" t="s">
        <v>1</v>
      </c>
      <c r="D8" s="24" t="s">
        <v>1716</v>
      </c>
      <c r="E8" s="6" t="s">
        <v>17</v>
      </c>
      <c r="F8" s="6"/>
      <c r="G8" s="29"/>
      <c r="H8" s="29"/>
      <c r="I8" s="29"/>
      <c r="J8" s="25"/>
      <c r="K8" s="3"/>
      <c r="L8" s="3"/>
      <c r="M8" s="3"/>
      <c r="O8" s="1" t="str">
        <f>"    " &amp; D8 &amp; " " &amp; E8 &amp; IF(F8="yes"," NOT NULL", "") &amp; IF(LEN(G8) &gt; 0," DEFAULT " &amp; G8, "") &amp; ","</f>
        <v xml:space="preserve">    name_en varchar(100),</v>
      </c>
    </row>
    <row r="9" spans="2:15" ht="15" x14ac:dyDescent="0.25">
      <c r="B9" s="6">
        <v>5</v>
      </c>
      <c r="C9" s="3" t="s">
        <v>54</v>
      </c>
      <c r="D9" s="24" t="s">
        <v>53</v>
      </c>
      <c r="E9" s="6" t="s">
        <v>10</v>
      </c>
      <c r="F9" s="6"/>
      <c r="G9" s="29"/>
      <c r="H9" s="29"/>
      <c r="I9" s="29"/>
      <c r="J9" s="25"/>
      <c r="K9" s="3"/>
      <c r="L9" s="3"/>
      <c r="M9" s="3"/>
      <c r="O9" s="1" t="str">
        <f t="shared" si="0"/>
        <v xml:space="preserve">    sort integer,</v>
      </c>
    </row>
    <row r="10" spans="2:15" ht="15" x14ac:dyDescent="0.25">
      <c r="B10" s="6">
        <v>6</v>
      </c>
      <c r="C10" s="22" t="s">
        <v>333</v>
      </c>
      <c r="D10" s="24" t="s">
        <v>41</v>
      </c>
      <c r="E10" s="6" t="s">
        <v>35</v>
      </c>
      <c r="F10" s="6"/>
      <c r="G10" s="6">
        <v>0</v>
      </c>
      <c r="H10" s="23" t="s">
        <v>16</v>
      </c>
      <c r="I10" s="8"/>
      <c r="J10" s="25"/>
      <c r="K10" s="3"/>
      <c r="L10" s="3"/>
      <c r="M10" s="3"/>
      <c r="O10" s="1" t="str">
        <f t="shared" si="0"/>
        <v xml:space="preserve">    disabled smallint DEFAULT 0,</v>
      </c>
    </row>
    <row r="11" spans="2:15" ht="15" x14ac:dyDescent="0.25">
      <c r="B11" s="6">
        <v>7</v>
      </c>
      <c r="C11" s="3" t="s">
        <v>20</v>
      </c>
      <c r="D11" s="24" t="s">
        <v>296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created_by bigint,</v>
      </c>
    </row>
    <row r="12" spans="2:15" ht="15" x14ac:dyDescent="0.25">
      <c r="B12" s="6">
        <v>8</v>
      </c>
      <c r="C12" s="3" t="s">
        <v>21</v>
      </c>
      <c r="D12" s="24" t="s">
        <v>70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created_date bigint,</v>
      </c>
    </row>
    <row r="13" spans="2:15" ht="15" x14ac:dyDescent="0.25">
      <c r="B13" s="6">
        <v>9</v>
      </c>
      <c r="C13" s="3" t="s">
        <v>22</v>
      </c>
      <c r="D13" s="24" t="s">
        <v>297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updated_by bigint,</v>
      </c>
    </row>
    <row r="14" spans="2:15" ht="15" x14ac:dyDescent="0.25">
      <c r="B14" s="6">
        <v>10</v>
      </c>
      <c r="C14" s="3" t="s">
        <v>23</v>
      </c>
      <c r="D14" s="24" t="s">
        <v>71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updated_date bigint,</v>
      </c>
    </row>
    <row r="15" spans="2:15" ht="15" x14ac:dyDescent="0.25">
      <c r="B15" s="6">
        <v>11</v>
      </c>
      <c r="C15" s="22" t="s">
        <v>105</v>
      </c>
      <c r="D15" s="24" t="s">
        <v>295</v>
      </c>
      <c r="E15" s="6" t="s">
        <v>6</v>
      </c>
      <c r="F15" s="6"/>
      <c r="G15" s="6"/>
      <c r="H15" s="6"/>
      <c r="I15" s="8">
        <v>1</v>
      </c>
      <c r="J15" s="25"/>
      <c r="K15" s="3"/>
      <c r="L15" s="3"/>
      <c r="M15" s="3"/>
      <c r="O15" s="1" t="str">
        <f t="shared" si="0"/>
        <v xml:space="preserve">    deleted_by bigint,</v>
      </c>
    </row>
    <row r="16" spans="2:15" ht="15" x14ac:dyDescent="0.25">
      <c r="B16" s="6">
        <v>12</v>
      </c>
      <c r="C16" s="22" t="s">
        <v>99</v>
      </c>
      <c r="D16" s="24" t="s">
        <v>94</v>
      </c>
      <c r="E16" s="6" t="s">
        <v>6</v>
      </c>
      <c r="F16" s="6"/>
      <c r="G16" s="6"/>
      <c r="H16" s="6"/>
      <c r="I16" s="8">
        <v>1</v>
      </c>
      <c r="J16" s="25"/>
      <c r="K16" s="3"/>
      <c r="L16" s="3"/>
      <c r="M16" s="3"/>
      <c r="O16" s="1" t="str">
        <f t="shared" si="0"/>
        <v xml:space="preserve">    deleted_date bigint,</v>
      </c>
    </row>
    <row r="17" spans="2:15" ht="15" x14ac:dyDescent="0.25">
      <c r="B17" s="6">
        <v>13</v>
      </c>
      <c r="C17" s="3" t="s">
        <v>24</v>
      </c>
      <c r="D17" s="24" t="s">
        <v>13</v>
      </c>
      <c r="E17" s="6" t="s">
        <v>10</v>
      </c>
      <c r="F17" s="6"/>
      <c r="G17" s="6">
        <v>1</v>
      </c>
      <c r="H17" s="6"/>
      <c r="I17" s="10"/>
      <c r="J17" s="25"/>
      <c r="K17" s="3"/>
      <c r="L17" s="3"/>
      <c r="M17" s="3"/>
      <c r="O17" s="1" t="str">
        <f t="shared" si="0"/>
        <v xml:space="preserve">    version integer DEFAULT 1,</v>
      </c>
    </row>
    <row r="18" spans="2:15" x14ac:dyDescent="0.25">
      <c r="O18" s="1" t="str">
        <f>"    CONSTRAINT " &amp; IF(ISERROR(SEARCH(".",$D$2)), $D$2, MID($D$2,SEARCH(".",$D$2) + 1,(LEN($D$2)-SEARCH(".",$D$2)))) &amp; "_pk PRIMARY KEY (" &amp; $D$5 &amp; ")"</f>
        <v xml:space="preserve">    CONSTRAINT language_pk PRIMARY KEY (id)</v>
      </c>
    </row>
    <row r="19" spans="2:15" x14ac:dyDescent="0.25">
      <c r="O19" s="1" t="s">
        <v>7</v>
      </c>
    </row>
  </sheetData>
  <mergeCells count="4">
    <mergeCell ref="D1:E1"/>
    <mergeCell ref="D2:E2"/>
    <mergeCell ref="F1:I1"/>
    <mergeCell ref="F2:I2"/>
  </mergeCells>
  <pageMargins left="0.7" right="0.7" top="0.75" bottom="0.75" header="0.3" footer="0.3"/>
  <pageSetup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O21"/>
  <sheetViews>
    <sheetView showGridLines="0" workbookViewId="0">
      <selection activeCell="O2" sqref="O2:O21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6.285156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DB!D18</f>
        <v>I18N</v>
      </c>
      <c r="E1" s="71"/>
      <c r="F1" s="72" t="s">
        <v>22</v>
      </c>
      <c r="G1" s="73"/>
      <c r="H1" s="73"/>
      <c r="I1" s="74"/>
      <c r="J1" s="3" t="str">
        <f>DB!F18</f>
        <v>Nguyễn Anh Phong</v>
      </c>
    </row>
    <row r="2" spans="2:15" ht="18" x14ac:dyDescent="0.25">
      <c r="C2" s="2" t="s">
        <v>27</v>
      </c>
      <c r="D2" s="75" t="str">
        <f>DB!E18</f>
        <v>locale_resources</v>
      </c>
      <c r="E2" s="76"/>
      <c r="F2" s="72" t="s">
        <v>23</v>
      </c>
      <c r="G2" s="73"/>
      <c r="H2" s="73"/>
      <c r="I2" s="74"/>
      <c r="J2" s="19" t="str">
        <f>DB!G18</f>
        <v>22/05/2016</v>
      </c>
      <c r="O2" s="1" t="str">
        <f xml:space="preserve"> "drop table " &amp; D2 &amp; ";"</f>
        <v>drop table locale_resources;</v>
      </c>
    </row>
    <row r="3" spans="2:15" ht="29.25" customHeight="1" x14ac:dyDescent="0.25">
      <c r="B3" s="4"/>
      <c r="O3" s="1" t="str">
        <f xml:space="preserve"> "create table " &amp; D2</f>
        <v>create table locale_resources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23"/>
      <c r="I6" s="8"/>
      <c r="J6" s="25"/>
      <c r="K6" s="3"/>
      <c r="L6" s="3"/>
      <c r="M6" s="3"/>
      <c r="O6" s="1" t="str">
        <f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50</v>
      </c>
      <c r="D7" s="24" t="s">
        <v>423</v>
      </c>
      <c r="E7" s="23" t="s">
        <v>25</v>
      </c>
      <c r="F7" s="6"/>
      <c r="G7" s="10"/>
      <c r="H7" s="10"/>
      <c r="I7" s="10"/>
      <c r="J7" s="25"/>
      <c r="K7" s="3"/>
      <c r="L7" s="3"/>
      <c r="M7" s="3"/>
      <c r="O7" s="1" t="str">
        <f t="shared" ref="O7:O19" si="0">"    " &amp; D7 &amp; " " &amp; E7 &amp; IF(F7="yes"," NOT NULL", "") &amp; IF(LEN(G7) &gt; 0," DEFAULT " &amp; G7, "") &amp; ","</f>
        <v xml:space="preserve">    locale varchar(10),</v>
      </c>
    </row>
    <row r="8" spans="2:15" ht="15" x14ac:dyDescent="0.25">
      <c r="B8" s="6">
        <v>4</v>
      </c>
      <c r="C8" s="22" t="s">
        <v>225</v>
      </c>
      <c r="D8" s="24" t="s">
        <v>83</v>
      </c>
      <c r="E8" s="23" t="s">
        <v>17</v>
      </c>
      <c r="F8" s="6"/>
      <c r="G8" s="10"/>
      <c r="H8" s="10"/>
      <c r="I8" s="10"/>
      <c r="J8" s="25"/>
      <c r="K8" s="3"/>
      <c r="L8" s="3"/>
      <c r="M8" s="3"/>
      <c r="O8" s="1" t="str">
        <f t="shared" si="0"/>
        <v xml:space="preserve">    category varchar(100),</v>
      </c>
    </row>
    <row r="9" spans="2:15" ht="15" x14ac:dyDescent="0.25">
      <c r="B9" s="6">
        <v>5</v>
      </c>
      <c r="C9" s="22" t="s">
        <v>131</v>
      </c>
      <c r="D9" s="24" t="s">
        <v>545</v>
      </c>
      <c r="E9" s="23" t="s">
        <v>17</v>
      </c>
      <c r="F9" s="6"/>
      <c r="G9" s="10"/>
      <c r="H9" s="10"/>
      <c r="I9" s="10"/>
      <c r="J9" s="25"/>
      <c r="K9" s="3"/>
      <c r="L9" s="3"/>
      <c r="M9" s="3"/>
      <c r="O9" s="1" t="str">
        <f t="shared" si="0"/>
        <v xml:space="preserve">    type_group varchar(100),</v>
      </c>
    </row>
    <row r="10" spans="2:15" ht="15" x14ac:dyDescent="0.25">
      <c r="B10" s="6">
        <v>6</v>
      </c>
      <c r="C10" s="22" t="s">
        <v>78</v>
      </c>
      <c r="D10" s="24" t="s">
        <v>76</v>
      </c>
      <c r="E10" s="6" t="s">
        <v>34</v>
      </c>
      <c r="F10" s="6"/>
      <c r="G10" s="10"/>
      <c r="H10" s="10"/>
      <c r="I10" s="10"/>
      <c r="J10" s="25"/>
      <c r="K10" s="3"/>
      <c r="L10" s="3"/>
      <c r="M10" s="3"/>
      <c r="O10" s="1" t="str">
        <f t="shared" si="0"/>
        <v xml:space="preserve">    key varchar(255),</v>
      </c>
    </row>
    <row r="11" spans="2:15" ht="15" x14ac:dyDescent="0.25">
      <c r="B11" s="6">
        <v>7</v>
      </c>
      <c r="C11" s="22" t="s">
        <v>230</v>
      </c>
      <c r="D11" s="24" t="s">
        <v>77</v>
      </c>
      <c r="E11" s="23" t="s">
        <v>116</v>
      </c>
      <c r="F11" s="6"/>
      <c r="G11" s="10"/>
      <c r="H11" s="10"/>
      <c r="I11" s="10"/>
      <c r="J11" s="25"/>
      <c r="K11" s="3"/>
      <c r="L11" s="3"/>
      <c r="M11" s="3"/>
      <c r="O11" s="1" t="str">
        <f t="shared" si="0"/>
        <v xml:space="preserve">    value text,</v>
      </c>
    </row>
    <row r="12" spans="2:15" ht="15" x14ac:dyDescent="0.25">
      <c r="B12" s="6">
        <v>8</v>
      </c>
      <c r="C12" s="3" t="s">
        <v>54</v>
      </c>
      <c r="D12" s="24" t="s">
        <v>53</v>
      </c>
      <c r="E12" s="6" t="s">
        <v>10</v>
      </c>
      <c r="F12" s="6"/>
      <c r="G12" s="10"/>
      <c r="H12" s="10"/>
      <c r="I12" s="10"/>
      <c r="J12" s="25"/>
      <c r="K12" s="3"/>
      <c r="L12" s="3"/>
      <c r="M12" s="3"/>
      <c r="O12" s="1" t="str">
        <f t="shared" si="0"/>
        <v xml:space="preserve">    sort integer,</v>
      </c>
    </row>
    <row r="13" spans="2:15" ht="15" x14ac:dyDescent="0.25">
      <c r="B13" s="6">
        <v>9</v>
      </c>
      <c r="C13" s="3" t="s">
        <v>20</v>
      </c>
      <c r="D13" s="24" t="s">
        <v>296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created_by bigint,</v>
      </c>
    </row>
    <row r="14" spans="2:15" ht="15" x14ac:dyDescent="0.25">
      <c r="B14" s="6">
        <v>10</v>
      </c>
      <c r="C14" s="3" t="s">
        <v>21</v>
      </c>
      <c r="D14" s="24" t="s">
        <v>70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created_date bigint,</v>
      </c>
    </row>
    <row r="15" spans="2:15" ht="15" x14ac:dyDescent="0.25">
      <c r="B15" s="6">
        <v>11</v>
      </c>
      <c r="C15" s="3" t="s">
        <v>22</v>
      </c>
      <c r="D15" s="24" t="s">
        <v>297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updated_by bigint,</v>
      </c>
    </row>
    <row r="16" spans="2:15" ht="15" x14ac:dyDescent="0.25">
      <c r="B16" s="6">
        <v>12</v>
      </c>
      <c r="C16" s="3" t="s">
        <v>23</v>
      </c>
      <c r="D16" s="24" t="s">
        <v>71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updated_date bigint,</v>
      </c>
    </row>
    <row r="17" spans="2:15" ht="15" x14ac:dyDescent="0.25">
      <c r="B17" s="6">
        <v>13</v>
      </c>
      <c r="C17" s="22" t="s">
        <v>105</v>
      </c>
      <c r="D17" s="24" t="s">
        <v>295</v>
      </c>
      <c r="E17" s="6" t="s">
        <v>6</v>
      </c>
      <c r="F17" s="6"/>
      <c r="G17" s="6"/>
      <c r="H17" s="6"/>
      <c r="I17" s="8">
        <v>1</v>
      </c>
      <c r="J17" s="25"/>
      <c r="K17" s="3"/>
      <c r="L17" s="3"/>
      <c r="M17" s="3"/>
      <c r="O17" s="1" t="str">
        <f t="shared" si="0"/>
        <v xml:space="preserve">    deleted_by bigint,</v>
      </c>
    </row>
    <row r="18" spans="2:15" ht="15" x14ac:dyDescent="0.25">
      <c r="B18" s="6">
        <v>14</v>
      </c>
      <c r="C18" s="22" t="s">
        <v>99</v>
      </c>
      <c r="D18" s="24" t="s">
        <v>94</v>
      </c>
      <c r="E18" s="6" t="s">
        <v>6</v>
      </c>
      <c r="F18" s="6"/>
      <c r="G18" s="6"/>
      <c r="H18" s="6"/>
      <c r="I18" s="8">
        <v>1</v>
      </c>
      <c r="J18" s="25"/>
      <c r="K18" s="3"/>
      <c r="L18" s="3"/>
      <c r="M18" s="3"/>
      <c r="O18" s="1" t="str">
        <f t="shared" si="0"/>
        <v xml:space="preserve">    deleted_date bigint,</v>
      </c>
    </row>
    <row r="19" spans="2:15" ht="15" x14ac:dyDescent="0.25">
      <c r="B19" s="6">
        <v>15</v>
      </c>
      <c r="C19" s="3" t="s">
        <v>24</v>
      </c>
      <c r="D19" s="24" t="s">
        <v>13</v>
      </c>
      <c r="E19" s="6" t="s">
        <v>10</v>
      </c>
      <c r="F19" s="6"/>
      <c r="G19" s="6">
        <v>1</v>
      </c>
      <c r="H19" s="6"/>
      <c r="I19" s="10"/>
      <c r="J19" s="25"/>
      <c r="K19" s="3"/>
      <c r="L19" s="3"/>
      <c r="M19" s="3"/>
      <c r="O19" s="1" t="str">
        <f t="shared" si="0"/>
        <v xml:space="preserve">    version integer DEFAULT 1,</v>
      </c>
    </row>
    <row r="20" spans="2:15" x14ac:dyDescent="0.25">
      <c r="O20" s="1" t="str">
        <f>"    CONSTRAINT " &amp; IF(ISERROR(SEARCH(".",$D$2)), $D$2, MID($D$2,SEARCH(".",$D$2) + 1,(LEN($D$2)-SEARCH(".",$D$2)))) &amp; "_pk PRIMARY KEY (" &amp; $D$5 &amp; ")"</f>
        <v xml:space="preserve">    CONSTRAINT locale_resources_pk PRIMARY KEY (id)</v>
      </c>
    </row>
    <row r="21" spans="2:15" x14ac:dyDescent="0.25">
      <c r="O21" s="1" t="s">
        <v>7</v>
      </c>
    </row>
  </sheetData>
  <mergeCells count="4">
    <mergeCell ref="D1:E1"/>
    <mergeCell ref="D2:E2"/>
    <mergeCell ref="F1:I1"/>
    <mergeCell ref="F2:I2"/>
  </mergeCells>
  <pageMargins left="0.7" right="0.7" top="0.75" bottom="0.75" header="0.3" footer="0.3"/>
  <pageSetup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B1:O24"/>
  <sheetViews>
    <sheetView showGridLines="0" workbookViewId="0">
      <selection activeCell="H28" sqref="H28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57031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71093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DB!D19</f>
        <v>Thư mục root</v>
      </c>
      <c r="E1" s="71"/>
      <c r="F1" s="72" t="s">
        <v>22</v>
      </c>
      <c r="G1" s="73"/>
      <c r="H1" s="73"/>
      <c r="I1" s="74"/>
      <c r="J1" s="3" t="str">
        <f>DB!F19</f>
        <v>Nguyễn Anh Phong</v>
      </c>
    </row>
    <row r="2" spans="2:15" ht="18" x14ac:dyDescent="0.25">
      <c r="C2" s="2" t="s">
        <v>27</v>
      </c>
      <c r="D2" s="75" t="str">
        <f>DB!E19</f>
        <v>filesystem</v>
      </c>
      <c r="E2" s="76"/>
      <c r="F2" s="72" t="s">
        <v>23</v>
      </c>
      <c r="G2" s="73"/>
      <c r="H2" s="73"/>
      <c r="I2" s="74"/>
      <c r="J2" s="19" t="str">
        <f>DB!G19</f>
        <v>22/05/2016</v>
      </c>
      <c r="O2" s="1" t="str">
        <f xml:space="preserve"> "drop table " &amp; D2 &amp; ";"</f>
        <v>drop table filesystem;</v>
      </c>
    </row>
    <row r="3" spans="2:15" ht="29.25" customHeight="1" x14ac:dyDescent="0.25">
      <c r="B3" s="4"/>
      <c r="O3" s="1" t="str">
        <f xml:space="preserve"> "create table " &amp; D2</f>
        <v>create table filesystem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2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389</v>
      </c>
      <c r="D8" s="24" t="s">
        <v>388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next_id bigint,</v>
      </c>
    </row>
    <row r="9" spans="2:15" ht="15" x14ac:dyDescent="0.25">
      <c r="B9" s="6">
        <v>5</v>
      </c>
      <c r="C9" s="22" t="s">
        <v>1321</v>
      </c>
      <c r="D9" s="24" t="s">
        <v>395</v>
      </c>
      <c r="E9" s="23" t="s">
        <v>34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dirpath varchar(255),</v>
      </c>
    </row>
    <row r="10" spans="2:15" ht="15" x14ac:dyDescent="0.25">
      <c r="B10" s="6">
        <v>6</v>
      </c>
      <c r="C10" s="22" t="s">
        <v>131</v>
      </c>
      <c r="D10" s="24" t="s">
        <v>390</v>
      </c>
      <c r="E10" s="14" t="s">
        <v>39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fs_group_id varchar(50),</v>
      </c>
    </row>
    <row r="11" spans="2:15" ht="15" x14ac:dyDescent="0.25">
      <c r="B11" s="6">
        <v>7</v>
      </c>
      <c r="C11" s="22" t="s">
        <v>391</v>
      </c>
      <c r="D11" s="24" t="s">
        <v>83</v>
      </c>
      <c r="E11" s="14" t="s">
        <v>39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category varchar(50),</v>
      </c>
    </row>
    <row r="12" spans="2:15" ht="15" x14ac:dyDescent="0.25">
      <c r="B12" s="6">
        <v>8</v>
      </c>
      <c r="C12" s="22" t="s">
        <v>460</v>
      </c>
      <c r="D12" s="24" t="s">
        <v>461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min_space_free bigint,</v>
      </c>
    </row>
    <row r="13" spans="2:15" ht="15" x14ac:dyDescent="0.25">
      <c r="B13" s="6">
        <v>9</v>
      </c>
      <c r="C13" s="22" t="s">
        <v>3</v>
      </c>
      <c r="D13" s="24" t="s">
        <v>3072</v>
      </c>
      <c r="E13" s="23" t="s">
        <v>34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note varchar(255),</v>
      </c>
    </row>
    <row r="14" spans="2:15" ht="15" x14ac:dyDescent="0.25">
      <c r="B14" s="6">
        <v>10</v>
      </c>
      <c r="C14" s="22" t="s">
        <v>45</v>
      </c>
      <c r="D14" s="24" t="s">
        <v>42</v>
      </c>
      <c r="E14" s="6" t="s">
        <v>35</v>
      </c>
      <c r="F14" s="6"/>
      <c r="G14" s="6"/>
      <c r="H14" s="6"/>
      <c r="I14" s="10"/>
      <c r="J14" s="25" t="s">
        <v>392</v>
      </c>
      <c r="K14" s="3"/>
      <c r="L14" s="3"/>
      <c r="M14" s="3"/>
      <c r="O14" s="1" t="str">
        <f t="shared" si="0"/>
        <v xml:space="preserve">    status smallint,</v>
      </c>
    </row>
    <row r="15" spans="2:15" ht="15" x14ac:dyDescent="0.25">
      <c r="B15" s="6">
        <v>11</v>
      </c>
      <c r="C15" s="22" t="s">
        <v>333</v>
      </c>
      <c r="D15" s="24" t="s">
        <v>41</v>
      </c>
      <c r="E15" s="6" t="s">
        <v>35</v>
      </c>
      <c r="F15" s="6"/>
      <c r="G15" s="6">
        <v>0</v>
      </c>
      <c r="H15" s="23" t="s">
        <v>16</v>
      </c>
      <c r="I15" s="8"/>
      <c r="J15" s="25"/>
      <c r="K15" s="3"/>
      <c r="L15" s="3"/>
      <c r="M15" s="3"/>
      <c r="O15" s="1" t="str">
        <f t="shared" si="0"/>
        <v xml:space="preserve">    disabled smallint DEFAULT 0,</v>
      </c>
    </row>
    <row r="16" spans="2:15" ht="15" x14ac:dyDescent="0.25">
      <c r="B16" s="6">
        <v>12</v>
      </c>
      <c r="C16" s="3" t="s">
        <v>20</v>
      </c>
      <c r="D16" s="24" t="s">
        <v>296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created_by bigint,</v>
      </c>
    </row>
    <row r="17" spans="2:15" ht="15" x14ac:dyDescent="0.25">
      <c r="B17" s="6">
        <v>13</v>
      </c>
      <c r="C17" s="3" t="s">
        <v>21</v>
      </c>
      <c r="D17" s="24" t="s">
        <v>70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created_date bigint,</v>
      </c>
    </row>
    <row r="18" spans="2:15" ht="15" x14ac:dyDescent="0.25">
      <c r="B18" s="6">
        <v>14</v>
      </c>
      <c r="C18" s="3" t="s">
        <v>22</v>
      </c>
      <c r="D18" s="24" t="s">
        <v>297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updated_by bigint,</v>
      </c>
    </row>
    <row r="19" spans="2:15" ht="15" x14ac:dyDescent="0.25">
      <c r="B19" s="6">
        <v>15</v>
      </c>
      <c r="C19" s="3" t="s">
        <v>23</v>
      </c>
      <c r="D19" s="24" t="s">
        <v>71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updated_date bigint,</v>
      </c>
    </row>
    <row r="20" spans="2:15" ht="15" x14ac:dyDescent="0.25">
      <c r="B20" s="6">
        <v>16</v>
      </c>
      <c r="C20" s="22" t="s">
        <v>105</v>
      </c>
      <c r="D20" s="24" t="s">
        <v>295</v>
      </c>
      <c r="E20" s="6" t="s">
        <v>6</v>
      </c>
      <c r="F20" s="6"/>
      <c r="G20" s="6"/>
      <c r="H20" s="6"/>
      <c r="I20" s="8">
        <v>1</v>
      </c>
      <c r="J20" s="25"/>
      <c r="K20" s="3"/>
      <c r="L20" s="3"/>
      <c r="M20" s="3"/>
      <c r="O20" s="1" t="str">
        <f t="shared" si="0"/>
        <v xml:space="preserve">    deleted_by bigint,</v>
      </c>
    </row>
    <row r="21" spans="2:15" ht="15" x14ac:dyDescent="0.25">
      <c r="B21" s="6">
        <v>17</v>
      </c>
      <c r="C21" s="22" t="s">
        <v>99</v>
      </c>
      <c r="D21" s="24" t="s">
        <v>94</v>
      </c>
      <c r="E21" s="6" t="s">
        <v>6</v>
      </c>
      <c r="F21" s="6"/>
      <c r="G21" s="6"/>
      <c r="H21" s="6"/>
      <c r="I21" s="8">
        <v>1</v>
      </c>
      <c r="J21" s="25"/>
      <c r="K21" s="3"/>
      <c r="L21" s="3"/>
      <c r="M21" s="3"/>
      <c r="O21" s="1" t="str">
        <f t="shared" si="0"/>
        <v xml:space="preserve">    deleted_date bigint,</v>
      </c>
    </row>
    <row r="22" spans="2:15" ht="15" x14ac:dyDescent="0.25">
      <c r="B22" s="6">
        <v>18</v>
      </c>
      <c r="C22" s="3" t="s">
        <v>24</v>
      </c>
      <c r="D22" s="24" t="s">
        <v>13</v>
      </c>
      <c r="E22" s="6" t="s">
        <v>10</v>
      </c>
      <c r="F22" s="6"/>
      <c r="G22" s="6">
        <v>1</v>
      </c>
      <c r="H22" s="6"/>
      <c r="I22" s="10"/>
      <c r="J22" s="25"/>
      <c r="K22" s="3"/>
      <c r="L22" s="3"/>
      <c r="M22" s="3"/>
      <c r="O22" s="1" t="str">
        <f t="shared" si="0"/>
        <v xml:space="preserve">    version integer DEFAULT 1,</v>
      </c>
    </row>
    <row r="23" spans="2:15" x14ac:dyDescent="0.25">
      <c r="O23" s="1" t="str">
        <f>"    CONSTRAINT " &amp; IF(ISERROR(SEARCH(".",$D$2)), $D$2, MID($D$2,SEARCH(".",$D$2) + 1,(LEN($D$2)-SEARCH(".",$D$2)))) &amp; "_pk PRIMARY KEY (" &amp; $D$5 &amp; ")"</f>
        <v xml:space="preserve">    CONSTRAINT filesystem_pk PRIMARY KEY (id)</v>
      </c>
    </row>
    <row r="24" spans="2:15" x14ac:dyDescent="0.25">
      <c r="O24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B1:O29"/>
  <sheetViews>
    <sheetView showGridLines="0" workbookViewId="0">
      <selection activeCell="A15" sqref="A15:XFD17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57031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71093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DB!D20</f>
        <v>Code format</v>
      </c>
      <c r="E1" s="71"/>
      <c r="F1" s="72" t="s">
        <v>22</v>
      </c>
      <c r="G1" s="73"/>
      <c r="H1" s="73"/>
      <c r="I1" s="74"/>
      <c r="J1" s="3" t="str">
        <f>DB!F20</f>
        <v>Nguyễn Anh Phong</v>
      </c>
    </row>
    <row r="2" spans="2:15" ht="18" x14ac:dyDescent="0.25">
      <c r="C2" s="2" t="s">
        <v>27</v>
      </c>
      <c r="D2" s="75" t="str">
        <f>DB!E20</f>
        <v>code_format</v>
      </c>
      <c r="E2" s="76"/>
      <c r="F2" s="72" t="s">
        <v>23</v>
      </c>
      <c r="G2" s="73"/>
      <c r="H2" s="73"/>
      <c r="I2" s="74"/>
      <c r="J2" s="19" t="str">
        <f>DB!G20</f>
        <v>22/05/2016</v>
      </c>
      <c r="O2" s="1" t="str">
        <f xml:space="preserve"> "drop table " &amp; D2 &amp; ";"</f>
        <v>drop table code_format;</v>
      </c>
    </row>
    <row r="3" spans="2:15" ht="29.25" customHeight="1" x14ac:dyDescent="0.25">
      <c r="B3" s="4"/>
      <c r="O3" s="1" t="str">
        <f xml:space="preserve"> "create table " &amp; D2</f>
        <v>create table code_format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5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3110</v>
      </c>
      <c r="D8" s="24" t="s">
        <v>48</v>
      </c>
      <c r="E8" s="23" t="s">
        <v>34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code varchar(255),</v>
      </c>
    </row>
    <row r="9" spans="2:15" ht="15" x14ac:dyDescent="0.25">
      <c r="B9" s="6">
        <v>5</v>
      </c>
      <c r="C9" s="22" t="s">
        <v>3111</v>
      </c>
      <c r="D9" s="24" t="s">
        <v>32</v>
      </c>
      <c r="E9" s="23" t="s">
        <v>34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name varchar(255),</v>
      </c>
    </row>
    <row r="10" spans="2:15" ht="15" x14ac:dyDescent="0.25">
      <c r="B10" s="6">
        <v>6</v>
      </c>
      <c r="C10" s="22" t="s">
        <v>3567</v>
      </c>
      <c r="D10" s="24" t="s">
        <v>3566</v>
      </c>
      <c r="E10" s="23" t="s">
        <v>34</v>
      </c>
      <c r="F10" s="6"/>
      <c r="G10" s="6"/>
      <c r="H10" s="6"/>
      <c r="I10" s="10"/>
      <c r="J10" s="25" t="s">
        <v>3568</v>
      </c>
      <c r="K10" s="3"/>
      <c r="L10" s="3"/>
      <c r="M10" s="3"/>
      <c r="O10" s="1" t="str">
        <f t="shared" si="0"/>
        <v xml:space="preserve">    seq_name varchar(255),</v>
      </c>
    </row>
    <row r="11" spans="2:15" ht="15" x14ac:dyDescent="0.25">
      <c r="B11" s="6">
        <v>7</v>
      </c>
      <c r="C11" s="22" t="s">
        <v>3105</v>
      </c>
      <c r="D11" s="24" t="s">
        <v>3099</v>
      </c>
      <c r="E11" s="23" t="s">
        <v>35</v>
      </c>
      <c r="F11" s="6"/>
      <c r="G11" s="6">
        <v>0</v>
      </c>
      <c r="H11" s="6"/>
      <c r="I11" s="10"/>
      <c r="J11" s="25"/>
      <c r="K11" s="3"/>
      <c r="L11" s="3"/>
      <c r="M11" s="3"/>
      <c r="O11" s="1" t="str">
        <f t="shared" si="0"/>
        <v xml:space="preserve">    department_prefix smallint DEFAULT 0,</v>
      </c>
    </row>
    <row r="12" spans="2:15" ht="15" x14ac:dyDescent="0.25">
      <c r="B12" s="6">
        <v>8</v>
      </c>
      <c r="C12" s="22" t="s">
        <v>3106</v>
      </c>
      <c r="D12" s="24" t="s">
        <v>3100</v>
      </c>
      <c r="E12" s="23" t="s">
        <v>116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department_prefixes text,</v>
      </c>
    </row>
    <row r="13" spans="2:15" ht="15" x14ac:dyDescent="0.25">
      <c r="B13" s="6">
        <v>9</v>
      </c>
      <c r="C13" s="22" t="s">
        <v>3105</v>
      </c>
      <c r="D13" s="24" t="s">
        <v>3435</v>
      </c>
      <c r="E13" s="23" t="s">
        <v>25</v>
      </c>
      <c r="F13" s="6"/>
      <c r="G13" s="6">
        <v>0</v>
      </c>
      <c r="H13" s="6"/>
      <c r="I13" s="10"/>
      <c r="J13" s="25"/>
      <c r="K13" s="3"/>
      <c r="L13" s="3"/>
      <c r="M13" s="3"/>
      <c r="O13" s="1" t="str">
        <f t="shared" ref="O13" si="1">"    " &amp; D13 &amp; " " &amp; E13 &amp; IF(F13="yes"," NOT NULL", "") &amp; IF(LEN(G13) &gt; 0," DEFAULT " &amp; G13, "") &amp; ","</f>
        <v xml:space="preserve">    department_default varchar(10) DEFAULT 0,</v>
      </c>
    </row>
    <row r="14" spans="2:15" ht="15" x14ac:dyDescent="0.25">
      <c r="B14" s="6">
        <v>10</v>
      </c>
      <c r="C14" s="22" t="s">
        <v>1397</v>
      </c>
      <c r="D14" s="24" t="s">
        <v>1507</v>
      </c>
      <c r="E14" s="23" t="s">
        <v>25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code_prefix varchar(10),</v>
      </c>
    </row>
    <row r="15" spans="2:15" ht="15" x14ac:dyDescent="0.25">
      <c r="B15" s="6">
        <v>11</v>
      </c>
      <c r="C15" s="22" t="s">
        <v>3107</v>
      </c>
      <c r="D15" s="24" t="s">
        <v>3101</v>
      </c>
      <c r="E15" s="23" t="s">
        <v>840</v>
      </c>
      <c r="F15" s="6"/>
      <c r="G15" s="6"/>
      <c r="H15" s="6"/>
      <c r="I15" s="10"/>
      <c r="J15" s="25" t="s">
        <v>3102</v>
      </c>
      <c r="K15" s="3"/>
      <c r="L15" s="3"/>
      <c r="M15" s="3"/>
      <c r="O15" s="1" t="str">
        <f t="shared" si="0"/>
        <v xml:space="preserve">    code_sysdate varchar(20),</v>
      </c>
    </row>
    <row r="16" spans="2:15" ht="15" x14ac:dyDescent="0.25">
      <c r="B16" s="6">
        <v>12</v>
      </c>
      <c r="C16" s="22" t="s">
        <v>3108</v>
      </c>
      <c r="D16" s="24" t="s">
        <v>3104</v>
      </c>
      <c r="E16" s="23" t="s">
        <v>25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code_sep varchar(10),</v>
      </c>
    </row>
    <row r="17" spans="2:15" ht="15" x14ac:dyDescent="0.25">
      <c r="B17" s="6">
        <v>13</v>
      </c>
      <c r="C17" s="22" t="s">
        <v>3109</v>
      </c>
      <c r="D17" s="24" t="s">
        <v>3103</v>
      </c>
      <c r="E17" s="23" t="s">
        <v>840</v>
      </c>
      <c r="F17" s="6"/>
      <c r="G17" s="6"/>
      <c r="H17" s="6"/>
      <c r="I17" s="10"/>
      <c r="J17" s="25">
        <v>0</v>
      </c>
      <c r="K17" s="3"/>
      <c r="L17" s="3"/>
      <c r="M17" s="3"/>
      <c r="O17" s="1" t="str">
        <f t="shared" si="0"/>
        <v xml:space="preserve">    code_seq varchar(20),</v>
      </c>
    </row>
    <row r="18" spans="2:15" ht="15" x14ac:dyDescent="0.25">
      <c r="B18" s="6">
        <v>14</v>
      </c>
      <c r="C18" s="22" t="s">
        <v>1398</v>
      </c>
      <c r="D18" s="24" t="s">
        <v>1508</v>
      </c>
      <c r="E18" s="23" t="s">
        <v>25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code_suffix varchar(10),</v>
      </c>
    </row>
    <row r="19" spans="2:15" ht="15" x14ac:dyDescent="0.25">
      <c r="B19" s="6">
        <v>15</v>
      </c>
      <c r="C19" s="3" t="s">
        <v>20</v>
      </c>
      <c r="D19" s="24" t="s">
        <v>296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created_by bigint,</v>
      </c>
    </row>
    <row r="20" spans="2:15" ht="15" x14ac:dyDescent="0.25">
      <c r="B20" s="6">
        <v>16</v>
      </c>
      <c r="C20" s="3" t="s">
        <v>21</v>
      </c>
      <c r="D20" s="24" t="s">
        <v>70</v>
      </c>
      <c r="E20" s="6" t="s">
        <v>6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created_date bigint,</v>
      </c>
    </row>
    <row r="21" spans="2:15" ht="15" x14ac:dyDescent="0.25">
      <c r="B21" s="6">
        <v>17</v>
      </c>
      <c r="C21" s="3" t="s">
        <v>22</v>
      </c>
      <c r="D21" s="24" t="s">
        <v>297</v>
      </c>
      <c r="E21" s="6" t="s">
        <v>6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updated_by bigint,</v>
      </c>
    </row>
    <row r="22" spans="2:15" ht="15" x14ac:dyDescent="0.25">
      <c r="B22" s="6">
        <v>18</v>
      </c>
      <c r="C22" s="3" t="s">
        <v>23</v>
      </c>
      <c r="D22" s="24" t="s">
        <v>71</v>
      </c>
      <c r="E22" s="6" t="s">
        <v>6</v>
      </c>
      <c r="F22" s="6"/>
      <c r="G22" s="6"/>
      <c r="H22" s="6"/>
      <c r="I22" s="10"/>
      <c r="J22" s="25"/>
      <c r="K22" s="3"/>
      <c r="L22" s="3"/>
      <c r="M22" s="3"/>
      <c r="O22" s="1" t="str">
        <f t="shared" si="0"/>
        <v xml:space="preserve">    updated_date bigint,</v>
      </c>
    </row>
    <row r="23" spans="2:15" ht="15" x14ac:dyDescent="0.25">
      <c r="B23" s="6">
        <v>19</v>
      </c>
      <c r="C23" s="22" t="s">
        <v>105</v>
      </c>
      <c r="D23" s="24" t="s">
        <v>295</v>
      </c>
      <c r="E23" s="6" t="s">
        <v>6</v>
      </c>
      <c r="F23" s="6"/>
      <c r="G23" s="6"/>
      <c r="H23" s="6"/>
      <c r="I23" s="8">
        <v>1</v>
      </c>
      <c r="J23" s="25"/>
      <c r="K23" s="3"/>
      <c r="L23" s="3"/>
      <c r="M23" s="3"/>
      <c r="O23" s="1" t="str">
        <f t="shared" si="0"/>
        <v xml:space="preserve">    deleted_by bigint,</v>
      </c>
    </row>
    <row r="24" spans="2:15" ht="15" x14ac:dyDescent="0.25">
      <c r="B24" s="6">
        <v>20</v>
      </c>
      <c r="C24" s="22" t="s">
        <v>99</v>
      </c>
      <c r="D24" s="24" t="s">
        <v>94</v>
      </c>
      <c r="E24" s="6" t="s">
        <v>6</v>
      </c>
      <c r="F24" s="6"/>
      <c r="G24" s="6"/>
      <c r="H24" s="6"/>
      <c r="I24" s="8">
        <v>1</v>
      </c>
      <c r="J24" s="25"/>
      <c r="K24" s="3"/>
      <c r="L24" s="3"/>
      <c r="M24" s="3"/>
      <c r="O24" s="1" t="str">
        <f t="shared" si="0"/>
        <v xml:space="preserve">    deleted_date bigint,</v>
      </c>
    </row>
    <row r="25" spans="2:15" ht="15" x14ac:dyDescent="0.25">
      <c r="B25" s="6">
        <v>21</v>
      </c>
      <c r="C25" s="3" t="s">
        <v>24</v>
      </c>
      <c r="D25" s="24" t="s">
        <v>13</v>
      </c>
      <c r="E25" s="6" t="s">
        <v>10</v>
      </c>
      <c r="F25" s="6"/>
      <c r="G25" s="6">
        <v>1</v>
      </c>
      <c r="H25" s="6"/>
      <c r="I25" s="10"/>
      <c r="J25" s="25"/>
      <c r="K25" s="3"/>
      <c r="L25" s="3"/>
      <c r="M25" s="3"/>
      <c r="O25" s="1" t="str">
        <f t="shared" si="0"/>
        <v xml:space="preserve">    version integer DEFAULT 1,</v>
      </c>
    </row>
    <row r="26" spans="2:15" x14ac:dyDescent="0.25">
      <c r="O26" s="1" t="str">
        <f>"    CONSTRAINT " &amp; IF(ISERROR(SEARCH(".",$D$2)), $D$2, MID($D$2,SEARCH(".",$D$2) + 1,(LEN($D$2)-SEARCH(".",$D$2)))) &amp; "_pk PRIMARY KEY (" &amp; $D$5 &amp; ")"</f>
        <v xml:space="preserve">    CONSTRAINT code_format_pk PRIMARY KEY (id)</v>
      </c>
    </row>
    <row r="27" spans="2:15" x14ac:dyDescent="0.25">
      <c r="O27" s="1" t="s">
        <v>7</v>
      </c>
    </row>
    <row r="29" spans="2:15" x14ac:dyDescent="0.25">
      <c r="D29" s="32" t="s">
        <v>3569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B1:O17"/>
  <sheetViews>
    <sheetView showGridLines="0" workbookViewId="0">
      <selection activeCell="D15" sqref="D15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57031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71093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DB!D21</f>
        <v>Code prefix</v>
      </c>
      <c r="E1" s="71"/>
      <c r="F1" s="72" t="s">
        <v>22</v>
      </c>
      <c r="G1" s="73"/>
      <c r="H1" s="73"/>
      <c r="I1" s="74"/>
      <c r="J1" s="3" t="str">
        <f>DB!F21</f>
        <v>Nguyễn Anh Phong</v>
      </c>
    </row>
    <row r="2" spans="2:15" ht="18" x14ac:dyDescent="0.25">
      <c r="C2" s="2" t="s">
        <v>27</v>
      </c>
      <c r="D2" s="75" t="str">
        <f>DB!E21</f>
        <v>code_prefix</v>
      </c>
      <c r="E2" s="76"/>
      <c r="F2" s="72" t="s">
        <v>23</v>
      </c>
      <c r="G2" s="73"/>
      <c r="H2" s="73"/>
      <c r="I2" s="74"/>
      <c r="J2" s="19" t="str">
        <f>DB!G21</f>
        <v>22/05/2016</v>
      </c>
      <c r="O2" s="1" t="str">
        <f xml:space="preserve"> "drop table " &amp; D2 &amp; ";"</f>
        <v>drop table code_prefix;</v>
      </c>
    </row>
    <row r="3" spans="2:15" ht="29.25" customHeight="1" x14ac:dyDescent="0.25">
      <c r="B3" s="4"/>
      <c r="O3" s="1" t="str">
        <f xml:space="preserve"> "create table " &amp; D2</f>
        <v>create table code_prefix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5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5</v>
      </c>
      <c r="C7" s="22" t="s">
        <v>78</v>
      </c>
      <c r="D7" s="24" t="s">
        <v>76</v>
      </c>
      <c r="E7" s="23" t="s">
        <v>34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key varchar(255),</v>
      </c>
    </row>
    <row r="8" spans="2:15" ht="15" x14ac:dyDescent="0.25">
      <c r="B8" s="6">
        <v>9</v>
      </c>
      <c r="C8" s="22" t="s">
        <v>84</v>
      </c>
      <c r="D8" s="24" t="s">
        <v>77</v>
      </c>
      <c r="E8" s="23" t="s">
        <v>34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value varchar(255),</v>
      </c>
    </row>
    <row r="9" spans="2:15" ht="15" x14ac:dyDescent="0.25">
      <c r="B9" s="6">
        <v>12</v>
      </c>
      <c r="C9" s="3" t="s">
        <v>20</v>
      </c>
      <c r="D9" s="24" t="s">
        <v>296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created_by bigint,</v>
      </c>
    </row>
    <row r="10" spans="2:15" ht="15" x14ac:dyDescent="0.25">
      <c r="B10" s="6">
        <v>13</v>
      </c>
      <c r="C10" s="3" t="s">
        <v>21</v>
      </c>
      <c r="D10" s="24" t="s">
        <v>70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created_date bigint,</v>
      </c>
    </row>
    <row r="11" spans="2:15" ht="15" x14ac:dyDescent="0.25">
      <c r="B11" s="6">
        <v>14</v>
      </c>
      <c r="C11" s="3" t="s">
        <v>22</v>
      </c>
      <c r="D11" s="24" t="s">
        <v>297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updated_by bigint,</v>
      </c>
    </row>
    <row r="12" spans="2:15" ht="15" x14ac:dyDescent="0.25">
      <c r="B12" s="6">
        <v>15</v>
      </c>
      <c r="C12" s="3" t="s">
        <v>23</v>
      </c>
      <c r="D12" s="24" t="s">
        <v>71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updated_date bigint,</v>
      </c>
    </row>
    <row r="13" spans="2:15" ht="15" x14ac:dyDescent="0.25">
      <c r="B13" s="6">
        <v>16</v>
      </c>
      <c r="C13" s="22" t="s">
        <v>105</v>
      </c>
      <c r="D13" s="24" t="s">
        <v>295</v>
      </c>
      <c r="E13" s="6" t="s">
        <v>6</v>
      </c>
      <c r="F13" s="6"/>
      <c r="G13" s="6"/>
      <c r="H13" s="6"/>
      <c r="I13" s="8">
        <v>1</v>
      </c>
      <c r="J13" s="25"/>
      <c r="K13" s="3"/>
      <c r="L13" s="3"/>
      <c r="M13" s="3"/>
      <c r="O13" s="1" t="str">
        <f t="shared" si="0"/>
        <v xml:space="preserve">    deleted_by bigint,</v>
      </c>
    </row>
    <row r="14" spans="2:15" ht="15" x14ac:dyDescent="0.25">
      <c r="B14" s="6">
        <v>17</v>
      </c>
      <c r="C14" s="22" t="s">
        <v>99</v>
      </c>
      <c r="D14" s="24" t="s">
        <v>94</v>
      </c>
      <c r="E14" s="6" t="s">
        <v>6</v>
      </c>
      <c r="F14" s="6"/>
      <c r="G14" s="6"/>
      <c r="H14" s="6"/>
      <c r="I14" s="8">
        <v>1</v>
      </c>
      <c r="J14" s="25"/>
      <c r="K14" s="3"/>
      <c r="L14" s="3"/>
      <c r="M14" s="3"/>
      <c r="O14" s="1" t="str">
        <f t="shared" si="0"/>
        <v xml:space="preserve">    deleted_date bigint,</v>
      </c>
    </row>
    <row r="15" spans="2:15" ht="15" x14ac:dyDescent="0.25">
      <c r="B15" s="6">
        <v>18</v>
      </c>
      <c r="C15" s="3" t="s">
        <v>24</v>
      </c>
      <c r="D15" s="24" t="s">
        <v>13</v>
      </c>
      <c r="E15" s="6" t="s">
        <v>10</v>
      </c>
      <c r="F15" s="6"/>
      <c r="G15" s="6">
        <v>1</v>
      </c>
      <c r="H15" s="6"/>
      <c r="I15" s="10"/>
      <c r="J15" s="25"/>
      <c r="K15" s="3"/>
      <c r="L15" s="3"/>
      <c r="M15" s="3"/>
      <c r="O15" s="1" t="str">
        <f t="shared" si="0"/>
        <v xml:space="preserve">    version integer DEFAULT 1,</v>
      </c>
    </row>
    <row r="16" spans="2:15" x14ac:dyDescent="0.25">
      <c r="O16" s="1" t="str">
        <f>"    CONSTRAINT " &amp; IF(ISERROR(SEARCH(".",$D$2)), $D$2, MID($D$2,SEARCH(".",$D$2) + 1,(LEN($D$2)-SEARCH(".",$D$2)))) &amp; "_pk PRIMARY KEY (" &amp; $D$5 &amp; ")"</f>
        <v xml:space="preserve">    CONSTRAINT code_prefix_pk PRIMARY KEY (id)</v>
      </c>
    </row>
    <row r="17" spans="15:15" x14ac:dyDescent="0.25">
      <c r="O17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B1:O17"/>
  <sheetViews>
    <sheetView showGridLines="0" workbookViewId="0">
      <selection activeCell="O3" sqref="O3:O17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57031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71093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DB!D22</f>
        <v>Code suffix</v>
      </c>
      <c r="E1" s="71"/>
      <c r="F1" s="72" t="s">
        <v>22</v>
      </c>
      <c r="G1" s="73"/>
      <c r="H1" s="73"/>
      <c r="I1" s="74"/>
      <c r="J1" s="3" t="str">
        <f>DB!F22</f>
        <v>Nguyễn Anh Phong</v>
      </c>
    </row>
    <row r="2" spans="2:15" ht="18" x14ac:dyDescent="0.25">
      <c r="C2" s="2" t="s">
        <v>27</v>
      </c>
      <c r="D2" s="75" t="str">
        <f>DB!E22</f>
        <v>code_suffix</v>
      </c>
      <c r="E2" s="76"/>
      <c r="F2" s="72" t="s">
        <v>23</v>
      </c>
      <c r="G2" s="73"/>
      <c r="H2" s="73"/>
      <c r="I2" s="74"/>
      <c r="J2" s="19" t="str">
        <f>DB!G22</f>
        <v>22/05/2016</v>
      </c>
      <c r="O2" s="1" t="str">
        <f xml:space="preserve"> "drop table " &amp; D2 &amp; ";"</f>
        <v>drop table code_suffix;</v>
      </c>
    </row>
    <row r="3" spans="2:15" ht="29.25" customHeight="1" x14ac:dyDescent="0.25">
      <c r="B3" s="4"/>
      <c r="O3" s="1" t="str">
        <f xml:space="preserve"> "create table " &amp; D2</f>
        <v>create table code_suffix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3" t="s">
        <v>58</v>
      </c>
      <c r="D6" s="24" t="s">
        <v>8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5" si="0">"    " &amp; D6 &amp; " " &amp; E6 &amp; IF(F6="yes"," NOT NULL", "") &amp; IF(LEN(G6) &gt; 0," DEFAULT " &amp; G6, "") &amp; ","</f>
        <v xml:space="preserve">    branch_id bigint,</v>
      </c>
    </row>
    <row r="7" spans="2:15" ht="15" x14ac:dyDescent="0.25">
      <c r="B7" s="6">
        <v>5</v>
      </c>
      <c r="C7" s="22" t="s">
        <v>78</v>
      </c>
      <c r="D7" s="24" t="s">
        <v>76</v>
      </c>
      <c r="E7" s="23" t="s">
        <v>34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key varchar(255),</v>
      </c>
    </row>
    <row r="8" spans="2:15" ht="15" x14ac:dyDescent="0.25">
      <c r="B8" s="6">
        <v>9</v>
      </c>
      <c r="C8" s="22" t="s">
        <v>84</v>
      </c>
      <c r="D8" s="24" t="s">
        <v>77</v>
      </c>
      <c r="E8" s="23" t="s">
        <v>34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value varchar(255),</v>
      </c>
    </row>
    <row r="9" spans="2:15" ht="15" x14ac:dyDescent="0.25">
      <c r="B9" s="6">
        <v>12</v>
      </c>
      <c r="C9" s="3" t="s">
        <v>20</v>
      </c>
      <c r="D9" s="24" t="s">
        <v>296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created_by bigint,</v>
      </c>
    </row>
    <row r="10" spans="2:15" ht="15" x14ac:dyDescent="0.25">
      <c r="B10" s="6">
        <v>13</v>
      </c>
      <c r="C10" s="3" t="s">
        <v>21</v>
      </c>
      <c r="D10" s="24" t="s">
        <v>70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created_date bigint,</v>
      </c>
    </row>
    <row r="11" spans="2:15" ht="15" x14ac:dyDescent="0.25">
      <c r="B11" s="6">
        <v>14</v>
      </c>
      <c r="C11" s="3" t="s">
        <v>22</v>
      </c>
      <c r="D11" s="24" t="s">
        <v>297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updated_by bigint,</v>
      </c>
    </row>
    <row r="12" spans="2:15" ht="15" x14ac:dyDescent="0.25">
      <c r="B12" s="6">
        <v>15</v>
      </c>
      <c r="C12" s="3" t="s">
        <v>23</v>
      </c>
      <c r="D12" s="24" t="s">
        <v>71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updated_date bigint,</v>
      </c>
    </row>
    <row r="13" spans="2:15" ht="15" x14ac:dyDescent="0.25">
      <c r="B13" s="6">
        <v>16</v>
      </c>
      <c r="C13" s="22" t="s">
        <v>105</v>
      </c>
      <c r="D13" s="24" t="s">
        <v>295</v>
      </c>
      <c r="E13" s="6" t="s">
        <v>6</v>
      </c>
      <c r="F13" s="6"/>
      <c r="G13" s="6"/>
      <c r="H13" s="6"/>
      <c r="I13" s="8">
        <v>1</v>
      </c>
      <c r="J13" s="25"/>
      <c r="K13" s="3"/>
      <c r="L13" s="3"/>
      <c r="M13" s="3"/>
      <c r="O13" s="1" t="str">
        <f t="shared" si="0"/>
        <v xml:space="preserve">    deleted_by bigint,</v>
      </c>
    </row>
    <row r="14" spans="2:15" ht="15" x14ac:dyDescent="0.25">
      <c r="B14" s="6">
        <v>17</v>
      </c>
      <c r="C14" s="22" t="s">
        <v>99</v>
      </c>
      <c r="D14" s="24" t="s">
        <v>94</v>
      </c>
      <c r="E14" s="6" t="s">
        <v>6</v>
      </c>
      <c r="F14" s="6"/>
      <c r="G14" s="6"/>
      <c r="H14" s="6"/>
      <c r="I14" s="8">
        <v>1</v>
      </c>
      <c r="J14" s="25"/>
      <c r="K14" s="3"/>
      <c r="L14" s="3"/>
      <c r="M14" s="3"/>
      <c r="O14" s="1" t="str">
        <f t="shared" si="0"/>
        <v xml:space="preserve">    deleted_date bigint,</v>
      </c>
    </row>
    <row r="15" spans="2:15" ht="15" x14ac:dyDescent="0.25">
      <c r="B15" s="6">
        <v>18</v>
      </c>
      <c r="C15" s="3" t="s">
        <v>24</v>
      </c>
      <c r="D15" s="24" t="s">
        <v>13</v>
      </c>
      <c r="E15" s="6" t="s">
        <v>10</v>
      </c>
      <c r="F15" s="6"/>
      <c r="G15" s="6">
        <v>1</v>
      </c>
      <c r="H15" s="6"/>
      <c r="I15" s="10"/>
      <c r="J15" s="25"/>
      <c r="K15" s="3"/>
      <c r="L15" s="3"/>
      <c r="M15" s="3"/>
      <c r="O15" s="1" t="str">
        <f t="shared" si="0"/>
        <v xml:space="preserve">    version integer DEFAULT 1,</v>
      </c>
    </row>
    <row r="16" spans="2:15" x14ac:dyDescent="0.25">
      <c r="O16" s="1" t="str">
        <f>"    CONSTRAINT " &amp; IF(ISERROR(SEARCH(".",$D$2)), $D$2, MID($D$2,SEARCH(".",$D$2) + 1,(LEN($D$2)-SEARCH(".",$D$2)))) &amp; "_pk PRIMARY KEY (" &amp; $D$5 &amp; ")"</f>
        <v xml:space="preserve">    CONSTRAINT code_suffix_pk PRIMARY KEY (id)</v>
      </c>
    </row>
    <row r="17" spans="15:15" x14ac:dyDescent="0.25">
      <c r="O17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B1:O21"/>
  <sheetViews>
    <sheetView showGridLines="0" workbookViewId="0">
      <selection activeCell="O3" sqref="O3:O21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57031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71093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DB!D23</f>
        <v>Giá trị mặc định</v>
      </c>
      <c r="E1" s="71"/>
      <c r="F1" s="72" t="s">
        <v>22</v>
      </c>
      <c r="G1" s="73"/>
      <c r="H1" s="73"/>
      <c r="I1" s="74"/>
      <c r="J1" s="3" t="str">
        <f>DB!F23</f>
        <v>Nguyễn Anh Phong</v>
      </c>
    </row>
    <row r="2" spans="2:15" ht="18" x14ac:dyDescent="0.25">
      <c r="C2" s="2" t="s">
        <v>27</v>
      </c>
      <c r="D2" s="75" t="str">
        <f>DB!E23</f>
        <v>default_value</v>
      </c>
      <c r="E2" s="76"/>
      <c r="F2" s="72" t="s">
        <v>23</v>
      </c>
      <c r="G2" s="73"/>
      <c r="H2" s="73"/>
      <c r="I2" s="74"/>
      <c r="J2" s="19" t="str">
        <f>DB!G23</f>
        <v>22/05/2016</v>
      </c>
      <c r="O2" s="1" t="str">
        <f xml:space="preserve"> "drop table " &amp; D2 &amp; ";"</f>
        <v>drop table default_value;</v>
      </c>
    </row>
    <row r="3" spans="2:15" ht="29.25" customHeight="1" x14ac:dyDescent="0.25">
      <c r="B3" s="4"/>
      <c r="O3" s="1" t="str">
        <f xml:space="preserve"> "create table " &amp; D2</f>
        <v>create table default_value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3" t="s">
        <v>58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>"    " &amp; D7 &amp; " " &amp; E7 &amp; IF(F7="yes"," NOT NULL", "") &amp; IF(LEN(G7) &gt; 0," DEFAULT " &amp; G7, "") &amp; ","</f>
        <v xml:space="preserve">    branch_id bigint,</v>
      </c>
    </row>
    <row r="8" spans="2:15" ht="15" x14ac:dyDescent="0.25">
      <c r="B8" s="6">
        <v>4</v>
      </c>
      <c r="C8" s="22" t="s">
        <v>225</v>
      </c>
      <c r="D8" s="24" t="s">
        <v>83</v>
      </c>
      <c r="E8" s="23" t="s">
        <v>34</v>
      </c>
      <c r="F8" s="6"/>
      <c r="G8" s="6"/>
      <c r="H8" s="6"/>
      <c r="I8" s="10"/>
      <c r="J8" s="25"/>
      <c r="K8" s="3"/>
      <c r="L8" s="3"/>
      <c r="M8" s="3"/>
      <c r="O8" s="1" t="str">
        <f>"    " &amp; D8 &amp; " " &amp; E8 &amp; IF(F8="yes"," NOT NULL", "") &amp; IF(LEN(G8) &gt; 0," DEFAULT " &amp; G8, "") &amp; ","</f>
        <v xml:space="preserve">    category varchar(255),</v>
      </c>
    </row>
    <row r="9" spans="2:15" ht="15" x14ac:dyDescent="0.25">
      <c r="B9" s="6">
        <v>5</v>
      </c>
      <c r="C9" s="22" t="s">
        <v>78</v>
      </c>
      <c r="D9" s="24" t="s">
        <v>76</v>
      </c>
      <c r="E9" s="23" t="s">
        <v>34</v>
      </c>
      <c r="F9" s="6"/>
      <c r="G9" s="6"/>
      <c r="H9" s="6"/>
      <c r="I9" s="10"/>
      <c r="J9" s="25"/>
      <c r="K9" s="3"/>
      <c r="L9" s="3"/>
      <c r="M9" s="3"/>
      <c r="O9" s="1" t="str">
        <f t="shared" ref="O9:O19" si="0">"    " &amp; D9 &amp; " " &amp; E9 &amp; IF(F9="yes"," NOT NULL", "") &amp; IF(LEN(G9) &gt; 0," DEFAULT " &amp; G9, "") &amp; ","</f>
        <v xml:space="preserve">    key varchar(255),</v>
      </c>
    </row>
    <row r="10" spans="2:15" ht="15" x14ac:dyDescent="0.25">
      <c r="B10" s="6">
        <v>6</v>
      </c>
      <c r="C10" s="22" t="s">
        <v>84</v>
      </c>
      <c r="D10" s="24" t="s">
        <v>77</v>
      </c>
      <c r="E10" s="23" t="s">
        <v>116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value text,</v>
      </c>
    </row>
    <row r="11" spans="2:15" ht="15" x14ac:dyDescent="0.25">
      <c r="B11" s="6">
        <v>7</v>
      </c>
      <c r="C11" s="22" t="s">
        <v>2798</v>
      </c>
      <c r="D11" s="24" t="s">
        <v>2797</v>
      </c>
      <c r="E11" s="23" t="s">
        <v>116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content text,</v>
      </c>
    </row>
    <row r="12" spans="2:15" ht="15" x14ac:dyDescent="0.25">
      <c r="B12" s="6">
        <v>8</v>
      </c>
      <c r="C12" s="22" t="s">
        <v>49</v>
      </c>
      <c r="D12" s="24" t="s">
        <v>12</v>
      </c>
      <c r="E12" s="23" t="s">
        <v>116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description text,</v>
      </c>
    </row>
    <row r="13" spans="2:15" ht="15" x14ac:dyDescent="0.25">
      <c r="B13" s="6">
        <v>9</v>
      </c>
      <c r="C13" s="3" t="s">
        <v>20</v>
      </c>
      <c r="D13" s="24" t="s">
        <v>296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created_by bigint,</v>
      </c>
    </row>
    <row r="14" spans="2:15" ht="15" x14ac:dyDescent="0.25">
      <c r="B14" s="6">
        <v>10</v>
      </c>
      <c r="C14" s="3" t="s">
        <v>21</v>
      </c>
      <c r="D14" s="24" t="s">
        <v>70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created_date bigint,</v>
      </c>
    </row>
    <row r="15" spans="2:15" ht="15" x14ac:dyDescent="0.25">
      <c r="B15" s="6">
        <v>11</v>
      </c>
      <c r="C15" s="3" t="s">
        <v>22</v>
      </c>
      <c r="D15" s="24" t="s">
        <v>297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updated_by bigint,</v>
      </c>
    </row>
    <row r="16" spans="2:15" ht="15" x14ac:dyDescent="0.25">
      <c r="B16" s="6">
        <v>12</v>
      </c>
      <c r="C16" s="3" t="s">
        <v>23</v>
      </c>
      <c r="D16" s="24" t="s">
        <v>71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updated_date bigint,</v>
      </c>
    </row>
    <row r="17" spans="2:15" ht="15" x14ac:dyDescent="0.25">
      <c r="B17" s="6">
        <v>13</v>
      </c>
      <c r="C17" s="22" t="s">
        <v>105</v>
      </c>
      <c r="D17" s="24" t="s">
        <v>295</v>
      </c>
      <c r="E17" s="6" t="s">
        <v>6</v>
      </c>
      <c r="F17" s="6"/>
      <c r="G17" s="6"/>
      <c r="H17" s="6"/>
      <c r="I17" s="8">
        <v>1</v>
      </c>
      <c r="J17" s="25"/>
      <c r="K17" s="3"/>
      <c r="L17" s="3"/>
      <c r="M17" s="3"/>
      <c r="O17" s="1" t="str">
        <f t="shared" si="0"/>
        <v xml:space="preserve">    deleted_by bigint,</v>
      </c>
    </row>
    <row r="18" spans="2:15" ht="15" x14ac:dyDescent="0.25">
      <c r="B18" s="6">
        <v>14</v>
      </c>
      <c r="C18" s="22" t="s">
        <v>99</v>
      </c>
      <c r="D18" s="24" t="s">
        <v>94</v>
      </c>
      <c r="E18" s="6" t="s">
        <v>6</v>
      </c>
      <c r="F18" s="6"/>
      <c r="G18" s="6"/>
      <c r="H18" s="6"/>
      <c r="I18" s="8">
        <v>1</v>
      </c>
      <c r="J18" s="25"/>
      <c r="K18" s="3"/>
      <c r="L18" s="3"/>
      <c r="M18" s="3"/>
      <c r="O18" s="1" t="str">
        <f t="shared" si="0"/>
        <v xml:space="preserve">    deleted_date bigint,</v>
      </c>
    </row>
    <row r="19" spans="2:15" ht="15" x14ac:dyDescent="0.25">
      <c r="B19" s="6">
        <v>15</v>
      </c>
      <c r="C19" s="3" t="s">
        <v>24</v>
      </c>
      <c r="D19" s="24" t="s">
        <v>13</v>
      </c>
      <c r="E19" s="6" t="s">
        <v>10</v>
      </c>
      <c r="F19" s="6"/>
      <c r="G19" s="6">
        <v>1</v>
      </c>
      <c r="H19" s="6"/>
      <c r="I19" s="10"/>
      <c r="J19" s="25"/>
      <c r="K19" s="3"/>
      <c r="L19" s="3"/>
      <c r="M19" s="3"/>
      <c r="O19" s="1" t="str">
        <f t="shared" si="0"/>
        <v xml:space="preserve">    version integer DEFAULT 1,</v>
      </c>
    </row>
    <row r="20" spans="2:15" x14ac:dyDescent="0.25">
      <c r="O20" s="1" t="str">
        <f>"    CONSTRAINT " &amp; IF(ISERROR(SEARCH(".",$D$2)), $D$2, MID($D$2,SEARCH(".",$D$2) + 1,(LEN($D$2)-SEARCH(".",$D$2)))) &amp; "_pk PRIMARY KEY (" &amp; $D$5 &amp; ")"</f>
        <v xml:space="preserve">    CONSTRAINT default_value_pk PRIMARY KEY (id)</v>
      </c>
    </row>
    <row r="21" spans="2:15" x14ac:dyDescent="0.25">
      <c r="O21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B1:O49"/>
  <sheetViews>
    <sheetView showGridLines="0" workbookViewId="0">
      <selection activeCell="N42" sqref="N42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6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DB!D24</f>
        <v>Mẫu báo cáo</v>
      </c>
      <c r="E1" s="71"/>
      <c r="F1" s="72" t="s">
        <v>22</v>
      </c>
      <c r="G1" s="73"/>
      <c r="H1" s="73"/>
      <c r="I1" s="74"/>
      <c r="J1" s="3" t="str">
        <f>DB!F24</f>
        <v>Nguyễn Anh Phong</v>
      </c>
    </row>
    <row r="2" spans="2:15" ht="18" x14ac:dyDescent="0.25">
      <c r="C2" s="2" t="s">
        <v>27</v>
      </c>
      <c r="D2" s="75" t="str">
        <f>DB!E24</f>
        <v>report_template</v>
      </c>
      <c r="E2" s="76"/>
      <c r="F2" s="72" t="s">
        <v>23</v>
      </c>
      <c r="G2" s="73"/>
      <c r="H2" s="73"/>
      <c r="I2" s="74"/>
      <c r="J2" s="19" t="str">
        <f>DB!G24</f>
        <v>22/05/2016</v>
      </c>
      <c r="O2" s="1" t="str">
        <f xml:space="preserve"> "drop table " &amp; D2 &amp; ";"</f>
        <v>drop table report_template;</v>
      </c>
    </row>
    <row r="3" spans="2:15" ht="29.25" customHeight="1" x14ac:dyDescent="0.25">
      <c r="B3" s="4"/>
      <c r="O3" s="1" t="str">
        <f xml:space="preserve"> "create table " &amp; D2</f>
        <v>create table report_template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 t="shared" ref="O6:O33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8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416</v>
      </c>
      <c r="D8" s="24" t="s">
        <v>48</v>
      </c>
      <c r="E8" s="23" t="s">
        <v>39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code varchar(50),</v>
      </c>
    </row>
    <row r="9" spans="2:15" ht="15" x14ac:dyDescent="0.25">
      <c r="B9" s="6">
        <v>5</v>
      </c>
      <c r="C9" s="22" t="s">
        <v>417</v>
      </c>
      <c r="D9" s="24" t="s">
        <v>32</v>
      </c>
      <c r="E9" s="23" t="s">
        <v>34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name varchar(255),</v>
      </c>
    </row>
    <row r="10" spans="2:15" ht="15" x14ac:dyDescent="0.25">
      <c r="B10" s="6">
        <v>6</v>
      </c>
      <c r="C10" s="22" t="s">
        <v>225</v>
      </c>
      <c r="D10" s="24" t="s">
        <v>228</v>
      </c>
      <c r="E10" s="23" t="s">
        <v>39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screen varchar(50),</v>
      </c>
    </row>
    <row r="11" spans="2:15" ht="15" x14ac:dyDescent="0.25">
      <c r="B11" s="6">
        <v>7</v>
      </c>
      <c r="C11" s="22" t="s">
        <v>600</v>
      </c>
      <c r="D11" s="24" t="s">
        <v>1670</v>
      </c>
      <c r="E11" s="23" t="s">
        <v>113</v>
      </c>
      <c r="F11" s="6"/>
      <c r="G11" s="6"/>
      <c r="H11" s="6"/>
      <c r="I11" s="10">
        <v>1</v>
      </c>
      <c r="J11" s="25"/>
      <c r="K11" s="3"/>
      <c r="L11" s="3"/>
      <c r="M11" s="3"/>
      <c r="O11" s="1" t="str">
        <f t="shared" si="0"/>
        <v xml:space="preserve">    template_jasper bytea,</v>
      </c>
    </row>
    <row r="12" spans="2:15" ht="15" x14ac:dyDescent="0.25">
      <c r="B12" s="6">
        <v>8</v>
      </c>
      <c r="C12" s="22" t="s">
        <v>600</v>
      </c>
      <c r="D12" s="24" t="s">
        <v>1691</v>
      </c>
      <c r="E12" s="23" t="s">
        <v>113</v>
      </c>
      <c r="F12" s="6"/>
      <c r="G12" s="6"/>
      <c r="H12" s="6"/>
      <c r="I12" s="10">
        <v>1</v>
      </c>
      <c r="J12" s="25"/>
      <c r="K12" s="3"/>
      <c r="L12" s="3"/>
      <c r="M12" s="3"/>
      <c r="O12" s="1" t="str">
        <f>"    " &amp; D12 &amp; " " &amp; E12 &amp; IF(F12="yes"," NOT NULL", "") &amp; IF(LEN(G12) &gt; 0," DEFAULT " &amp; G12, "") &amp; ","</f>
        <v xml:space="preserve">    template_jrxml bytea,</v>
      </c>
    </row>
    <row r="13" spans="2:15" ht="15" x14ac:dyDescent="0.25">
      <c r="B13" s="6">
        <v>9</v>
      </c>
      <c r="C13" s="22" t="s">
        <v>1703</v>
      </c>
      <c r="D13" s="24" t="s">
        <v>1699</v>
      </c>
      <c r="E13" s="23" t="s">
        <v>113</v>
      </c>
      <c r="F13" s="6"/>
      <c r="G13" s="6"/>
      <c r="H13" s="6"/>
      <c r="I13" s="10">
        <v>1</v>
      </c>
      <c r="J13" s="25"/>
      <c r="K13" s="3"/>
      <c r="L13" s="3"/>
      <c r="M13" s="3"/>
      <c r="O13" s="1" t="str">
        <f t="shared" ref="O13:O18" si="1">"    " &amp; D13 &amp; " " &amp; E13 &amp; IF(F13="yes"," NOT NULL", "") &amp; IF(LEN(G13) &gt; 0," DEFAULT " &amp; G13, "") &amp; ","</f>
        <v xml:space="preserve">    header bytea,</v>
      </c>
    </row>
    <row r="14" spans="2:15" ht="15" x14ac:dyDescent="0.25">
      <c r="B14" s="6">
        <v>10</v>
      </c>
      <c r="C14" s="22" t="s">
        <v>1703</v>
      </c>
      <c r="D14" s="24" t="s">
        <v>1768</v>
      </c>
      <c r="E14" s="23" t="s">
        <v>116</v>
      </c>
      <c r="F14" s="6"/>
      <c r="G14" s="6"/>
      <c r="H14" s="6"/>
      <c r="I14" s="10"/>
      <c r="J14" s="25"/>
      <c r="K14" s="3"/>
      <c r="L14" s="3"/>
      <c r="M14" s="3"/>
      <c r="O14" s="1" t="str">
        <f t="shared" si="1"/>
        <v xml:space="preserve">    header_text text,</v>
      </c>
    </row>
    <row r="15" spans="2:15" ht="15" x14ac:dyDescent="0.25">
      <c r="B15" s="6">
        <v>11</v>
      </c>
      <c r="C15" s="22" t="s">
        <v>1704</v>
      </c>
      <c r="D15" s="24" t="s">
        <v>1700</v>
      </c>
      <c r="E15" s="23" t="s">
        <v>113</v>
      </c>
      <c r="F15" s="6"/>
      <c r="G15" s="6"/>
      <c r="H15" s="6"/>
      <c r="I15" s="10">
        <v>1</v>
      </c>
      <c r="J15" s="25"/>
      <c r="K15" s="3"/>
      <c r="L15" s="3"/>
      <c r="M15" s="3"/>
      <c r="O15" s="1" t="str">
        <f t="shared" si="1"/>
        <v xml:space="preserve">    footer bytea,</v>
      </c>
    </row>
    <row r="16" spans="2:15" ht="15" x14ac:dyDescent="0.25">
      <c r="B16" s="6">
        <v>12</v>
      </c>
      <c r="C16" s="22" t="s">
        <v>1703</v>
      </c>
      <c r="D16" s="24" t="s">
        <v>1769</v>
      </c>
      <c r="E16" s="23" t="s">
        <v>116</v>
      </c>
      <c r="F16" s="6"/>
      <c r="G16" s="6"/>
      <c r="H16" s="6"/>
      <c r="I16" s="10"/>
      <c r="J16" s="25"/>
      <c r="K16" s="3"/>
      <c r="L16" s="3"/>
      <c r="M16" s="3"/>
      <c r="O16" s="1" t="str">
        <f>"    " &amp; D16 &amp; " " &amp; E16 &amp; IF(F16="yes"," NOT NULL", "") &amp; IF(LEN(G16) &gt; 0," DEFAULT " &amp; G16, "") &amp; ","</f>
        <v xml:space="preserve">    footer_text text,</v>
      </c>
    </row>
    <row r="17" spans="2:15" ht="15" x14ac:dyDescent="0.25">
      <c r="B17" s="6">
        <v>13</v>
      </c>
      <c r="C17" s="22" t="s">
        <v>1704</v>
      </c>
      <c r="D17" s="24" t="s">
        <v>1706</v>
      </c>
      <c r="E17" s="23" t="s">
        <v>113</v>
      </c>
      <c r="F17" s="6"/>
      <c r="G17" s="6"/>
      <c r="H17" s="6"/>
      <c r="I17" s="10">
        <v>1</v>
      </c>
      <c r="J17" s="25"/>
      <c r="K17" s="3"/>
      <c r="L17" s="3"/>
      <c r="M17" s="3"/>
      <c r="O17" s="1" t="str">
        <f>"    " &amp; D17 &amp; " " &amp; E17 &amp; IF(F17="yes"," NOT NULL", "") &amp; IF(LEN(G17) &gt; 0," DEFAULT " &amp; G17, "") &amp; ","</f>
        <v xml:space="preserve">    background bytea,</v>
      </c>
    </row>
    <row r="18" spans="2:15" ht="15" x14ac:dyDescent="0.25">
      <c r="B18" s="6">
        <v>14</v>
      </c>
      <c r="C18" s="22" t="s">
        <v>1705</v>
      </c>
      <c r="D18" s="24" t="s">
        <v>1709</v>
      </c>
      <c r="E18" s="23" t="s">
        <v>113</v>
      </c>
      <c r="F18" s="6"/>
      <c r="G18" s="6"/>
      <c r="H18" s="6"/>
      <c r="I18" s="10">
        <v>1</v>
      </c>
      <c r="J18" s="25"/>
      <c r="K18" s="3"/>
      <c r="L18" s="3"/>
      <c r="M18" s="3"/>
      <c r="O18" s="1" t="str">
        <f t="shared" si="1"/>
        <v xml:space="preserve">    bg_valid bytea,</v>
      </c>
    </row>
    <row r="19" spans="2:15" ht="15" x14ac:dyDescent="0.25">
      <c r="B19" s="6">
        <v>15</v>
      </c>
      <c r="C19" s="22" t="s">
        <v>1705</v>
      </c>
      <c r="D19" s="24" t="s">
        <v>1708</v>
      </c>
      <c r="E19" s="23" t="s">
        <v>113</v>
      </c>
      <c r="F19" s="6"/>
      <c r="G19" s="6"/>
      <c r="H19" s="6"/>
      <c r="I19" s="10">
        <v>1</v>
      </c>
      <c r="J19" s="25"/>
      <c r="K19" s="3"/>
      <c r="L19" s="3"/>
      <c r="M19" s="3"/>
      <c r="O19" s="1" t="str">
        <f>"    " &amp; D19 &amp; " " &amp; E19 &amp; IF(F19="yes"," NOT NULL", "") &amp; IF(LEN(G19) &gt; 0," DEFAULT " &amp; G19, "") &amp; ","</f>
        <v xml:space="preserve">    bg_invalid bytea,</v>
      </c>
    </row>
    <row r="20" spans="2:15" ht="15" x14ac:dyDescent="0.25">
      <c r="B20" s="6">
        <v>16</v>
      </c>
      <c r="C20" s="22" t="s">
        <v>905</v>
      </c>
      <c r="D20" s="24" t="s">
        <v>903</v>
      </c>
      <c r="E20" s="23" t="s">
        <v>35</v>
      </c>
      <c r="F20" s="6"/>
      <c r="G20" s="6">
        <v>1</v>
      </c>
      <c r="H20" s="6"/>
      <c r="I20" s="10"/>
      <c r="J20" s="25" t="s">
        <v>906</v>
      </c>
      <c r="K20" s="3"/>
      <c r="L20" s="3"/>
      <c r="M20" s="3"/>
      <c r="O20" s="1" t="str">
        <f t="shared" si="0"/>
        <v xml:space="preserve">    template_type smallint DEFAULT 1,</v>
      </c>
    </row>
    <row r="21" spans="2:15" ht="15" x14ac:dyDescent="0.25">
      <c r="B21" s="6">
        <v>17</v>
      </c>
      <c r="C21" s="22" t="s">
        <v>1696</v>
      </c>
      <c r="D21" s="24" t="s">
        <v>1695</v>
      </c>
      <c r="E21" s="23" t="s">
        <v>116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parameter text,</v>
      </c>
    </row>
    <row r="22" spans="2:15" ht="15" x14ac:dyDescent="0.25">
      <c r="B22" s="6">
        <v>18</v>
      </c>
      <c r="C22" s="22" t="s">
        <v>1723</v>
      </c>
      <c r="D22" s="24" t="s">
        <v>1724</v>
      </c>
      <c r="E22" s="23" t="s">
        <v>35</v>
      </c>
      <c r="F22" s="6"/>
      <c r="G22" s="6"/>
      <c r="H22" s="6"/>
      <c r="I22" s="10"/>
      <c r="J22" s="25"/>
      <c r="K22" s="3"/>
      <c r="L22" s="3"/>
      <c r="M22" s="3"/>
      <c r="O22" s="1" t="str">
        <f t="shared" si="0"/>
        <v xml:space="preserve">    image_col smallint,</v>
      </c>
    </row>
    <row r="23" spans="2:15" ht="15" x14ac:dyDescent="0.25">
      <c r="B23" s="6">
        <v>19</v>
      </c>
      <c r="C23" s="22" t="s">
        <v>1757</v>
      </c>
      <c r="D23" s="24" t="s">
        <v>1759</v>
      </c>
      <c r="E23" s="23" t="s">
        <v>35</v>
      </c>
      <c r="F23" s="6"/>
      <c r="G23" s="6">
        <v>0</v>
      </c>
      <c r="H23" s="6"/>
      <c r="I23" s="10"/>
      <c r="J23" s="25"/>
      <c r="K23" s="3"/>
      <c r="L23" s="3"/>
      <c r="M23" s="3"/>
      <c r="O23" s="1" t="str">
        <f t="shared" si="0"/>
        <v xml:space="preserve">    template_foreign smallint DEFAULT 0,</v>
      </c>
    </row>
    <row r="24" spans="2:15" ht="15" x14ac:dyDescent="0.25">
      <c r="B24" s="6">
        <v>20</v>
      </c>
      <c r="C24" s="22" t="s">
        <v>158</v>
      </c>
      <c r="D24" s="24" t="s">
        <v>3123</v>
      </c>
      <c r="E24" s="6" t="s">
        <v>10</v>
      </c>
      <c r="F24" s="6"/>
      <c r="G24" s="6">
        <v>0</v>
      </c>
      <c r="H24" s="6"/>
      <c r="I24" s="10"/>
      <c r="J24" s="25"/>
      <c r="K24" s="3"/>
      <c r="L24" s="3"/>
      <c r="M24" s="3"/>
      <c r="O24" s="1" t="str">
        <f>"    " &amp; D24 &amp; " " &amp; E24 &amp; IF(F24="yes"," NOT NULL", "") &amp; IF(LEN(G24) &gt; 0," DEFAULT " &amp; G24, "") &amp; ","</f>
        <v xml:space="preserve">    all_screen integer DEFAULT 0,</v>
      </c>
    </row>
    <row r="25" spans="2:15" ht="15" x14ac:dyDescent="0.25">
      <c r="B25" s="6">
        <v>21</v>
      </c>
      <c r="C25" s="22" t="s">
        <v>158</v>
      </c>
      <c r="D25" s="24" t="s">
        <v>53</v>
      </c>
      <c r="E25" s="6" t="s">
        <v>10</v>
      </c>
      <c r="F25" s="6"/>
      <c r="G25" s="6"/>
      <c r="H25" s="6"/>
      <c r="I25" s="10"/>
      <c r="J25" s="25"/>
      <c r="K25" s="3"/>
      <c r="L25" s="3"/>
      <c r="M25" s="3"/>
      <c r="O25" s="1" t="str">
        <f t="shared" si="0"/>
        <v xml:space="preserve">    sort integer,</v>
      </c>
    </row>
    <row r="26" spans="2:15" ht="15" x14ac:dyDescent="0.25">
      <c r="B26" s="6">
        <v>22</v>
      </c>
      <c r="C26" s="22" t="s">
        <v>333</v>
      </c>
      <c r="D26" s="24" t="s">
        <v>41</v>
      </c>
      <c r="E26" s="23" t="s">
        <v>10</v>
      </c>
      <c r="F26" s="6"/>
      <c r="G26" s="6">
        <v>0</v>
      </c>
      <c r="H26" s="23" t="s">
        <v>16</v>
      </c>
      <c r="I26" s="8"/>
      <c r="J26" s="25"/>
      <c r="K26" s="3"/>
      <c r="L26" s="3"/>
      <c r="M26" s="3"/>
      <c r="O26" s="1" t="str">
        <f t="shared" si="0"/>
        <v xml:space="preserve">    disabled integer DEFAULT 0,</v>
      </c>
    </row>
    <row r="27" spans="2:15" ht="15" x14ac:dyDescent="0.25">
      <c r="B27" s="6">
        <v>23</v>
      </c>
      <c r="C27" s="3" t="s">
        <v>20</v>
      </c>
      <c r="D27" s="24" t="s">
        <v>296</v>
      </c>
      <c r="E27" s="6" t="s">
        <v>6</v>
      </c>
      <c r="F27" s="6"/>
      <c r="G27" s="6"/>
      <c r="H27" s="6"/>
      <c r="I27" s="10"/>
      <c r="J27" s="25"/>
      <c r="K27" s="3"/>
      <c r="L27" s="3"/>
      <c r="M27" s="3"/>
      <c r="O27" s="1" t="str">
        <f t="shared" si="0"/>
        <v xml:space="preserve">    created_by bigint,</v>
      </c>
    </row>
    <row r="28" spans="2:15" ht="15" x14ac:dyDescent="0.25">
      <c r="B28" s="6">
        <v>24</v>
      </c>
      <c r="C28" s="3" t="s">
        <v>21</v>
      </c>
      <c r="D28" s="24" t="s">
        <v>70</v>
      </c>
      <c r="E28" s="6" t="s">
        <v>6</v>
      </c>
      <c r="F28" s="6"/>
      <c r="G28" s="6"/>
      <c r="H28" s="6"/>
      <c r="I28" s="10"/>
      <c r="J28" s="25"/>
      <c r="K28" s="3"/>
      <c r="L28" s="3"/>
      <c r="M28" s="3"/>
      <c r="O28" s="1" t="str">
        <f t="shared" si="0"/>
        <v xml:space="preserve">    created_date bigint,</v>
      </c>
    </row>
    <row r="29" spans="2:15" ht="15" x14ac:dyDescent="0.25">
      <c r="B29" s="6">
        <v>25</v>
      </c>
      <c r="C29" s="3" t="s">
        <v>22</v>
      </c>
      <c r="D29" s="24" t="s">
        <v>297</v>
      </c>
      <c r="E29" s="6" t="s">
        <v>6</v>
      </c>
      <c r="F29" s="6"/>
      <c r="G29" s="6"/>
      <c r="H29" s="6"/>
      <c r="I29" s="10"/>
      <c r="J29" s="25"/>
      <c r="K29" s="3"/>
      <c r="L29" s="3"/>
      <c r="M29" s="3"/>
      <c r="O29" s="1" t="str">
        <f t="shared" si="0"/>
        <v xml:space="preserve">    updated_by bigint,</v>
      </c>
    </row>
    <row r="30" spans="2:15" ht="15" x14ac:dyDescent="0.25">
      <c r="B30" s="6">
        <v>26</v>
      </c>
      <c r="C30" s="3" t="s">
        <v>23</v>
      </c>
      <c r="D30" s="24" t="s">
        <v>71</v>
      </c>
      <c r="E30" s="6" t="s">
        <v>6</v>
      </c>
      <c r="F30" s="6"/>
      <c r="G30" s="6"/>
      <c r="H30" s="6"/>
      <c r="I30" s="10"/>
      <c r="J30" s="25"/>
      <c r="K30" s="3"/>
      <c r="L30" s="3"/>
      <c r="M30" s="3"/>
      <c r="O30" s="1" t="str">
        <f t="shared" si="0"/>
        <v xml:space="preserve">    updated_date bigint,</v>
      </c>
    </row>
    <row r="31" spans="2:15" ht="15" x14ac:dyDescent="0.25">
      <c r="B31" s="6">
        <v>27</v>
      </c>
      <c r="C31" s="22" t="s">
        <v>105</v>
      </c>
      <c r="D31" s="24" t="s">
        <v>295</v>
      </c>
      <c r="E31" s="6" t="s">
        <v>6</v>
      </c>
      <c r="F31" s="6"/>
      <c r="G31" s="6"/>
      <c r="H31" s="6"/>
      <c r="I31" s="8">
        <v>1</v>
      </c>
      <c r="J31" s="25"/>
      <c r="K31" s="3"/>
      <c r="L31" s="3"/>
      <c r="M31" s="3"/>
      <c r="O31" s="1" t="str">
        <f t="shared" si="0"/>
        <v xml:space="preserve">    deleted_by bigint,</v>
      </c>
    </row>
    <row r="32" spans="2:15" ht="15" x14ac:dyDescent="0.25">
      <c r="B32" s="6">
        <v>28</v>
      </c>
      <c r="C32" s="22" t="s">
        <v>99</v>
      </c>
      <c r="D32" s="24" t="s">
        <v>94</v>
      </c>
      <c r="E32" s="6" t="s">
        <v>6</v>
      </c>
      <c r="F32" s="6"/>
      <c r="G32" s="6"/>
      <c r="H32" s="6"/>
      <c r="I32" s="8">
        <v>1</v>
      </c>
      <c r="J32" s="25"/>
      <c r="K32" s="3"/>
      <c r="L32" s="3"/>
      <c r="M32" s="3"/>
      <c r="O32" s="1" t="str">
        <f t="shared" si="0"/>
        <v xml:space="preserve">    deleted_date bigint,</v>
      </c>
    </row>
    <row r="33" spans="2:15" ht="15" x14ac:dyDescent="0.25">
      <c r="B33" s="6">
        <v>29</v>
      </c>
      <c r="C33" s="3" t="s">
        <v>24</v>
      </c>
      <c r="D33" s="24" t="s">
        <v>13</v>
      </c>
      <c r="E33" s="23" t="s">
        <v>10</v>
      </c>
      <c r="F33" s="6"/>
      <c r="G33" s="6">
        <v>1</v>
      </c>
      <c r="H33" s="6"/>
      <c r="I33" s="10"/>
      <c r="J33" s="25"/>
      <c r="K33" s="3"/>
      <c r="L33" s="3"/>
      <c r="M33" s="3"/>
      <c r="O33" s="1" t="str">
        <f t="shared" si="0"/>
        <v xml:space="preserve">    version integer DEFAULT 1,</v>
      </c>
    </row>
    <row r="34" spans="2:15" x14ac:dyDescent="0.25">
      <c r="O34" s="1" t="str">
        <f>"    CONSTRAINT " &amp; IF(ISERROR(SEARCH(".",$D$2)), $D$2, MID($D$2,SEARCH(".",$D$2) + 1,(LEN($D$2)-SEARCH(".",$D$2)))) &amp; "_pk PRIMARY KEY (" &amp; $D$5 &amp; ")"</f>
        <v xml:space="preserve">    CONSTRAINT report_template_pk PRIMARY KEY (id)</v>
      </c>
    </row>
    <row r="35" spans="2:15" x14ac:dyDescent="0.25">
      <c r="O35" s="1" t="s">
        <v>7</v>
      </c>
    </row>
    <row r="38" spans="2:15" x14ac:dyDescent="0.25">
      <c r="C38" s="32" t="s">
        <v>1692</v>
      </c>
    </row>
    <row r="39" spans="2:15" x14ac:dyDescent="0.25">
      <c r="C39" s="32" t="s">
        <v>1693</v>
      </c>
    </row>
    <row r="40" spans="2:15" x14ac:dyDescent="0.25">
      <c r="C40" s="32" t="s">
        <v>1694</v>
      </c>
    </row>
    <row r="41" spans="2:15" x14ac:dyDescent="0.25">
      <c r="C41" s="32" t="s">
        <v>1701</v>
      </c>
    </row>
    <row r="42" spans="2:15" x14ac:dyDescent="0.25">
      <c r="C42" s="32" t="s">
        <v>1702</v>
      </c>
    </row>
    <row r="43" spans="2:15" x14ac:dyDescent="0.25">
      <c r="C43" s="32" t="s">
        <v>1707</v>
      </c>
    </row>
    <row r="44" spans="2:15" x14ac:dyDescent="0.25">
      <c r="C44" s="32" t="s">
        <v>1710</v>
      </c>
    </row>
    <row r="45" spans="2:15" x14ac:dyDescent="0.25">
      <c r="C45" s="32" t="s">
        <v>1711</v>
      </c>
    </row>
    <row r="46" spans="2:15" x14ac:dyDescent="0.25">
      <c r="C46" s="32" t="s">
        <v>1761</v>
      </c>
    </row>
    <row r="47" spans="2:15" x14ac:dyDescent="0.25">
      <c r="C47" s="32" t="s">
        <v>1760</v>
      </c>
    </row>
    <row r="48" spans="2:15" x14ac:dyDescent="0.25">
      <c r="C48" s="32" t="s">
        <v>1770</v>
      </c>
    </row>
    <row r="49" spans="3:3" x14ac:dyDescent="0.25">
      <c r="C49" s="32" t="s">
        <v>1771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B1:O20"/>
  <sheetViews>
    <sheetView showGridLines="0" workbookViewId="0">
      <selection activeCell="O3" sqref="O3:O20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6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DB!D25</f>
        <v>Parameter report</v>
      </c>
      <c r="E1" s="71"/>
      <c r="F1" s="72" t="s">
        <v>22</v>
      </c>
      <c r="G1" s="73"/>
      <c r="H1" s="73"/>
      <c r="I1" s="74"/>
      <c r="J1" s="3" t="str">
        <f>DB!F25</f>
        <v>Nguyễn Anh Phong</v>
      </c>
    </row>
    <row r="2" spans="2:15" ht="18" x14ac:dyDescent="0.25">
      <c r="C2" s="2" t="s">
        <v>27</v>
      </c>
      <c r="D2" s="75" t="str">
        <f>DB!E25</f>
        <v>report_parameter</v>
      </c>
      <c r="E2" s="76"/>
      <c r="F2" s="72" t="s">
        <v>23</v>
      </c>
      <c r="G2" s="73"/>
      <c r="H2" s="73"/>
      <c r="I2" s="74"/>
      <c r="J2" s="19" t="str">
        <f>DB!G25</f>
        <v>22/05/2016</v>
      </c>
      <c r="O2" s="1" t="str">
        <f xml:space="preserve"> "drop table " &amp; D2 &amp; ";"</f>
        <v>drop table report_parameter;</v>
      </c>
    </row>
    <row r="3" spans="2:15" ht="29.25" customHeight="1" x14ac:dyDescent="0.25">
      <c r="B3" s="4"/>
      <c r="O3" s="1" t="str">
        <f xml:space="preserve"> "create table " &amp; D2</f>
        <v>create table report_parameter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1675</v>
      </c>
      <c r="D6" s="24" t="s">
        <v>410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 t="shared" ref="O6:O18" si="0">"    " &amp; D6 &amp; " " &amp; E6 &amp; IF(F6="yes"," NOT NULL", "") &amp; IF(LEN(G6) &gt; 0," DEFAULT " &amp; G6, "") &amp; ","</f>
        <v xml:space="preserve">    report_template_id bigint,</v>
      </c>
    </row>
    <row r="7" spans="2:15" ht="15" x14ac:dyDescent="0.25">
      <c r="B7" s="6">
        <v>3</v>
      </c>
      <c r="C7" s="22" t="s">
        <v>1</v>
      </c>
      <c r="D7" s="24" t="s">
        <v>32</v>
      </c>
      <c r="E7" s="23" t="s">
        <v>39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name varchar(50),</v>
      </c>
    </row>
    <row r="8" spans="2:15" ht="15" x14ac:dyDescent="0.25">
      <c r="B8" s="6">
        <v>4</v>
      </c>
      <c r="C8" s="22" t="s">
        <v>209</v>
      </c>
      <c r="D8" s="24" t="s">
        <v>77</v>
      </c>
      <c r="E8" s="23" t="s">
        <v>116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value text,</v>
      </c>
    </row>
    <row r="9" spans="2:15" ht="15" x14ac:dyDescent="0.25">
      <c r="B9" s="6">
        <v>5</v>
      </c>
      <c r="C9" s="22" t="s">
        <v>1676</v>
      </c>
      <c r="D9" s="24" t="s">
        <v>1674</v>
      </c>
      <c r="E9" s="23" t="s">
        <v>113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value_bytea bytea,</v>
      </c>
    </row>
    <row r="10" spans="2:15" ht="15" x14ac:dyDescent="0.25">
      <c r="B10" s="6">
        <v>6</v>
      </c>
      <c r="C10" s="22" t="s">
        <v>225</v>
      </c>
      <c r="D10" s="24" t="s">
        <v>1673</v>
      </c>
      <c r="E10" s="23" t="s">
        <v>39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class varchar(50),</v>
      </c>
    </row>
    <row r="11" spans="2:15" ht="15" x14ac:dyDescent="0.25">
      <c r="B11" s="6">
        <v>7</v>
      </c>
      <c r="C11" s="22" t="s">
        <v>158</v>
      </c>
      <c r="D11" s="24" t="s">
        <v>53</v>
      </c>
      <c r="E11" s="6" t="s">
        <v>10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sort integer,</v>
      </c>
    </row>
    <row r="12" spans="2:15" ht="15" x14ac:dyDescent="0.25">
      <c r="B12" s="6">
        <v>8</v>
      </c>
      <c r="C12" s="3" t="s">
        <v>20</v>
      </c>
      <c r="D12" s="24" t="s">
        <v>296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created_by bigint,</v>
      </c>
    </row>
    <row r="13" spans="2:15" ht="15" x14ac:dyDescent="0.25">
      <c r="B13" s="6">
        <v>9</v>
      </c>
      <c r="C13" s="3" t="s">
        <v>21</v>
      </c>
      <c r="D13" s="24" t="s">
        <v>70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created_date bigint,</v>
      </c>
    </row>
    <row r="14" spans="2:15" ht="15" x14ac:dyDescent="0.25">
      <c r="B14" s="6">
        <v>10</v>
      </c>
      <c r="C14" s="3" t="s">
        <v>22</v>
      </c>
      <c r="D14" s="24" t="s">
        <v>297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updated_by bigint,</v>
      </c>
    </row>
    <row r="15" spans="2:15" ht="15" x14ac:dyDescent="0.25">
      <c r="B15" s="6">
        <v>11</v>
      </c>
      <c r="C15" s="3" t="s">
        <v>23</v>
      </c>
      <c r="D15" s="24" t="s">
        <v>71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updated_date bigint,</v>
      </c>
    </row>
    <row r="16" spans="2:15" ht="15" x14ac:dyDescent="0.25">
      <c r="B16" s="6">
        <v>12</v>
      </c>
      <c r="C16" s="22" t="s">
        <v>105</v>
      </c>
      <c r="D16" s="24" t="s">
        <v>295</v>
      </c>
      <c r="E16" s="6" t="s">
        <v>6</v>
      </c>
      <c r="F16" s="6"/>
      <c r="G16" s="6"/>
      <c r="H16" s="6"/>
      <c r="I16" s="8">
        <v>1</v>
      </c>
      <c r="J16" s="25"/>
      <c r="K16" s="3"/>
      <c r="L16" s="3"/>
      <c r="M16" s="3"/>
      <c r="O16" s="1" t="str">
        <f t="shared" si="0"/>
        <v xml:space="preserve">    deleted_by bigint,</v>
      </c>
    </row>
    <row r="17" spans="2:15" ht="15" x14ac:dyDescent="0.25">
      <c r="B17" s="6">
        <v>13</v>
      </c>
      <c r="C17" s="22" t="s">
        <v>99</v>
      </c>
      <c r="D17" s="24" t="s">
        <v>94</v>
      </c>
      <c r="E17" s="6" t="s">
        <v>6</v>
      </c>
      <c r="F17" s="6"/>
      <c r="G17" s="6"/>
      <c r="H17" s="6"/>
      <c r="I17" s="8">
        <v>1</v>
      </c>
      <c r="J17" s="25"/>
      <c r="K17" s="3"/>
      <c r="L17" s="3"/>
      <c r="M17" s="3"/>
      <c r="O17" s="1" t="str">
        <f t="shared" si="0"/>
        <v xml:space="preserve">    deleted_date bigint,</v>
      </c>
    </row>
    <row r="18" spans="2:15" ht="15" x14ac:dyDescent="0.25">
      <c r="B18" s="6">
        <v>14</v>
      </c>
      <c r="C18" s="3" t="s">
        <v>24</v>
      </c>
      <c r="D18" s="24" t="s">
        <v>13</v>
      </c>
      <c r="E18" s="6" t="s">
        <v>10</v>
      </c>
      <c r="F18" s="6"/>
      <c r="G18" s="6">
        <v>1</v>
      </c>
      <c r="H18" s="6"/>
      <c r="I18" s="10"/>
      <c r="J18" s="25"/>
      <c r="K18" s="3"/>
      <c r="L18" s="3"/>
      <c r="M18" s="3"/>
      <c r="O18" s="1" t="str">
        <f t="shared" si="0"/>
        <v xml:space="preserve">    version integer DEFAULT 1,</v>
      </c>
    </row>
    <row r="19" spans="2:15" x14ac:dyDescent="0.25">
      <c r="O19" s="1" t="str">
        <f>"    CONSTRAINT " &amp; IF(ISERROR(SEARCH(".",$D$2)), $D$2, MID($D$2,SEARCH(".",$D$2) + 1,(LEN($D$2)-SEARCH(".",$D$2)))) &amp; "_pk PRIMARY KEY (" &amp; $D$5 &amp; ")"</f>
        <v xml:space="preserve">    CONSTRAINT report_parameter_pk PRIMARY KEY (id)</v>
      </c>
    </row>
    <row r="20" spans="2:15" x14ac:dyDescent="0.25">
      <c r="O20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B1:O48"/>
  <sheetViews>
    <sheetView showGridLines="0" topLeftCell="A4" workbookViewId="0">
      <selection activeCell="C47" sqref="C47:C48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6.1406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1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DB!D26</f>
        <v>Người sử dụng</v>
      </c>
      <c r="E1" s="71"/>
      <c r="F1" s="72" t="s">
        <v>22</v>
      </c>
      <c r="G1" s="73"/>
      <c r="H1" s="73"/>
      <c r="I1" s="74"/>
      <c r="J1" s="3" t="str">
        <f>DB!F26</f>
        <v>Nguyễn Anh Phong</v>
      </c>
    </row>
    <row r="2" spans="2:15" ht="18" x14ac:dyDescent="0.25">
      <c r="C2" s="2" t="s">
        <v>27</v>
      </c>
      <c r="D2" s="75" t="str">
        <f>DB!E26</f>
        <v>users</v>
      </c>
      <c r="E2" s="76"/>
      <c r="F2" s="72" t="s">
        <v>23</v>
      </c>
      <c r="G2" s="73"/>
      <c r="H2" s="73"/>
      <c r="I2" s="74"/>
      <c r="J2" s="19" t="str">
        <f>DB!G26</f>
        <v>22/05/2016</v>
      </c>
      <c r="O2" s="1" t="str">
        <f xml:space="preserve"> "drop table " &amp; D2 &amp; ";"</f>
        <v>drop table users;</v>
      </c>
    </row>
    <row r="3" spans="2:15" ht="29.25" customHeight="1" x14ac:dyDescent="0.25">
      <c r="B3" s="4"/>
      <c r="O3" s="1" t="str">
        <f xml:space="preserve"> "create table " &amp; D2</f>
        <v>create table users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7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15" t="s">
        <v>121</v>
      </c>
      <c r="D6" s="7" t="s">
        <v>120</v>
      </c>
      <c r="E6" s="16" t="s">
        <v>17</v>
      </c>
      <c r="F6" s="6"/>
      <c r="G6" s="6"/>
      <c r="H6" s="6"/>
      <c r="I6" s="8"/>
      <c r="J6" s="9"/>
      <c r="K6" s="3"/>
      <c r="L6" s="3"/>
      <c r="M6" s="3"/>
      <c r="O6" s="1" t="str">
        <f t="shared" ref="O6:O29" si="0">"    " &amp; D6 &amp; " " &amp; E6 &amp; IF(F6="yes"," NOT NULL", "") &amp; IF(LEN(G6) &gt; 0," DEFAULT " &amp; G6, "") &amp; ","</f>
        <v xml:space="preserve">    account varchar(100),</v>
      </c>
    </row>
    <row r="7" spans="2:15" ht="15" x14ac:dyDescent="0.25">
      <c r="B7" s="6">
        <v>3</v>
      </c>
      <c r="C7" s="15" t="s">
        <v>68</v>
      </c>
      <c r="D7" s="7" t="s">
        <v>67</v>
      </c>
      <c r="E7" s="16" t="s">
        <v>34</v>
      </c>
      <c r="F7" s="6"/>
      <c r="G7" s="6"/>
      <c r="H7" s="6"/>
      <c r="I7" s="8"/>
      <c r="J7" s="9"/>
      <c r="K7" s="3"/>
      <c r="L7" s="3"/>
      <c r="M7" s="3"/>
      <c r="O7" s="1" t="str">
        <f t="shared" si="0"/>
        <v xml:space="preserve">    password varchar(255),</v>
      </c>
    </row>
    <row r="8" spans="2:15" ht="15" x14ac:dyDescent="0.25">
      <c r="B8" s="6">
        <v>4</v>
      </c>
      <c r="C8" s="22" t="s">
        <v>1</v>
      </c>
      <c r="D8" s="24" t="s">
        <v>32</v>
      </c>
      <c r="E8" s="23" t="s">
        <v>34</v>
      </c>
      <c r="F8" s="6"/>
      <c r="G8" s="6"/>
      <c r="H8" s="6"/>
      <c r="I8" s="8"/>
      <c r="J8" s="25"/>
      <c r="K8" s="3"/>
      <c r="L8" s="3"/>
      <c r="M8" s="3"/>
      <c r="O8" s="1" t="str">
        <f t="shared" si="0"/>
        <v xml:space="preserve">    name varchar(255),</v>
      </c>
    </row>
    <row r="9" spans="2:15" ht="15" x14ac:dyDescent="0.25">
      <c r="B9" s="6">
        <v>5</v>
      </c>
      <c r="C9" s="22" t="s">
        <v>202</v>
      </c>
      <c r="D9" s="24" t="s">
        <v>200</v>
      </c>
      <c r="E9" s="6" t="s">
        <v>6</v>
      </c>
      <c r="F9" s="6"/>
      <c r="G9" s="6"/>
      <c r="H9" s="6"/>
      <c r="I9" s="8"/>
      <c r="J9" s="25"/>
      <c r="K9" s="3"/>
      <c r="L9" s="3"/>
      <c r="M9" s="3"/>
      <c r="O9" s="1" t="str">
        <f t="shared" si="0"/>
        <v xml:space="preserve">    password_expiry bigint,</v>
      </c>
    </row>
    <row r="10" spans="2:15" ht="15" x14ac:dyDescent="0.25">
      <c r="B10" s="6">
        <v>6</v>
      </c>
      <c r="C10" s="22" t="s">
        <v>217</v>
      </c>
      <c r="D10" s="24" t="s">
        <v>216</v>
      </c>
      <c r="E10" s="6" t="s">
        <v>35</v>
      </c>
      <c r="F10" s="6"/>
      <c r="G10" s="6"/>
      <c r="H10" s="6"/>
      <c r="I10" s="8"/>
      <c r="J10" s="25"/>
      <c r="K10" s="3"/>
      <c r="L10" s="3"/>
      <c r="M10" s="3"/>
      <c r="O10" s="1" t="str">
        <f t="shared" si="0"/>
        <v xml:space="preserve">    change_password smallint,</v>
      </c>
    </row>
    <row r="11" spans="2:15" ht="15" x14ac:dyDescent="0.25">
      <c r="B11" s="6">
        <v>7</v>
      </c>
      <c r="C11" s="22" t="s">
        <v>73</v>
      </c>
      <c r="D11" s="24" t="s">
        <v>65</v>
      </c>
      <c r="E11" s="23" t="s">
        <v>34</v>
      </c>
      <c r="F11" s="6"/>
      <c r="G11" s="6"/>
      <c r="H11" s="6"/>
      <c r="I11" s="8"/>
      <c r="J11" s="25"/>
      <c r="K11" s="3"/>
      <c r="L11" s="3"/>
      <c r="M11" s="3"/>
      <c r="O11" s="1" t="str">
        <f t="shared" si="0"/>
        <v xml:space="preserve">    email varchar(255),</v>
      </c>
    </row>
    <row r="12" spans="2:15" ht="15" x14ac:dyDescent="0.25">
      <c r="B12" s="6">
        <v>8</v>
      </c>
      <c r="C12" s="22" t="s">
        <v>2867</v>
      </c>
      <c r="D12" s="24" t="s">
        <v>2866</v>
      </c>
      <c r="E12" s="23" t="s">
        <v>34</v>
      </c>
      <c r="F12" s="6"/>
      <c r="G12" s="6"/>
      <c r="H12" s="6"/>
      <c r="I12" s="8"/>
      <c r="J12" s="25"/>
      <c r="K12" s="3"/>
      <c r="L12" s="3"/>
      <c r="M12" s="3"/>
      <c r="O12" s="1" t="str">
        <f t="shared" si="0"/>
        <v xml:space="preserve">    mobile varchar(255),</v>
      </c>
    </row>
    <row r="13" spans="2:15" ht="15" x14ac:dyDescent="0.25">
      <c r="B13" s="6">
        <v>9</v>
      </c>
      <c r="C13" s="22" t="s">
        <v>2869</v>
      </c>
      <c r="D13" s="24" t="s">
        <v>2868</v>
      </c>
      <c r="E13" s="6" t="s">
        <v>6</v>
      </c>
      <c r="F13" s="6"/>
      <c r="G13" s="6"/>
      <c r="H13" s="6"/>
      <c r="I13" s="8"/>
      <c r="J13" s="25"/>
      <c r="K13" s="3"/>
      <c r="L13" s="3"/>
      <c r="M13" s="3"/>
      <c r="O13" s="1" t="str">
        <f t="shared" si="0"/>
        <v xml:space="preserve">    token_expiry bigint,</v>
      </c>
    </row>
    <row r="14" spans="2:15" ht="15" x14ac:dyDescent="0.25">
      <c r="B14" s="6">
        <v>10</v>
      </c>
      <c r="C14" s="22" t="s">
        <v>939</v>
      </c>
      <c r="D14" s="24" t="s">
        <v>1071</v>
      </c>
      <c r="E14" s="23" t="s">
        <v>35</v>
      </c>
      <c r="F14" s="6"/>
      <c r="G14" s="6">
        <v>1</v>
      </c>
      <c r="H14" s="6"/>
      <c r="I14" s="10"/>
      <c r="J14" s="25"/>
      <c r="K14" s="3"/>
      <c r="L14" s="3"/>
      <c r="M14" s="3"/>
      <c r="O14" s="1" t="str">
        <f t="shared" si="0"/>
        <v xml:space="preserve">    internal_ledger smallint DEFAULT 1,</v>
      </c>
    </row>
    <row r="15" spans="2:15" ht="15" x14ac:dyDescent="0.25">
      <c r="B15" s="6">
        <v>11</v>
      </c>
      <c r="C15" s="22" t="s">
        <v>1072</v>
      </c>
      <c r="D15" s="24" t="s">
        <v>1217</v>
      </c>
      <c r="E15" s="6" t="s">
        <v>35</v>
      </c>
      <c r="F15" s="6"/>
      <c r="G15" s="6">
        <v>1</v>
      </c>
      <c r="H15" s="6"/>
      <c r="I15" s="10"/>
      <c r="J15" s="25"/>
      <c r="K15" s="3"/>
      <c r="L15" s="3"/>
      <c r="M15" s="3"/>
      <c r="O15" s="1" t="str">
        <f t="shared" si="0"/>
        <v xml:space="preserve">    financial_ledger smallint DEFAULT 1,</v>
      </c>
    </row>
    <row r="16" spans="2:15" ht="15" x14ac:dyDescent="0.25">
      <c r="B16" s="6">
        <v>12</v>
      </c>
      <c r="C16" s="22" t="s">
        <v>3466</v>
      </c>
      <c r="D16" s="24" t="s">
        <v>3464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white_start_date bigint,</v>
      </c>
    </row>
    <row r="17" spans="2:15" ht="15" x14ac:dyDescent="0.25">
      <c r="B17" s="6">
        <v>13</v>
      </c>
      <c r="C17" s="22" t="s">
        <v>3467</v>
      </c>
      <c r="D17" s="24" t="s">
        <v>3465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white_end_date bigint,</v>
      </c>
    </row>
    <row r="18" spans="2:15" ht="15" x14ac:dyDescent="0.25">
      <c r="B18" s="6">
        <v>14</v>
      </c>
      <c r="C18" s="22" t="s">
        <v>4234</v>
      </c>
      <c r="D18" s="24" t="s">
        <v>4233</v>
      </c>
      <c r="E18" s="6" t="s">
        <v>35</v>
      </c>
      <c r="F18" s="6"/>
      <c r="G18" s="6">
        <v>0</v>
      </c>
      <c r="H18" s="23" t="s">
        <v>16</v>
      </c>
      <c r="I18" s="8"/>
      <c r="J18" s="25"/>
      <c r="K18" s="3"/>
      <c r="L18" s="3"/>
      <c r="M18" s="3"/>
      <c r="O18" s="1" t="str">
        <f>"    " &amp; D18 &amp; " " &amp; E18 &amp; IF(F18="yes"," NOT NULL", "") &amp; IF(LEN(G18) &gt; 0," DEFAULT " &amp; G18, "") &amp; ","</f>
        <v xml:space="preserve">    admin smallint DEFAULT 0,</v>
      </c>
    </row>
    <row r="19" spans="2:15" ht="15" x14ac:dyDescent="0.25">
      <c r="B19" s="6">
        <v>15</v>
      </c>
      <c r="C19" s="22" t="s">
        <v>4235</v>
      </c>
      <c r="D19" s="24" t="s">
        <v>1682</v>
      </c>
      <c r="E19" s="6" t="s">
        <v>35</v>
      </c>
      <c r="F19" s="6"/>
      <c r="G19" s="6">
        <v>0</v>
      </c>
      <c r="H19" s="23" t="s">
        <v>16</v>
      </c>
      <c r="I19" s="8"/>
      <c r="J19" s="25"/>
      <c r="K19" s="3"/>
      <c r="L19" s="3"/>
      <c r="M19" s="3"/>
      <c r="O19" s="1" t="str">
        <f>"    " &amp; D19 &amp; " " &amp; E19 &amp; IF(F19="yes"," NOT NULL", "") &amp; IF(LEN(G19) &gt; 0," DEFAULT " &amp; G19, "") &amp; ","</f>
        <v xml:space="preserve">    external smallint DEFAULT 0,</v>
      </c>
    </row>
    <row r="20" spans="2:15" ht="15" x14ac:dyDescent="0.25">
      <c r="B20" s="6">
        <v>16</v>
      </c>
      <c r="C20" s="22" t="s">
        <v>2842</v>
      </c>
      <c r="D20" s="24" t="s">
        <v>3783</v>
      </c>
      <c r="E20" s="6" t="s">
        <v>35</v>
      </c>
      <c r="F20" s="6"/>
      <c r="G20" s="6">
        <v>0</v>
      </c>
      <c r="H20" s="23" t="s">
        <v>16</v>
      </c>
      <c r="I20" s="8"/>
      <c r="J20" s="25"/>
      <c r="K20" s="3"/>
      <c r="L20" s="3"/>
      <c r="M20" s="3"/>
      <c r="O20" s="1" t="str">
        <f>"    " &amp; D20 &amp; " " &amp; E20 &amp; IF(F20="yes"," NOT NULL", "") &amp; IF(LEN(G20) &gt; 0," DEFAULT " &amp; G20, "") &amp; ","</f>
        <v xml:space="preserve">    super_user smallint DEFAULT 0,</v>
      </c>
    </row>
    <row r="21" spans="2:15" ht="15" x14ac:dyDescent="0.25">
      <c r="B21" s="6">
        <v>17</v>
      </c>
      <c r="C21" s="22" t="s">
        <v>2842</v>
      </c>
      <c r="D21" s="24" t="s">
        <v>2843</v>
      </c>
      <c r="E21" s="6" t="s">
        <v>35</v>
      </c>
      <c r="F21" s="6"/>
      <c r="G21" s="6">
        <v>0</v>
      </c>
      <c r="H21" s="23" t="s">
        <v>16</v>
      </c>
      <c r="I21" s="8"/>
      <c r="J21" s="25"/>
      <c r="K21" s="3"/>
      <c r="L21" s="3"/>
      <c r="M21" s="3"/>
      <c r="O21" s="1" t="str">
        <f>"    " &amp; D21 &amp; " " &amp; E21 &amp; IF(F21="yes"," NOT NULL", "") &amp; IF(LEN(G21) &gt; 0," DEFAULT " &amp; G21, "") &amp; ","</f>
        <v xml:space="preserve">    skyone smallint DEFAULT 0,</v>
      </c>
    </row>
    <row r="22" spans="2:15" ht="15" x14ac:dyDescent="0.25">
      <c r="B22" s="6">
        <v>18</v>
      </c>
      <c r="C22" s="22" t="s">
        <v>333</v>
      </c>
      <c r="D22" s="24" t="s">
        <v>41</v>
      </c>
      <c r="E22" s="6" t="s">
        <v>35</v>
      </c>
      <c r="F22" s="6"/>
      <c r="G22" s="6">
        <v>0</v>
      </c>
      <c r="H22" s="23" t="s">
        <v>16</v>
      </c>
      <c r="I22" s="8"/>
      <c r="J22" s="25"/>
      <c r="K22" s="3"/>
      <c r="L22" s="3"/>
      <c r="M22" s="3"/>
      <c r="O22" s="1" t="str">
        <f t="shared" si="0"/>
        <v xml:space="preserve">    disabled smallint DEFAULT 0,</v>
      </c>
    </row>
    <row r="23" spans="2:15" ht="15" x14ac:dyDescent="0.25">
      <c r="B23" s="6">
        <v>19</v>
      </c>
      <c r="C23" s="3" t="s">
        <v>20</v>
      </c>
      <c r="D23" s="24" t="s">
        <v>296</v>
      </c>
      <c r="E23" s="6" t="s">
        <v>6</v>
      </c>
      <c r="F23" s="6"/>
      <c r="G23" s="6"/>
      <c r="H23" s="6"/>
      <c r="I23" s="10"/>
      <c r="J23" s="9"/>
      <c r="K23" s="3"/>
      <c r="L23" s="3"/>
      <c r="M23" s="3"/>
      <c r="O23" s="1" t="str">
        <f t="shared" si="0"/>
        <v xml:space="preserve">    created_by bigint,</v>
      </c>
    </row>
    <row r="24" spans="2:15" ht="15" x14ac:dyDescent="0.25">
      <c r="B24" s="6">
        <v>20</v>
      </c>
      <c r="C24" s="3" t="s">
        <v>21</v>
      </c>
      <c r="D24" s="24" t="s">
        <v>70</v>
      </c>
      <c r="E24" s="6" t="s">
        <v>6</v>
      </c>
      <c r="F24" s="6"/>
      <c r="G24" s="6"/>
      <c r="H24" s="6"/>
      <c r="I24" s="10"/>
      <c r="J24" s="9"/>
      <c r="K24" s="3"/>
      <c r="L24" s="3"/>
      <c r="M24" s="3"/>
      <c r="O24" s="1" t="str">
        <f t="shared" si="0"/>
        <v xml:space="preserve">    created_date bigint,</v>
      </c>
    </row>
    <row r="25" spans="2:15" ht="15" x14ac:dyDescent="0.25">
      <c r="B25" s="6">
        <v>21</v>
      </c>
      <c r="C25" s="3" t="s">
        <v>22</v>
      </c>
      <c r="D25" s="24" t="s">
        <v>297</v>
      </c>
      <c r="E25" s="6" t="s">
        <v>6</v>
      </c>
      <c r="F25" s="6"/>
      <c r="G25" s="6"/>
      <c r="H25" s="6"/>
      <c r="I25" s="10"/>
      <c r="J25" s="9"/>
      <c r="K25" s="3"/>
      <c r="L25" s="3"/>
      <c r="M25" s="3"/>
      <c r="O25" s="1" t="str">
        <f t="shared" si="0"/>
        <v xml:space="preserve">    updated_by bigint,</v>
      </c>
    </row>
    <row r="26" spans="2:15" ht="15" x14ac:dyDescent="0.25">
      <c r="B26" s="6">
        <v>22</v>
      </c>
      <c r="C26" s="3" t="s">
        <v>23</v>
      </c>
      <c r="D26" s="24" t="s">
        <v>71</v>
      </c>
      <c r="E26" s="6" t="s">
        <v>6</v>
      </c>
      <c r="F26" s="6"/>
      <c r="G26" s="6"/>
      <c r="H26" s="6"/>
      <c r="I26" s="10"/>
      <c r="J26" s="9"/>
      <c r="K26" s="3"/>
      <c r="L26" s="3"/>
      <c r="M26" s="3"/>
      <c r="O26" s="1" t="str">
        <f t="shared" si="0"/>
        <v xml:space="preserve">    updated_date bigint,</v>
      </c>
    </row>
    <row r="27" spans="2:15" ht="15" x14ac:dyDescent="0.25">
      <c r="B27" s="6">
        <v>23</v>
      </c>
      <c r="C27" s="22" t="s">
        <v>105</v>
      </c>
      <c r="D27" s="24" t="s">
        <v>295</v>
      </c>
      <c r="E27" s="6" t="s">
        <v>6</v>
      </c>
      <c r="F27" s="6"/>
      <c r="G27" s="6"/>
      <c r="H27" s="6"/>
      <c r="I27" s="8">
        <v>1</v>
      </c>
      <c r="J27" s="7"/>
      <c r="K27" s="3"/>
      <c r="L27" s="3"/>
      <c r="M27" s="3"/>
      <c r="O27" s="1" t="str">
        <f t="shared" si="0"/>
        <v xml:space="preserve">    deleted_by bigint,</v>
      </c>
    </row>
    <row r="28" spans="2:15" ht="15" x14ac:dyDescent="0.25">
      <c r="B28" s="6">
        <v>24</v>
      </c>
      <c r="C28" s="22" t="s">
        <v>99</v>
      </c>
      <c r="D28" s="24" t="s">
        <v>94</v>
      </c>
      <c r="E28" s="6" t="s">
        <v>6</v>
      </c>
      <c r="F28" s="6"/>
      <c r="G28" s="6"/>
      <c r="H28" s="6"/>
      <c r="I28" s="8">
        <v>1</v>
      </c>
      <c r="J28" s="7"/>
      <c r="K28" s="3"/>
      <c r="L28" s="3"/>
      <c r="M28" s="3"/>
      <c r="O28" s="1" t="str">
        <f t="shared" si="0"/>
        <v xml:space="preserve">    deleted_date bigint,</v>
      </c>
    </row>
    <row r="29" spans="2:15" ht="15" x14ac:dyDescent="0.25">
      <c r="B29" s="6">
        <v>25</v>
      </c>
      <c r="C29" s="3" t="s">
        <v>24</v>
      </c>
      <c r="D29" s="24" t="s">
        <v>13</v>
      </c>
      <c r="E29" s="6" t="s">
        <v>10</v>
      </c>
      <c r="F29" s="6"/>
      <c r="G29" s="6">
        <v>1</v>
      </c>
      <c r="H29" s="6"/>
      <c r="I29" s="10"/>
      <c r="J29" s="9"/>
      <c r="K29" s="3"/>
      <c r="L29" s="3"/>
      <c r="M29" s="3"/>
      <c r="O29" s="1" t="str">
        <f t="shared" si="0"/>
        <v xml:space="preserve">    version integer DEFAULT 1,</v>
      </c>
    </row>
    <row r="30" spans="2:15" x14ac:dyDescent="0.25">
      <c r="O30" s="1" t="str">
        <f>"    CONSTRAINT " &amp; IF(ISERROR(SEARCH(".",$D$2)), $D$2, MID($D$2,SEARCH(".",$D$2) + 1,(LEN($D$2)-SEARCH(".",$D$2)))) &amp; "_pk PRIMARY KEY (" &amp; $D$5 &amp; ")"</f>
        <v xml:space="preserve">    CONSTRAINT users_pk PRIMARY KEY (id)</v>
      </c>
    </row>
    <row r="31" spans="2:15" x14ac:dyDescent="0.25">
      <c r="O31" s="1" t="s">
        <v>7</v>
      </c>
    </row>
    <row r="33" spans="3:3" x14ac:dyDescent="0.25">
      <c r="C33" s="32" t="s">
        <v>3474</v>
      </c>
    </row>
    <row r="34" spans="3:3" x14ac:dyDescent="0.25">
      <c r="C34" s="32" t="s">
        <v>3475</v>
      </c>
    </row>
    <row r="35" spans="3:3" x14ac:dyDescent="0.25">
      <c r="C35" s="32" t="s">
        <v>3472</v>
      </c>
    </row>
    <row r="36" spans="3:3" x14ac:dyDescent="0.25">
      <c r="C36" s="32" t="s">
        <v>3470</v>
      </c>
    </row>
    <row r="37" spans="3:3" x14ac:dyDescent="0.25">
      <c r="C37" s="32" t="s">
        <v>3471</v>
      </c>
    </row>
    <row r="38" spans="3:3" x14ac:dyDescent="0.25">
      <c r="C38" s="32" t="s">
        <v>3468</v>
      </c>
    </row>
    <row r="39" spans="3:3" x14ac:dyDescent="0.25">
      <c r="C39" s="32" t="s">
        <v>3469</v>
      </c>
    </row>
    <row r="40" spans="3:3" x14ac:dyDescent="0.25">
      <c r="C40" s="32" t="s">
        <v>3784</v>
      </c>
    </row>
    <row r="41" spans="3:3" x14ac:dyDescent="0.25">
      <c r="C41" s="32" t="s">
        <v>3473</v>
      </c>
    </row>
    <row r="43" spans="3:3" x14ac:dyDescent="0.25">
      <c r="C43" s="32" t="s">
        <v>3476</v>
      </c>
    </row>
    <row r="44" spans="3:3" x14ac:dyDescent="0.25">
      <c r="C44" s="32" t="s">
        <v>3477</v>
      </c>
    </row>
    <row r="45" spans="3:3" x14ac:dyDescent="0.25">
      <c r="C45" s="32" t="s">
        <v>3478</v>
      </c>
    </row>
    <row r="47" spans="3:3" x14ac:dyDescent="0.25">
      <c r="C47" s="32" t="s">
        <v>4236</v>
      </c>
    </row>
    <row r="48" spans="3:3" x14ac:dyDescent="0.25">
      <c r="C48" s="32" t="s">
        <v>4237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B1:O18"/>
  <sheetViews>
    <sheetView showGridLines="0" workbookViewId="0">
      <selection activeCell="O3" sqref="O3:O18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6" style="1" customWidth="1"/>
    <col min="10" max="10" width="26.710937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DB!D27</f>
        <v>User chi nhánh</v>
      </c>
      <c r="E1" s="71"/>
      <c r="F1" s="72" t="s">
        <v>22</v>
      </c>
      <c r="G1" s="73"/>
      <c r="H1" s="73"/>
      <c r="I1" s="74"/>
      <c r="J1" s="18" t="str">
        <f>DB!F27</f>
        <v>Nguyễn Anh Phong</v>
      </c>
    </row>
    <row r="2" spans="2:15" ht="18" x14ac:dyDescent="0.25">
      <c r="C2" s="2" t="s">
        <v>27</v>
      </c>
      <c r="D2" s="75" t="str">
        <f>DB!E27</f>
        <v>user_branch</v>
      </c>
      <c r="E2" s="76"/>
      <c r="F2" s="72" t="s">
        <v>23</v>
      </c>
      <c r="G2" s="73"/>
      <c r="H2" s="73"/>
      <c r="I2" s="74"/>
      <c r="J2" s="19" t="str">
        <f>DB!G27</f>
        <v>22/05/2016</v>
      </c>
      <c r="O2" s="1" t="str">
        <f xml:space="preserve"> "drop table " &amp; D2 &amp; ";"</f>
        <v>drop table user_branch;</v>
      </c>
    </row>
    <row r="3" spans="2:15" ht="29.25" customHeight="1" x14ac:dyDescent="0.25">
      <c r="B3" s="4"/>
      <c r="O3" s="1" t="str">
        <f xml:space="preserve"> "create table " &amp; D2</f>
        <v>create table user_branch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43</v>
      </c>
      <c r="D6" s="24" t="s">
        <v>8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6" si="0">"    " &amp; D6 &amp; " " &amp; E6 &amp; IF(F6="yes"," NOT NULL", "") &amp; IF(LEN(G6) &gt; 0," DEFAULT " &amp; G6, "") &amp; ","</f>
        <v xml:space="preserve">    branch_id bigint,</v>
      </c>
    </row>
    <row r="7" spans="2:15" ht="15" x14ac:dyDescent="0.25">
      <c r="B7" s="6">
        <v>3</v>
      </c>
      <c r="C7" s="22" t="s">
        <v>512</v>
      </c>
      <c r="D7" s="24" t="s">
        <v>72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user_id bigint,</v>
      </c>
    </row>
    <row r="8" spans="2:15" ht="15" x14ac:dyDescent="0.25">
      <c r="B8" s="6">
        <v>4</v>
      </c>
      <c r="C8" s="3" t="s">
        <v>54</v>
      </c>
      <c r="D8" s="24" t="s">
        <v>53</v>
      </c>
      <c r="E8" s="6" t="s">
        <v>10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sort integer,</v>
      </c>
    </row>
    <row r="9" spans="2:15" ht="15" x14ac:dyDescent="0.25">
      <c r="B9" s="6">
        <v>5</v>
      </c>
      <c r="C9" s="22" t="s">
        <v>333</v>
      </c>
      <c r="D9" s="24" t="s">
        <v>41</v>
      </c>
      <c r="E9" s="6" t="s">
        <v>35</v>
      </c>
      <c r="F9" s="6"/>
      <c r="G9" s="6">
        <v>0</v>
      </c>
      <c r="H9" s="23" t="s">
        <v>16</v>
      </c>
      <c r="I9" s="8"/>
      <c r="J9" s="25"/>
      <c r="K9" s="3"/>
      <c r="L9" s="3"/>
      <c r="M9" s="3"/>
      <c r="O9" s="1" t="str">
        <f t="shared" si="0"/>
        <v xml:space="preserve">    disabled smallint DEFAULT 0,</v>
      </c>
    </row>
    <row r="10" spans="2:15" ht="15" x14ac:dyDescent="0.25">
      <c r="B10" s="6">
        <v>6</v>
      </c>
      <c r="C10" s="3" t="s">
        <v>20</v>
      </c>
      <c r="D10" s="24" t="s">
        <v>296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created_by bigint,</v>
      </c>
    </row>
    <row r="11" spans="2:15" ht="15" x14ac:dyDescent="0.25">
      <c r="B11" s="6">
        <v>7</v>
      </c>
      <c r="C11" s="3" t="s">
        <v>21</v>
      </c>
      <c r="D11" s="24" t="s">
        <v>70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created_date bigint,</v>
      </c>
    </row>
    <row r="12" spans="2:15" ht="15" x14ac:dyDescent="0.25">
      <c r="B12" s="6">
        <v>8</v>
      </c>
      <c r="C12" s="3" t="s">
        <v>22</v>
      </c>
      <c r="D12" s="24" t="s">
        <v>297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updated_by bigint,</v>
      </c>
    </row>
    <row r="13" spans="2:15" ht="15" x14ac:dyDescent="0.25">
      <c r="B13" s="6">
        <v>9</v>
      </c>
      <c r="C13" s="3" t="s">
        <v>23</v>
      </c>
      <c r="D13" s="24" t="s">
        <v>71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updated_date bigint,</v>
      </c>
    </row>
    <row r="14" spans="2:15" ht="15" x14ac:dyDescent="0.25">
      <c r="B14" s="6">
        <v>10</v>
      </c>
      <c r="C14" s="22" t="s">
        <v>105</v>
      </c>
      <c r="D14" s="24" t="s">
        <v>295</v>
      </c>
      <c r="E14" s="6" t="s">
        <v>6</v>
      </c>
      <c r="F14" s="6"/>
      <c r="G14" s="6"/>
      <c r="H14" s="6"/>
      <c r="I14" s="8">
        <v>1</v>
      </c>
      <c r="J14" s="25"/>
      <c r="K14" s="3"/>
      <c r="L14" s="3"/>
      <c r="M14" s="3"/>
      <c r="O14" s="1" t="str">
        <f t="shared" si="0"/>
        <v xml:space="preserve">    deleted_by bigint,</v>
      </c>
    </row>
    <row r="15" spans="2:15" ht="15" x14ac:dyDescent="0.25">
      <c r="B15" s="6">
        <v>11</v>
      </c>
      <c r="C15" s="22" t="s">
        <v>99</v>
      </c>
      <c r="D15" s="24" t="s">
        <v>94</v>
      </c>
      <c r="E15" s="6" t="s">
        <v>6</v>
      </c>
      <c r="F15" s="6"/>
      <c r="G15" s="6"/>
      <c r="H15" s="6"/>
      <c r="I15" s="8">
        <v>1</v>
      </c>
      <c r="J15" s="25"/>
      <c r="K15" s="3"/>
      <c r="L15" s="3"/>
      <c r="M15" s="3"/>
      <c r="O15" s="1" t="str">
        <f t="shared" si="0"/>
        <v xml:space="preserve">    deleted_date bigint,</v>
      </c>
    </row>
    <row r="16" spans="2:15" ht="15" x14ac:dyDescent="0.25">
      <c r="B16" s="6">
        <v>12</v>
      </c>
      <c r="C16" s="3" t="s">
        <v>24</v>
      </c>
      <c r="D16" s="24" t="s">
        <v>13</v>
      </c>
      <c r="E16" s="6" t="s">
        <v>10</v>
      </c>
      <c r="F16" s="6"/>
      <c r="G16" s="6">
        <v>1</v>
      </c>
      <c r="H16" s="6"/>
      <c r="I16" s="10"/>
      <c r="J16" s="25"/>
      <c r="K16" s="3"/>
      <c r="L16" s="3"/>
      <c r="M16" s="3"/>
      <c r="O16" s="1" t="str">
        <f t="shared" si="0"/>
        <v xml:space="preserve">    version integer DEFAULT 1,</v>
      </c>
    </row>
    <row r="17" spans="15:15" x14ac:dyDescent="0.25">
      <c r="O17" s="1" t="str">
        <f>"    CONSTRAINT " &amp; IF(ISERROR(SEARCH(".",$D$2)), $D$2, MID($D$2,SEARCH(".",$D$2) + 1,(LEN($D$2)-SEARCH(".",$D$2)))) &amp; "_pk PRIMARY KEY (" &amp; $D$5 &amp; ")"</f>
        <v xml:space="preserve">    CONSTRAINT user_branch_pk PRIMARY KEY (id)</v>
      </c>
    </row>
    <row r="18" spans="15:15" x14ac:dyDescent="0.25">
      <c r="O18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B1:O19"/>
  <sheetViews>
    <sheetView showGridLines="0" topLeftCell="B1" workbookViewId="0">
      <selection activeCell="O3" sqref="O3:O19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6.7109375" style="1" customWidth="1"/>
    <col min="10" max="10" width="26.710937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425781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DB!D28</f>
        <v>User khoa phòng</v>
      </c>
      <c r="E1" s="71"/>
      <c r="F1" s="72" t="s">
        <v>22</v>
      </c>
      <c r="G1" s="73"/>
      <c r="H1" s="73"/>
      <c r="I1" s="74"/>
      <c r="J1" s="18" t="str">
        <f>DB!F28</f>
        <v>Nguyễn Anh Phong</v>
      </c>
    </row>
    <row r="2" spans="2:15" ht="18" x14ac:dyDescent="0.25">
      <c r="C2" s="2" t="s">
        <v>27</v>
      </c>
      <c r="D2" s="75" t="str">
        <f>DB!E28</f>
        <v>user_department</v>
      </c>
      <c r="E2" s="76"/>
      <c r="F2" s="72" t="s">
        <v>23</v>
      </c>
      <c r="G2" s="73"/>
      <c r="H2" s="73"/>
      <c r="I2" s="74"/>
      <c r="J2" s="19" t="str">
        <f>DB!G28</f>
        <v>22/05/2016</v>
      </c>
      <c r="O2" s="1" t="str">
        <f xml:space="preserve"> "drop table " &amp; D2 &amp; ";"</f>
        <v>drop table user_department;</v>
      </c>
    </row>
    <row r="3" spans="2:15" ht="29.25" customHeight="1" x14ac:dyDescent="0.25">
      <c r="B3" s="4"/>
      <c r="O3" s="1" t="str">
        <f xml:space="preserve"> "create table " &amp; D2</f>
        <v>create table user_department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43</v>
      </c>
      <c r="D6" s="24" t="s">
        <v>8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7" si="0">"    " &amp; D6 &amp; " " &amp; E6 &amp; IF(F6="yes"," NOT NULL", "") &amp; IF(LEN(G6) &gt; 0," DEFAULT " &amp; G6, "") &amp; ","</f>
        <v xml:space="preserve">    branch_id bigint,</v>
      </c>
    </row>
    <row r="7" spans="2:15" ht="15" x14ac:dyDescent="0.25">
      <c r="B7" s="6">
        <v>3</v>
      </c>
      <c r="C7" s="22" t="s">
        <v>19</v>
      </c>
      <c r="D7" s="24" t="s">
        <v>151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department_id bigint,</v>
      </c>
    </row>
    <row r="8" spans="2:15" ht="15" x14ac:dyDescent="0.25">
      <c r="B8" s="6">
        <v>4</v>
      </c>
      <c r="C8" s="22" t="s">
        <v>512</v>
      </c>
      <c r="D8" s="24" t="s">
        <v>72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user_id bigint,</v>
      </c>
    </row>
    <row r="9" spans="2:15" ht="15" x14ac:dyDescent="0.25">
      <c r="B9" s="6">
        <v>5</v>
      </c>
      <c r="C9" s="3" t="s">
        <v>54</v>
      </c>
      <c r="D9" s="24" t="s">
        <v>53</v>
      </c>
      <c r="E9" s="6" t="s">
        <v>10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sort integer,</v>
      </c>
    </row>
    <row r="10" spans="2:15" ht="15" x14ac:dyDescent="0.25">
      <c r="B10" s="6">
        <v>6</v>
      </c>
      <c r="C10" s="22" t="s">
        <v>333</v>
      </c>
      <c r="D10" s="24" t="s">
        <v>41</v>
      </c>
      <c r="E10" s="6" t="s">
        <v>35</v>
      </c>
      <c r="F10" s="6"/>
      <c r="G10" s="6">
        <v>0</v>
      </c>
      <c r="H10" s="23" t="s">
        <v>16</v>
      </c>
      <c r="I10" s="8"/>
      <c r="J10" s="25"/>
      <c r="K10" s="3"/>
      <c r="L10" s="3"/>
      <c r="M10" s="3"/>
      <c r="O10" s="1" t="str">
        <f t="shared" si="0"/>
        <v xml:space="preserve">    disabled smallint DEFAULT 0,</v>
      </c>
    </row>
    <row r="11" spans="2:15" ht="15" x14ac:dyDescent="0.25">
      <c r="B11" s="6">
        <v>7</v>
      </c>
      <c r="C11" s="3" t="s">
        <v>20</v>
      </c>
      <c r="D11" s="24" t="s">
        <v>296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created_by bigint,</v>
      </c>
    </row>
    <row r="12" spans="2:15" ht="15" x14ac:dyDescent="0.25">
      <c r="B12" s="6">
        <v>8</v>
      </c>
      <c r="C12" s="3" t="s">
        <v>21</v>
      </c>
      <c r="D12" s="24" t="s">
        <v>70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created_date bigint,</v>
      </c>
    </row>
    <row r="13" spans="2:15" ht="15" x14ac:dyDescent="0.25">
      <c r="B13" s="6">
        <v>9</v>
      </c>
      <c r="C13" s="3" t="s">
        <v>22</v>
      </c>
      <c r="D13" s="24" t="s">
        <v>297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updated_by bigint,</v>
      </c>
    </row>
    <row r="14" spans="2:15" ht="15" x14ac:dyDescent="0.25">
      <c r="B14" s="6">
        <v>10</v>
      </c>
      <c r="C14" s="3" t="s">
        <v>23</v>
      </c>
      <c r="D14" s="24" t="s">
        <v>71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updated_date bigint,</v>
      </c>
    </row>
    <row r="15" spans="2:15" ht="15" x14ac:dyDescent="0.25">
      <c r="B15" s="6">
        <v>11</v>
      </c>
      <c r="C15" s="22" t="s">
        <v>105</v>
      </c>
      <c r="D15" s="24" t="s">
        <v>295</v>
      </c>
      <c r="E15" s="6" t="s">
        <v>6</v>
      </c>
      <c r="F15" s="6"/>
      <c r="G15" s="6"/>
      <c r="H15" s="6"/>
      <c r="I15" s="8">
        <v>1</v>
      </c>
      <c r="J15" s="25"/>
      <c r="K15" s="3"/>
      <c r="L15" s="3"/>
      <c r="M15" s="3"/>
      <c r="O15" s="1" t="str">
        <f t="shared" si="0"/>
        <v xml:space="preserve">    deleted_by bigint,</v>
      </c>
    </row>
    <row r="16" spans="2:15" ht="15" x14ac:dyDescent="0.25">
      <c r="B16" s="6">
        <v>12</v>
      </c>
      <c r="C16" s="22" t="s">
        <v>99</v>
      </c>
      <c r="D16" s="24" t="s">
        <v>94</v>
      </c>
      <c r="E16" s="6" t="s">
        <v>6</v>
      </c>
      <c r="F16" s="6"/>
      <c r="G16" s="6"/>
      <c r="H16" s="6"/>
      <c r="I16" s="8">
        <v>1</v>
      </c>
      <c r="J16" s="25"/>
      <c r="K16" s="3"/>
      <c r="L16" s="3"/>
      <c r="M16" s="3"/>
      <c r="O16" s="1" t="str">
        <f t="shared" si="0"/>
        <v xml:space="preserve">    deleted_date bigint,</v>
      </c>
    </row>
    <row r="17" spans="2:15" ht="15" x14ac:dyDescent="0.25">
      <c r="B17" s="6">
        <v>13</v>
      </c>
      <c r="C17" s="3" t="s">
        <v>24</v>
      </c>
      <c r="D17" s="24" t="s">
        <v>13</v>
      </c>
      <c r="E17" s="6" t="s">
        <v>10</v>
      </c>
      <c r="F17" s="6"/>
      <c r="G17" s="6">
        <v>1</v>
      </c>
      <c r="H17" s="6"/>
      <c r="I17" s="10"/>
      <c r="J17" s="25"/>
      <c r="K17" s="3"/>
      <c r="L17" s="3"/>
      <c r="M17" s="3"/>
      <c r="O17" s="1" t="str">
        <f t="shared" si="0"/>
        <v xml:space="preserve">    version integer DEFAULT 1,</v>
      </c>
    </row>
    <row r="18" spans="2:15" x14ac:dyDescent="0.25">
      <c r="O18" s="1" t="str">
        <f>"    CONSTRAINT " &amp; IF(ISERROR(SEARCH(".",$D$2)), $D$2, MID($D$2,SEARCH(".",$D$2) + 1,(LEN($D$2)-SEARCH(".",$D$2)))) &amp; "_pk PRIMARY KEY (" &amp; $D$5 &amp; ")"</f>
        <v xml:space="preserve">    CONSTRAINT user_department_pk PRIMARY KEY (id)</v>
      </c>
    </row>
    <row r="19" spans="2:15" x14ac:dyDescent="0.25">
      <c r="O19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B1:O19"/>
  <sheetViews>
    <sheetView showGridLines="0" workbookViewId="0">
      <selection activeCell="O3" sqref="O3:O19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6.140625" style="1" customWidth="1"/>
    <col min="10" max="10" width="26.710937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DB!D29</f>
        <v>Bộ phận truy cập lần sau cùng</v>
      </c>
      <c r="E1" s="71"/>
      <c r="F1" s="72" t="s">
        <v>22</v>
      </c>
      <c r="G1" s="73"/>
      <c r="H1" s="73"/>
      <c r="I1" s="74"/>
      <c r="J1" s="18" t="str">
        <f>DB!F29</f>
        <v>Nguyễn Anh Phong</v>
      </c>
    </row>
    <row r="2" spans="2:15" ht="18" x14ac:dyDescent="0.25">
      <c r="C2" s="2" t="s">
        <v>27</v>
      </c>
      <c r="D2" s="75" t="str">
        <f>DB!E29</f>
        <v>user_last_department</v>
      </c>
      <c r="E2" s="76"/>
      <c r="F2" s="72" t="s">
        <v>23</v>
      </c>
      <c r="G2" s="73"/>
      <c r="H2" s="73"/>
      <c r="I2" s="74"/>
      <c r="J2" s="19" t="str">
        <f>DB!G29</f>
        <v>22/05/2016</v>
      </c>
      <c r="O2" s="1" t="str">
        <f xml:space="preserve"> "drop table " &amp; D2 &amp; ";"</f>
        <v>drop table user_last_department;</v>
      </c>
    </row>
    <row r="3" spans="2:15" ht="29.25" customHeight="1" x14ac:dyDescent="0.25">
      <c r="B3" s="4"/>
      <c r="O3" s="1" t="str">
        <f xml:space="preserve"> "create table " &amp; D2</f>
        <v>create table user_last_department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ref="O7:O17" si="0">"    " &amp; D7 &amp; " " &amp; E7 &amp; IF(F7="yes"," NOT NULL", "") &amp; IF(LEN(G7) &gt; 0," DEFAULT " &amp; G7, "") &amp; ","</f>
        <v xml:space="preserve">    branch_id bigint,</v>
      </c>
    </row>
    <row r="8" spans="2:15" ht="15" x14ac:dyDescent="0.25">
      <c r="B8" s="6">
        <v>4</v>
      </c>
      <c r="C8" s="22" t="s">
        <v>57</v>
      </c>
      <c r="D8" s="24" t="s">
        <v>151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department_id bigint,</v>
      </c>
    </row>
    <row r="9" spans="2:15" ht="15" x14ac:dyDescent="0.25">
      <c r="B9" s="6">
        <v>5</v>
      </c>
      <c r="C9" s="22" t="s">
        <v>512</v>
      </c>
      <c r="D9" s="24" t="s">
        <v>72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user_id bigint,</v>
      </c>
    </row>
    <row r="10" spans="2:15" ht="15" x14ac:dyDescent="0.25">
      <c r="B10" s="6">
        <v>6</v>
      </c>
      <c r="C10" s="22" t="s">
        <v>514</v>
      </c>
      <c r="D10" s="24" t="s">
        <v>513</v>
      </c>
      <c r="E10" s="6" t="s">
        <v>6</v>
      </c>
      <c r="F10" s="6"/>
      <c r="G10" s="6"/>
      <c r="H10" s="23"/>
      <c r="I10" s="8"/>
      <c r="J10" s="25"/>
      <c r="K10" s="3"/>
      <c r="L10" s="3"/>
      <c r="M10" s="3"/>
      <c r="O10" s="1" t="str">
        <f t="shared" si="0"/>
        <v xml:space="preserve">    last_date bigint,</v>
      </c>
    </row>
    <row r="11" spans="2:15" ht="15" x14ac:dyDescent="0.25">
      <c r="B11" s="6">
        <v>7</v>
      </c>
      <c r="C11" s="3" t="s">
        <v>20</v>
      </c>
      <c r="D11" s="24" t="s">
        <v>296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created_by bigint,</v>
      </c>
    </row>
    <row r="12" spans="2:15" ht="15" x14ac:dyDescent="0.25">
      <c r="B12" s="6">
        <v>8</v>
      </c>
      <c r="C12" s="3" t="s">
        <v>21</v>
      </c>
      <c r="D12" s="24" t="s">
        <v>70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created_date bigint,</v>
      </c>
    </row>
    <row r="13" spans="2:15" ht="15" x14ac:dyDescent="0.25">
      <c r="B13" s="6">
        <v>9</v>
      </c>
      <c r="C13" s="3" t="s">
        <v>22</v>
      </c>
      <c r="D13" s="24" t="s">
        <v>297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updated_by bigint,</v>
      </c>
    </row>
    <row r="14" spans="2:15" ht="15" x14ac:dyDescent="0.25">
      <c r="B14" s="6">
        <v>10</v>
      </c>
      <c r="C14" s="3" t="s">
        <v>23</v>
      </c>
      <c r="D14" s="24" t="s">
        <v>71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updated_date bigint,</v>
      </c>
    </row>
    <row r="15" spans="2:15" ht="15" x14ac:dyDescent="0.25">
      <c r="B15" s="6">
        <v>11</v>
      </c>
      <c r="C15" s="22" t="s">
        <v>105</v>
      </c>
      <c r="D15" s="24" t="s">
        <v>295</v>
      </c>
      <c r="E15" s="6" t="s">
        <v>6</v>
      </c>
      <c r="F15" s="6"/>
      <c r="G15" s="6"/>
      <c r="H15" s="6"/>
      <c r="I15" s="8">
        <v>1</v>
      </c>
      <c r="J15" s="25"/>
      <c r="K15" s="3"/>
      <c r="L15" s="3"/>
      <c r="M15" s="3"/>
      <c r="O15" s="1" t="str">
        <f t="shared" si="0"/>
        <v xml:space="preserve">    deleted_by bigint,</v>
      </c>
    </row>
    <row r="16" spans="2:15" ht="15" x14ac:dyDescent="0.25">
      <c r="B16" s="6">
        <v>12</v>
      </c>
      <c r="C16" s="22" t="s">
        <v>99</v>
      </c>
      <c r="D16" s="24" t="s">
        <v>94</v>
      </c>
      <c r="E16" s="6" t="s">
        <v>6</v>
      </c>
      <c r="F16" s="6"/>
      <c r="G16" s="6"/>
      <c r="H16" s="6"/>
      <c r="I16" s="8">
        <v>1</v>
      </c>
      <c r="J16" s="25"/>
      <c r="K16" s="3"/>
      <c r="L16" s="3"/>
      <c r="M16" s="3"/>
      <c r="O16" s="1" t="str">
        <f t="shared" si="0"/>
        <v xml:space="preserve">    deleted_date bigint,</v>
      </c>
    </row>
    <row r="17" spans="2:15" ht="15" x14ac:dyDescent="0.25">
      <c r="B17" s="6">
        <v>13</v>
      </c>
      <c r="C17" s="3" t="s">
        <v>24</v>
      </c>
      <c r="D17" s="24" t="s">
        <v>13</v>
      </c>
      <c r="E17" s="6" t="s">
        <v>10</v>
      </c>
      <c r="F17" s="6"/>
      <c r="G17" s="6">
        <v>1</v>
      </c>
      <c r="H17" s="6"/>
      <c r="I17" s="10"/>
      <c r="J17" s="25"/>
      <c r="K17" s="3"/>
      <c r="L17" s="3"/>
      <c r="M17" s="3"/>
      <c r="O17" s="1" t="str">
        <f t="shared" si="0"/>
        <v xml:space="preserve">    version integer DEFAULT 1,</v>
      </c>
    </row>
    <row r="18" spans="2:15" x14ac:dyDescent="0.25">
      <c r="O18" s="1" t="str">
        <f>"    CONSTRAINT " &amp; IF(ISERROR(SEARCH(".",$D$2)), $D$2, MID($D$2,SEARCH(".",$D$2) + 1,(LEN($D$2)-SEARCH(".",$D$2)))) &amp; "_pk PRIMARY KEY (" &amp; $D$5 &amp; ")"</f>
        <v xml:space="preserve">    CONSTRAINT user_last_department_pk PRIMARY KEY (id)</v>
      </c>
    </row>
    <row r="19" spans="2:15" x14ac:dyDescent="0.25">
      <c r="O19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B1:O20"/>
  <sheetViews>
    <sheetView showGridLines="0" workbookViewId="0">
      <selection activeCell="B5" sqref="B5:B18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6" style="1" customWidth="1"/>
    <col min="10" max="10" width="26.710937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57031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DB!D30</f>
        <v>Role</v>
      </c>
      <c r="E1" s="71"/>
      <c r="F1" s="72" t="s">
        <v>22</v>
      </c>
      <c r="G1" s="73"/>
      <c r="H1" s="73"/>
      <c r="I1" s="74"/>
      <c r="J1" s="18" t="str">
        <f>DB!F30</f>
        <v>Nguyễn Anh Phong</v>
      </c>
    </row>
    <row r="2" spans="2:15" ht="18" x14ac:dyDescent="0.25">
      <c r="C2" s="2" t="s">
        <v>27</v>
      </c>
      <c r="D2" s="75" t="str">
        <f>DB!E30</f>
        <v>role</v>
      </c>
      <c r="E2" s="76"/>
      <c r="F2" s="72" t="s">
        <v>23</v>
      </c>
      <c r="G2" s="73"/>
      <c r="H2" s="73"/>
      <c r="I2" s="74"/>
      <c r="J2" s="19" t="str">
        <f>DB!G30</f>
        <v>22/05/2016</v>
      </c>
      <c r="O2" s="1" t="str">
        <f xml:space="preserve"> "drop table " &amp; D2 &amp; ";"</f>
        <v>drop table role;</v>
      </c>
    </row>
    <row r="3" spans="2:15" ht="29.25" customHeight="1" x14ac:dyDescent="0.25">
      <c r="B3" s="4"/>
      <c r="O3" s="1" t="str">
        <f xml:space="preserve"> "create table " &amp; D2</f>
        <v>create table role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 t="shared" ref="O6:O18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8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46</v>
      </c>
      <c r="D8" s="24" t="s">
        <v>48</v>
      </c>
      <c r="E8" s="23" t="s">
        <v>25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code varchar(10),</v>
      </c>
    </row>
    <row r="9" spans="2:15" ht="15" x14ac:dyDescent="0.25">
      <c r="B9" s="6">
        <v>5</v>
      </c>
      <c r="C9" s="22" t="s">
        <v>1</v>
      </c>
      <c r="D9" s="24" t="s">
        <v>32</v>
      </c>
      <c r="E9" s="23" t="s">
        <v>34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name varchar(255),</v>
      </c>
    </row>
    <row r="10" spans="2:15" ht="15" x14ac:dyDescent="0.25">
      <c r="B10" s="6">
        <v>6</v>
      </c>
      <c r="C10" s="3" t="s">
        <v>54</v>
      </c>
      <c r="D10" s="24" t="s">
        <v>53</v>
      </c>
      <c r="E10" s="6" t="s">
        <v>10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sort integer,</v>
      </c>
    </row>
    <row r="11" spans="2:15" ht="15" x14ac:dyDescent="0.25">
      <c r="B11" s="6">
        <v>7</v>
      </c>
      <c r="C11" s="22" t="s">
        <v>333</v>
      </c>
      <c r="D11" s="24" t="s">
        <v>41</v>
      </c>
      <c r="E11" s="6" t="s">
        <v>35</v>
      </c>
      <c r="F11" s="6"/>
      <c r="G11" s="6">
        <v>0</v>
      </c>
      <c r="H11" s="23" t="s">
        <v>16</v>
      </c>
      <c r="I11" s="8"/>
      <c r="J11" s="25"/>
      <c r="K11" s="3"/>
      <c r="L11" s="3"/>
      <c r="M11" s="3"/>
      <c r="O11" s="1" t="str">
        <f t="shared" si="0"/>
        <v xml:space="preserve">    disabled smallint DEFAULT 0,</v>
      </c>
    </row>
    <row r="12" spans="2:15" ht="15" x14ac:dyDescent="0.25">
      <c r="B12" s="6">
        <v>8</v>
      </c>
      <c r="C12" s="3" t="s">
        <v>20</v>
      </c>
      <c r="D12" s="24" t="s">
        <v>296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created_by bigint,</v>
      </c>
    </row>
    <row r="13" spans="2:15" ht="15" x14ac:dyDescent="0.25">
      <c r="B13" s="6">
        <v>9</v>
      </c>
      <c r="C13" s="3" t="s">
        <v>21</v>
      </c>
      <c r="D13" s="24" t="s">
        <v>70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created_date bigint,</v>
      </c>
    </row>
    <row r="14" spans="2:15" ht="15" x14ac:dyDescent="0.25">
      <c r="B14" s="6">
        <v>10</v>
      </c>
      <c r="C14" s="3" t="s">
        <v>22</v>
      </c>
      <c r="D14" s="24" t="s">
        <v>297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updated_by bigint,</v>
      </c>
    </row>
    <row r="15" spans="2:15" ht="15" x14ac:dyDescent="0.25">
      <c r="B15" s="6">
        <v>11</v>
      </c>
      <c r="C15" s="3" t="s">
        <v>23</v>
      </c>
      <c r="D15" s="24" t="s">
        <v>71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updated_date bigint,</v>
      </c>
    </row>
    <row r="16" spans="2:15" ht="15" x14ac:dyDescent="0.25">
      <c r="B16" s="6">
        <v>12</v>
      </c>
      <c r="C16" s="22" t="s">
        <v>105</v>
      </c>
      <c r="D16" s="24" t="s">
        <v>295</v>
      </c>
      <c r="E16" s="6" t="s">
        <v>6</v>
      </c>
      <c r="F16" s="6"/>
      <c r="G16" s="6"/>
      <c r="H16" s="6"/>
      <c r="I16" s="8">
        <v>1</v>
      </c>
      <c r="J16" s="25"/>
      <c r="K16" s="3"/>
      <c r="L16" s="3"/>
      <c r="M16" s="3"/>
      <c r="O16" s="1" t="str">
        <f t="shared" si="0"/>
        <v xml:space="preserve">    deleted_by bigint,</v>
      </c>
    </row>
    <row r="17" spans="2:15" ht="15" x14ac:dyDescent="0.25">
      <c r="B17" s="6">
        <v>13</v>
      </c>
      <c r="C17" s="22" t="s">
        <v>99</v>
      </c>
      <c r="D17" s="24" t="s">
        <v>94</v>
      </c>
      <c r="E17" s="6" t="s">
        <v>6</v>
      </c>
      <c r="F17" s="6"/>
      <c r="G17" s="6"/>
      <c r="H17" s="6"/>
      <c r="I17" s="8">
        <v>1</v>
      </c>
      <c r="J17" s="25"/>
      <c r="K17" s="3"/>
      <c r="L17" s="3"/>
      <c r="M17" s="3"/>
      <c r="O17" s="1" t="str">
        <f t="shared" si="0"/>
        <v xml:space="preserve">    deleted_date bigint,</v>
      </c>
    </row>
    <row r="18" spans="2:15" ht="15" x14ac:dyDescent="0.25">
      <c r="B18" s="6">
        <v>14</v>
      </c>
      <c r="C18" s="3" t="s">
        <v>24</v>
      </c>
      <c r="D18" s="24" t="s">
        <v>13</v>
      </c>
      <c r="E18" s="6" t="s">
        <v>10</v>
      </c>
      <c r="F18" s="6"/>
      <c r="G18" s="6">
        <v>1</v>
      </c>
      <c r="H18" s="6"/>
      <c r="I18" s="10"/>
      <c r="J18" s="25"/>
      <c r="K18" s="3"/>
      <c r="L18" s="3"/>
      <c r="M18" s="3"/>
      <c r="O18" s="1" t="str">
        <f t="shared" si="0"/>
        <v xml:space="preserve">    version integer DEFAULT 1,</v>
      </c>
    </row>
    <row r="19" spans="2:15" x14ac:dyDescent="0.25">
      <c r="O19" s="1" t="str">
        <f>"    CONSTRAINT " &amp; IF(ISERROR(SEARCH(".",$D$2)), $D$2, MID($D$2,SEARCH(".",$D$2) + 1,(LEN($D$2)-SEARCH(".",$D$2)))) &amp; "_pk PRIMARY KEY (" &amp; $D$5 &amp; ")"</f>
        <v xml:space="preserve">    CONSTRAINT role_pk PRIMARY KEY (id)</v>
      </c>
    </row>
    <row r="20" spans="2:15" x14ac:dyDescent="0.25">
      <c r="O20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B1:O21"/>
  <sheetViews>
    <sheetView showGridLines="0" workbookViewId="0">
      <selection activeCell="D6" sqref="D6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6.140625" style="1" customWidth="1"/>
    <col min="10" max="10" width="26.710937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DB!D31</f>
        <v>Role menu</v>
      </c>
      <c r="E1" s="71"/>
      <c r="F1" s="72" t="s">
        <v>22</v>
      </c>
      <c r="G1" s="73"/>
      <c r="H1" s="73"/>
      <c r="I1" s="74"/>
      <c r="J1" s="18" t="str">
        <f>DB!F31</f>
        <v>Nguyễn Anh Phong</v>
      </c>
    </row>
    <row r="2" spans="2:15" ht="18" x14ac:dyDescent="0.25">
      <c r="C2" s="2" t="s">
        <v>27</v>
      </c>
      <c r="D2" s="75" t="str">
        <f>DB!E31</f>
        <v>role_menu</v>
      </c>
      <c r="E2" s="76"/>
      <c r="F2" s="72" t="s">
        <v>23</v>
      </c>
      <c r="G2" s="73"/>
      <c r="H2" s="73"/>
      <c r="I2" s="74"/>
      <c r="J2" s="19" t="str">
        <f>DB!G31</f>
        <v>22/05/2016</v>
      </c>
      <c r="O2" s="1" t="str">
        <f xml:space="preserve"> "drop table " &amp; D2 &amp; ";"</f>
        <v>drop table role_menu;</v>
      </c>
    </row>
    <row r="3" spans="2:15" ht="29.25" customHeight="1" x14ac:dyDescent="0.25">
      <c r="B3" s="4"/>
      <c r="O3" s="1" t="str">
        <f xml:space="preserve"> "create table " &amp; D2</f>
        <v>create table role_menu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43</v>
      </c>
      <c r="D6" s="24" t="s">
        <v>8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9" si="0">"    " &amp; D6 &amp; " " &amp; E6 &amp; IF(F6="yes"," NOT NULL", "") &amp; IF(LEN(G6) &gt; 0," DEFAULT " &amp; G6, "") &amp; ","</f>
        <v xml:space="preserve">    branch_id bigint,</v>
      </c>
    </row>
    <row r="7" spans="2:15" ht="15" x14ac:dyDescent="0.25">
      <c r="B7" s="6">
        <v>3</v>
      </c>
      <c r="C7" s="22" t="s">
        <v>520</v>
      </c>
      <c r="D7" s="24" t="s">
        <v>74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role_id bigint,</v>
      </c>
    </row>
    <row r="8" spans="2:15" ht="15" x14ac:dyDescent="0.25">
      <c r="B8" s="6">
        <v>4</v>
      </c>
      <c r="C8" s="22" t="s">
        <v>125</v>
      </c>
      <c r="D8" s="24" t="s">
        <v>1804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menu_id bigint,</v>
      </c>
    </row>
    <row r="9" spans="2:15" ht="15" x14ac:dyDescent="0.25">
      <c r="B9" s="6">
        <v>5</v>
      </c>
      <c r="C9" s="22" t="s">
        <v>519</v>
      </c>
      <c r="D9" s="24" t="s">
        <v>515</v>
      </c>
      <c r="E9" s="6" t="s">
        <v>35</v>
      </c>
      <c r="F9" s="6"/>
      <c r="G9" s="6">
        <v>0</v>
      </c>
      <c r="H9" s="23" t="s">
        <v>16</v>
      </c>
      <c r="I9" s="10"/>
      <c r="J9" s="25"/>
      <c r="K9" s="3"/>
      <c r="L9" s="3"/>
      <c r="M9" s="3"/>
      <c r="O9" s="1" t="str">
        <f t="shared" si="0"/>
        <v xml:space="preserve">    menu_more smallint DEFAULT 0,</v>
      </c>
    </row>
    <row r="10" spans="2:15" ht="15" x14ac:dyDescent="0.25">
      <c r="B10" s="6">
        <v>6</v>
      </c>
      <c r="C10" s="22" t="s">
        <v>517</v>
      </c>
      <c r="D10" s="24" t="s">
        <v>516</v>
      </c>
      <c r="E10" s="6" t="s">
        <v>35</v>
      </c>
      <c r="F10" s="6"/>
      <c r="G10" s="6">
        <v>0</v>
      </c>
      <c r="H10" s="23" t="s">
        <v>16</v>
      </c>
      <c r="I10" s="10"/>
      <c r="J10" s="25"/>
      <c r="K10" s="3"/>
      <c r="L10" s="3"/>
      <c r="M10" s="3"/>
      <c r="O10" s="1" t="str">
        <f t="shared" si="0"/>
        <v xml:space="preserve">    default_more smallint DEFAULT 0,</v>
      </c>
    </row>
    <row r="11" spans="2:15" ht="15" x14ac:dyDescent="0.25">
      <c r="B11" s="6">
        <v>7</v>
      </c>
      <c r="C11" s="3" t="s">
        <v>54</v>
      </c>
      <c r="D11" s="24" t="s">
        <v>53</v>
      </c>
      <c r="E11" s="6" t="s">
        <v>10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sort integer,</v>
      </c>
    </row>
    <row r="12" spans="2:15" ht="15" x14ac:dyDescent="0.25">
      <c r="B12" s="6">
        <v>8</v>
      </c>
      <c r="C12" s="22" t="s">
        <v>333</v>
      </c>
      <c r="D12" s="24" t="s">
        <v>41</v>
      </c>
      <c r="E12" s="6" t="s">
        <v>35</v>
      </c>
      <c r="F12" s="6"/>
      <c r="G12" s="6">
        <v>0</v>
      </c>
      <c r="H12" s="23" t="s">
        <v>16</v>
      </c>
      <c r="I12" s="8"/>
      <c r="J12" s="25"/>
      <c r="K12" s="3"/>
      <c r="L12" s="3"/>
      <c r="M12" s="3"/>
      <c r="O12" s="1" t="str">
        <f t="shared" si="0"/>
        <v xml:space="preserve">    disabled smallint DEFAULT 0,</v>
      </c>
    </row>
    <row r="13" spans="2:15" ht="15" x14ac:dyDescent="0.25">
      <c r="B13" s="6">
        <v>9</v>
      </c>
      <c r="C13" s="3" t="s">
        <v>20</v>
      </c>
      <c r="D13" s="24" t="s">
        <v>296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created_by bigint,</v>
      </c>
    </row>
    <row r="14" spans="2:15" ht="15" x14ac:dyDescent="0.25">
      <c r="B14" s="6">
        <v>10</v>
      </c>
      <c r="C14" s="3" t="s">
        <v>21</v>
      </c>
      <c r="D14" s="24" t="s">
        <v>70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created_date bigint,</v>
      </c>
    </row>
    <row r="15" spans="2:15" ht="15" x14ac:dyDescent="0.25">
      <c r="B15" s="6">
        <v>11</v>
      </c>
      <c r="C15" s="3" t="s">
        <v>22</v>
      </c>
      <c r="D15" s="24" t="s">
        <v>297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updated_by bigint,</v>
      </c>
    </row>
    <row r="16" spans="2:15" ht="15" x14ac:dyDescent="0.25">
      <c r="B16" s="6">
        <v>12</v>
      </c>
      <c r="C16" s="3" t="s">
        <v>23</v>
      </c>
      <c r="D16" s="24" t="s">
        <v>71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updated_date bigint,</v>
      </c>
    </row>
    <row r="17" spans="2:15" ht="15" x14ac:dyDescent="0.25">
      <c r="B17" s="6">
        <v>13</v>
      </c>
      <c r="C17" s="22" t="s">
        <v>105</v>
      </c>
      <c r="D17" s="24" t="s">
        <v>295</v>
      </c>
      <c r="E17" s="6" t="s">
        <v>6</v>
      </c>
      <c r="F17" s="6"/>
      <c r="G17" s="6"/>
      <c r="H17" s="6"/>
      <c r="I17" s="8">
        <v>1</v>
      </c>
      <c r="J17" s="25"/>
      <c r="K17" s="3"/>
      <c r="L17" s="3"/>
      <c r="M17" s="3"/>
      <c r="O17" s="1" t="str">
        <f t="shared" si="0"/>
        <v xml:space="preserve">    deleted_by bigint,</v>
      </c>
    </row>
    <row r="18" spans="2:15" ht="15" x14ac:dyDescent="0.25">
      <c r="B18" s="6">
        <v>14</v>
      </c>
      <c r="C18" s="22" t="s">
        <v>99</v>
      </c>
      <c r="D18" s="24" t="s">
        <v>94</v>
      </c>
      <c r="E18" s="6" t="s">
        <v>6</v>
      </c>
      <c r="F18" s="6"/>
      <c r="G18" s="6"/>
      <c r="H18" s="6"/>
      <c r="I18" s="8">
        <v>1</v>
      </c>
      <c r="J18" s="25"/>
      <c r="K18" s="3"/>
      <c r="L18" s="3"/>
      <c r="M18" s="3"/>
      <c r="O18" s="1" t="str">
        <f t="shared" si="0"/>
        <v xml:space="preserve">    deleted_date bigint,</v>
      </c>
    </row>
    <row r="19" spans="2:15" ht="15" x14ac:dyDescent="0.25">
      <c r="B19" s="6">
        <v>15</v>
      </c>
      <c r="C19" s="3" t="s">
        <v>24</v>
      </c>
      <c r="D19" s="24" t="s">
        <v>13</v>
      </c>
      <c r="E19" s="6" t="s">
        <v>10</v>
      </c>
      <c r="F19" s="6"/>
      <c r="G19" s="6">
        <v>1</v>
      </c>
      <c r="H19" s="6"/>
      <c r="I19" s="10"/>
      <c r="J19" s="25"/>
      <c r="K19" s="3"/>
      <c r="L19" s="3"/>
      <c r="M19" s="3"/>
      <c r="O19" s="1" t="str">
        <f t="shared" si="0"/>
        <v xml:space="preserve">    version integer DEFAULT 1,</v>
      </c>
    </row>
    <row r="20" spans="2:15" x14ac:dyDescent="0.25">
      <c r="O20" s="1" t="str">
        <f>"    CONSTRAINT " &amp; IF(ISERROR(SEARCH(".",$D$2)), $D$2, MID($D$2,SEARCH(".",$D$2) + 1,(LEN($D$2)-SEARCH(".",$D$2)))) &amp; "_pk PRIMARY KEY (" &amp; $D$5 &amp; ")"</f>
        <v xml:space="preserve">    CONSTRAINT role_menu_pk PRIMARY KEY (id)</v>
      </c>
    </row>
    <row r="21" spans="2:15" x14ac:dyDescent="0.25">
      <c r="O21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B1:O23"/>
  <sheetViews>
    <sheetView showGridLines="0" workbookViewId="0">
      <selection activeCell="F28" sqref="F28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6.140625" style="1" customWidth="1"/>
    <col min="10" max="10" width="26.710937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DB!D32</f>
        <v>Role screen function</v>
      </c>
      <c r="E1" s="71"/>
      <c r="F1" s="72" t="s">
        <v>22</v>
      </c>
      <c r="G1" s="73"/>
      <c r="H1" s="73"/>
      <c r="I1" s="74"/>
      <c r="J1" s="18" t="str">
        <f>DB!F32</f>
        <v>Nguyễn Anh Phong</v>
      </c>
    </row>
    <row r="2" spans="2:15" ht="18" x14ac:dyDescent="0.25">
      <c r="C2" s="2" t="s">
        <v>27</v>
      </c>
      <c r="D2" s="75" t="str">
        <f>DB!E32</f>
        <v>role_screen</v>
      </c>
      <c r="E2" s="76"/>
      <c r="F2" s="72" t="s">
        <v>23</v>
      </c>
      <c r="G2" s="73"/>
      <c r="H2" s="73"/>
      <c r="I2" s="74"/>
      <c r="J2" s="19" t="str">
        <f>DB!G32</f>
        <v>22/05/2016</v>
      </c>
      <c r="O2" s="1" t="str">
        <f xml:space="preserve"> "drop table " &amp; D2 &amp; ";"</f>
        <v>drop table role_screen;</v>
      </c>
    </row>
    <row r="3" spans="2:15" ht="29.25" customHeight="1" x14ac:dyDescent="0.25">
      <c r="B3" s="4"/>
      <c r="O3" s="1" t="str">
        <f xml:space="preserve"> "create table " &amp; D2</f>
        <v>create table role_screen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43</v>
      </c>
      <c r="D6" s="24" t="s">
        <v>8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1" si="0">"    " &amp; D6 &amp; " " &amp; E6 &amp; IF(F6="yes"," NOT NULL", "") &amp; IF(LEN(G6) &gt; 0," DEFAULT " &amp; G6, "") &amp; ","</f>
        <v xml:space="preserve">    branch_id bigint,</v>
      </c>
    </row>
    <row r="7" spans="2:15" ht="15" x14ac:dyDescent="0.25">
      <c r="B7" s="6">
        <v>3</v>
      </c>
      <c r="C7" s="22" t="s">
        <v>520</v>
      </c>
      <c r="D7" s="24" t="s">
        <v>74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role_id bigint,</v>
      </c>
    </row>
    <row r="8" spans="2:15" ht="15" x14ac:dyDescent="0.25">
      <c r="B8" s="6">
        <v>4</v>
      </c>
      <c r="C8" s="22" t="s">
        <v>225</v>
      </c>
      <c r="D8" s="24" t="s">
        <v>228</v>
      </c>
      <c r="E8" s="23" t="s">
        <v>25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screen varchar(10),</v>
      </c>
    </row>
    <row r="9" spans="2:15" ht="15" x14ac:dyDescent="0.25">
      <c r="B9" s="6">
        <v>5</v>
      </c>
      <c r="C9" s="22" t="s">
        <v>2928</v>
      </c>
      <c r="D9" s="24" t="s">
        <v>3860</v>
      </c>
      <c r="E9" s="6" t="s">
        <v>35</v>
      </c>
      <c r="F9" s="6"/>
      <c r="G9" s="6">
        <v>1</v>
      </c>
      <c r="H9" s="23" t="s">
        <v>16</v>
      </c>
      <c r="I9" s="8"/>
      <c r="J9" s="25"/>
      <c r="K9" s="3"/>
      <c r="L9" s="3"/>
      <c r="M9" s="3"/>
      <c r="O9" s="1" t="str">
        <f>"    " &amp; D9 &amp; " " &amp; E9 &amp; IF(F9="yes"," NOT NULL", "") &amp; IF(LEN(G9) &gt; 0," DEFAULT " &amp; G9, "") &amp; ","</f>
        <v xml:space="preserve">    creatable smallint DEFAULT 1,</v>
      </c>
    </row>
    <row r="10" spans="2:15" ht="15" x14ac:dyDescent="0.25">
      <c r="B10" s="6">
        <v>6</v>
      </c>
      <c r="C10" s="22" t="s">
        <v>2929</v>
      </c>
      <c r="D10" s="24" t="s">
        <v>3861</v>
      </c>
      <c r="E10" s="6" t="s">
        <v>35</v>
      </c>
      <c r="F10" s="6"/>
      <c r="G10" s="6">
        <v>1</v>
      </c>
      <c r="H10" s="23" t="s">
        <v>16</v>
      </c>
      <c r="I10" s="8"/>
      <c r="J10" s="25"/>
      <c r="K10" s="3"/>
      <c r="L10" s="3"/>
      <c r="M10" s="3"/>
      <c r="O10" s="1" t="str">
        <f>"    " &amp; D10 &amp; " " &amp; E10 &amp; IF(F10="yes"," NOT NULL", "") &amp; IF(LEN(G10) &gt; 0," DEFAULT " &amp; G10, "") &amp; ","</f>
        <v xml:space="preserve">    readable smallint DEFAULT 1,</v>
      </c>
    </row>
    <row r="11" spans="2:15" ht="15" x14ac:dyDescent="0.25">
      <c r="B11" s="6">
        <v>7</v>
      </c>
      <c r="C11" s="22" t="s">
        <v>2930</v>
      </c>
      <c r="D11" s="24" t="s">
        <v>3859</v>
      </c>
      <c r="E11" s="6" t="s">
        <v>35</v>
      </c>
      <c r="F11" s="6"/>
      <c r="G11" s="6">
        <v>1</v>
      </c>
      <c r="H11" s="23" t="s">
        <v>16</v>
      </c>
      <c r="I11" s="8"/>
      <c r="J11" s="25"/>
      <c r="K11" s="3"/>
      <c r="L11" s="3"/>
      <c r="M11" s="3"/>
      <c r="O11" s="1" t="str">
        <f>"    " &amp; D11 &amp; " " &amp; E11 &amp; IF(F11="yes"," NOT NULL", "") &amp; IF(LEN(G11) &gt; 0," DEFAULT " &amp; G11, "") &amp; ","</f>
        <v xml:space="preserve">    updatable smallint DEFAULT 1,</v>
      </c>
    </row>
    <row r="12" spans="2:15" ht="15" x14ac:dyDescent="0.25">
      <c r="B12" s="6">
        <v>8</v>
      </c>
      <c r="C12" s="22" t="s">
        <v>2931</v>
      </c>
      <c r="D12" s="24" t="s">
        <v>3862</v>
      </c>
      <c r="E12" s="6" t="s">
        <v>35</v>
      </c>
      <c r="F12" s="6"/>
      <c r="G12" s="6">
        <v>0</v>
      </c>
      <c r="H12" s="23" t="s">
        <v>16</v>
      </c>
      <c r="I12" s="8"/>
      <c r="J12" s="25"/>
      <c r="K12" s="3"/>
      <c r="L12" s="3"/>
      <c r="M12" s="3"/>
      <c r="O12" s="1" t="str">
        <f>"    " &amp; D12 &amp; " " &amp; E12 &amp; IF(F12="yes"," NOT NULL", "") &amp; IF(LEN(G12) &gt; 0," DEFAULT " &amp; G12, "") &amp; ","</f>
        <v xml:space="preserve">    deletable smallint DEFAULT 0,</v>
      </c>
    </row>
    <row r="13" spans="2:15" ht="15" x14ac:dyDescent="0.25">
      <c r="B13" s="6">
        <v>9</v>
      </c>
      <c r="C13" s="3" t="s">
        <v>54</v>
      </c>
      <c r="D13" s="24" t="s">
        <v>53</v>
      </c>
      <c r="E13" s="6" t="s">
        <v>10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sort integer,</v>
      </c>
    </row>
    <row r="14" spans="2:15" ht="15" x14ac:dyDescent="0.25">
      <c r="B14" s="6">
        <v>10</v>
      </c>
      <c r="C14" s="22" t="s">
        <v>333</v>
      </c>
      <c r="D14" s="24" t="s">
        <v>41</v>
      </c>
      <c r="E14" s="6" t="s">
        <v>35</v>
      </c>
      <c r="F14" s="6"/>
      <c r="G14" s="6">
        <v>0</v>
      </c>
      <c r="H14" s="23" t="s">
        <v>16</v>
      </c>
      <c r="I14" s="8"/>
      <c r="J14" s="25"/>
      <c r="K14" s="3"/>
      <c r="L14" s="3"/>
      <c r="M14" s="3"/>
      <c r="O14" s="1" t="str">
        <f t="shared" si="0"/>
        <v xml:space="preserve">    disabled smallint DEFAULT 0,</v>
      </c>
    </row>
    <row r="15" spans="2:15" ht="15" x14ac:dyDescent="0.25">
      <c r="B15" s="6">
        <v>11</v>
      </c>
      <c r="C15" s="3" t="s">
        <v>20</v>
      </c>
      <c r="D15" s="24" t="s">
        <v>296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created_by bigint,</v>
      </c>
    </row>
    <row r="16" spans="2:15" ht="15" x14ac:dyDescent="0.25">
      <c r="B16" s="6">
        <v>12</v>
      </c>
      <c r="C16" s="3" t="s">
        <v>21</v>
      </c>
      <c r="D16" s="24" t="s">
        <v>70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created_date bigint,</v>
      </c>
    </row>
    <row r="17" spans="2:15" ht="15" x14ac:dyDescent="0.25">
      <c r="B17" s="6">
        <v>13</v>
      </c>
      <c r="C17" s="3" t="s">
        <v>22</v>
      </c>
      <c r="D17" s="24" t="s">
        <v>297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updated_by bigint,</v>
      </c>
    </row>
    <row r="18" spans="2:15" ht="15" x14ac:dyDescent="0.25">
      <c r="B18" s="6">
        <v>14</v>
      </c>
      <c r="C18" s="3" t="s">
        <v>23</v>
      </c>
      <c r="D18" s="24" t="s">
        <v>71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updated_date bigint,</v>
      </c>
    </row>
    <row r="19" spans="2:15" ht="15" x14ac:dyDescent="0.25">
      <c r="B19" s="6">
        <v>15</v>
      </c>
      <c r="C19" s="22" t="s">
        <v>105</v>
      </c>
      <c r="D19" s="24" t="s">
        <v>295</v>
      </c>
      <c r="E19" s="6" t="s">
        <v>6</v>
      </c>
      <c r="F19" s="6"/>
      <c r="G19" s="6"/>
      <c r="H19" s="6"/>
      <c r="I19" s="8">
        <v>1</v>
      </c>
      <c r="J19" s="25"/>
      <c r="K19" s="3"/>
      <c r="L19" s="3"/>
      <c r="M19" s="3"/>
      <c r="O19" s="1" t="str">
        <f t="shared" si="0"/>
        <v xml:space="preserve">    deleted_by bigint,</v>
      </c>
    </row>
    <row r="20" spans="2:15" ht="15" x14ac:dyDescent="0.25">
      <c r="B20" s="6">
        <v>16</v>
      </c>
      <c r="C20" s="22" t="s">
        <v>99</v>
      </c>
      <c r="D20" s="24" t="s">
        <v>94</v>
      </c>
      <c r="E20" s="6" t="s">
        <v>6</v>
      </c>
      <c r="F20" s="6"/>
      <c r="G20" s="6"/>
      <c r="H20" s="6"/>
      <c r="I20" s="8">
        <v>1</v>
      </c>
      <c r="J20" s="25"/>
      <c r="K20" s="3"/>
      <c r="L20" s="3"/>
      <c r="M20" s="3"/>
      <c r="O20" s="1" t="str">
        <f t="shared" si="0"/>
        <v xml:space="preserve">    deleted_date bigint,</v>
      </c>
    </row>
    <row r="21" spans="2:15" ht="15" x14ac:dyDescent="0.25">
      <c r="B21" s="6">
        <v>17</v>
      </c>
      <c r="C21" s="3" t="s">
        <v>24</v>
      </c>
      <c r="D21" s="24" t="s">
        <v>13</v>
      </c>
      <c r="E21" s="6" t="s">
        <v>10</v>
      </c>
      <c r="F21" s="6"/>
      <c r="G21" s="6">
        <v>1</v>
      </c>
      <c r="H21" s="6"/>
      <c r="I21" s="10"/>
      <c r="J21" s="25"/>
      <c r="K21" s="3"/>
      <c r="L21" s="3"/>
      <c r="M21" s="3"/>
      <c r="O21" s="1" t="str">
        <f t="shared" si="0"/>
        <v xml:space="preserve">    version integer DEFAULT 1,</v>
      </c>
    </row>
    <row r="22" spans="2:15" x14ac:dyDescent="0.25">
      <c r="O22" s="1" t="str">
        <f>"    CONSTRAINT " &amp; IF(ISERROR(SEARCH(".",$D$2)), $D$2, MID($D$2,SEARCH(".",$D$2) + 1,(LEN($D$2)-SEARCH(".",$D$2)))) &amp; "_pk PRIMARY KEY (" &amp; $D$5 &amp; ")"</f>
        <v xml:space="preserve">    CONSTRAINT role_screen_pk PRIMARY KEY (id)</v>
      </c>
    </row>
    <row r="23" spans="2:15" x14ac:dyDescent="0.25">
      <c r="O23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B1:O22"/>
  <sheetViews>
    <sheetView showGridLines="0" workbookViewId="0">
      <selection activeCell="D12" sqref="D12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6" style="1" customWidth="1"/>
    <col min="10" max="10" width="26.710937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DB!D33</f>
        <v>Role screen function</v>
      </c>
      <c r="E1" s="71"/>
      <c r="F1" s="72" t="s">
        <v>22</v>
      </c>
      <c r="G1" s="73"/>
      <c r="H1" s="73"/>
      <c r="I1" s="74"/>
      <c r="J1" s="18" t="str">
        <f>DB!F33</f>
        <v>Nguyễn Anh Phong</v>
      </c>
    </row>
    <row r="2" spans="2:15" ht="18" x14ac:dyDescent="0.25">
      <c r="C2" s="2" t="s">
        <v>27</v>
      </c>
      <c r="D2" s="75" t="str">
        <f>DB!E33</f>
        <v>role_screen_control</v>
      </c>
      <c r="E2" s="76"/>
      <c r="F2" s="72" t="s">
        <v>23</v>
      </c>
      <c r="G2" s="73"/>
      <c r="H2" s="73"/>
      <c r="I2" s="74"/>
      <c r="J2" s="19" t="str">
        <f>DB!G33</f>
        <v>22/05/2016</v>
      </c>
      <c r="O2" s="1" t="str">
        <f xml:space="preserve"> "drop table " &amp; D2 &amp; ";"</f>
        <v>drop table role_screen_control;</v>
      </c>
    </row>
    <row r="3" spans="2:15" ht="29.25" customHeight="1" x14ac:dyDescent="0.25">
      <c r="B3" s="4"/>
      <c r="O3" s="1" t="str">
        <f xml:space="preserve"> "create table " &amp; D2</f>
        <v>create table role_screen_control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43</v>
      </c>
      <c r="D6" s="24" t="s">
        <v>8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0" si="0">"    " &amp; D6 &amp; " " &amp; E6 &amp; IF(F6="yes"," NOT NULL", "") &amp; IF(LEN(G6) &gt; 0," DEFAULT " &amp; G6, "") &amp; ","</f>
        <v xml:space="preserve">    branch_id bigint,</v>
      </c>
    </row>
    <row r="7" spans="2:15" ht="15" x14ac:dyDescent="0.25">
      <c r="B7" s="6">
        <v>3</v>
      </c>
      <c r="C7" s="22" t="s">
        <v>520</v>
      </c>
      <c r="D7" s="24" t="s">
        <v>74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role_id bigint,</v>
      </c>
    </row>
    <row r="8" spans="2:15" ht="15" x14ac:dyDescent="0.25">
      <c r="B8" s="6">
        <v>4</v>
      </c>
      <c r="C8" s="22" t="s">
        <v>225</v>
      </c>
      <c r="D8" s="24" t="s">
        <v>228</v>
      </c>
      <c r="E8" s="23" t="s">
        <v>25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screen varchar(10),</v>
      </c>
    </row>
    <row r="9" spans="2:15" ht="15" x14ac:dyDescent="0.25">
      <c r="B9" s="6">
        <v>5</v>
      </c>
      <c r="C9" s="22" t="s">
        <v>2860</v>
      </c>
      <c r="D9" s="24" t="s">
        <v>2859</v>
      </c>
      <c r="E9" s="23" t="s">
        <v>17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control_id varchar(100),</v>
      </c>
    </row>
    <row r="10" spans="2:15" ht="15" x14ac:dyDescent="0.25">
      <c r="B10" s="6">
        <v>6</v>
      </c>
      <c r="C10" s="22" t="s">
        <v>524</v>
      </c>
      <c r="D10" s="24" t="s">
        <v>75</v>
      </c>
      <c r="E10" s="6" t="s">
        <v>35</v>
      </c>
      <c r="F10" s="6"/>
      <c r="G10" s="6">
        <v>1</v>
      </c>
      <c r="H10" s="23" t="s">
        <v>16</v>
      </c>
      <c r="I10" s="10"/>
      <c r="J10" s="25"/>
      <c r="K10" s="3"/>
      <c r="L10" s="3"/>
      <c r="M10" s="3"/>
      <c r="O10" s="1" t="str">
        <f t="shared" si="0"/>
        <v xml:space="preserve">    rendered smallint DEFAULT 1,</v>
      </c>
    </row>
    <row r="11" spans="2:15" ht="15" x14ac:dyDescent="0.25">
      <c r="B11" s="6">
        <v>7</v>
      </c>
      <c r="C11" s="22" t="s">
        <v>333</v>
      </c>
      <c r="D11" s="24" t="s">
        <v>41</v>
      </c>
      <c r="E11" s="6" t="s">
        <v>35</v>
      </c>
      <c r="F11" s="6"/>
      <c r="G11" s="6">
        <v>0</v>
      </c>
      <c r="H11" s="23" t="s">
        <v>16</v>
      </c>
      <c r="I11" s="10"/>
      <c r="J11" s="25"/>
      <c r="K11" s="3"/>
      <c r="L11" s="3"/>
      <c r="M11" s="3"/>
      <c r="O11" s="1" t="str">
        <f t="shared" si="0"/>
        <v xml:space="preserve">    disabled smallint DEFAULT 0,</v>
      </c>
    </row>
    <row r="12" spans="2:15" ht="15" x14ac:dyDescent="0.25">
      <c r="B12" s="6">
        <v>8</v>
      </c>
      <c r="C12" s="22" t="s">
        <v>523</v>
      </c>
      <c r="D12" s="24" t="s">
        <v>198</v>
      </c>
      <c r="E12" s="6" t="s">
        <v>35</v>
      </c>
      <c r="F12" s="6"/>
      <c r="G12" s="6">
        <v>0</v>
      </c>
      <c r="H12" s="23" t="s">
        <v>16</v>
      </c>
      <c r="I12" s="8"/>
      <c r="J12" s="25"/>
      <c r="K12" s="3"/>
      <c r="L12" s="3"/>
      <c r="M12" s="3"/>
      <c r="O12" s="1" t="str">
        <f t="shared" si="0"/>
        <v xml:space="preserve">    readonly smallint DEFAULT 0,</v>
      </c>
    </row>
    <row r="13" spans="2:15" ht="15" x14ac:dyDescent="0.25">
      <c r="B13" s="6">
        <v>9</v>
      </c>
      <c r="C13" s="3" t="s">
        <v>54</v>
      </c>
      <c r="D13" s="24" t="s">
        <v>53</v>
      </c>
      <c r="E13" s="6" t="s">
        <v>10</v>
      </c>
      <c r="F13" s="6"/>
      <c r="G13" s="6"/>
      <c r="H13" s="23"/>
      <c r="I13" s="8"/>
      <c r="J13" s="25"/>
      <c r="K13" s="3"/>
      <c r="L13" s="3"/>
      <c r="M13" s="3"/>
      <c r="O13" s="1" t="str">
        <f t="shared" si="0"/>
        <v xml:space="preserve">    sort integer,</v>
      </c>
    </row>
    <row r="14" spans="2:15" ht="15" x14ac:dyDescent="0.25">
      <c r="B14" s="6">
        <v>10</v>
      </c>
      <c r="C14" s="3" t="s">
        <v>20</v>
      </c>
      <c r="D14" s="24" t="s">
        <v>296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created_by bigint,</v>
      </c>
    </row>
    <row r="15" spans="2:15" ht="15" x14ac:dyDescent="0.25">
      <c r="B15" s="6">
        <v>11</v>
      </c>
      <c r="C15" s="3" t="s">
        <v>21</v>
      </c>
      <c r="D15" s="24" t="s">
        <v>70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created_date bigint,</v>
      </c>
    </row>
    <row r="16" spans="2:15" ht="15" x14ac:dyDescent="0.25">
      <c r="B16" s="6">
        <v>12</v>
      </c>
      <c r="C16" s="3" t="s">
        <v>22</v>
      </c>
      <c r="D16" s="24" t="s">
        <v>297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updated_by bigint,</v>
      </c>
    </row>
    <row r="17" spans="2:15" ht="15" x14ac:dyDescent="0.25">
      <c r="B17" s="6">
        <v>13</v>
      </c>
      <c r="C17" s="3" t="s">
        <v>23</v>
      </c>
      <c r="D17" s="24" t="s">
        <v>71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updated_date bigint,</v>
      </c>
    </row>
    <row r="18" spans="2:15" ht="15" x14ac:dyDescent="0.25">
      <c r="B18" s="6">
        <v>14</v>
      </c>
      <c r="C18" s="22" t="s">
        <v>105</v>
      </c>
      <c r="D18" s="24" t="s">
        <v>295</v>
      </c>
      <c r="E18" s="6" t="s">
        <v>6</v>
      </c>
      <c r="F18" s="6"/>
      <c r="G18" s="6"/>
      <c r="H18" s="6"/>
      <c r="I18" s="8">
        <v>1</v>
      </c>
      <c r="J18" s="25"/>
      <c r="K18" s="3"/>
      <c r="L18" s="3"/>
      <c r="M18" s="3"/>
      <c r="O18" s="1" t="str">
        <f t="shared" si="0"/>
        <v xml:space="preserve">    deleted_by bigint,</v>
      </c>
    </row>
    <row r="19" spans="2:15" ht="15" x14ac:dyDescent="0.25">
      <c r="B19" s="6">
        <v>15</v>
      </c>
      <c r="C19" s="22" t="s">
        <v>99</v>
      </c>
      <c r="D19" s="24" t="s">
        <v>94</v>
      </c>
      <c r="E19" s="6" t="s">
        <v>6</v>
      </c>
      <c r="F19" s="6"/>
      <c r="G19" s="6"/>
      <c r="H19" s="6"/>
      <c r="I19" s="8">
        <v>1</v>
      </c>
      <c r="J19" s="25"/>
      <c r="K19" s="3"/>
      <c r="L19" s="3"/>
      <c r="M19" s="3"/>
      <c r="O19" s="1" t="str">
        <f t="shared" si="0"/>
        <v xml:space="preserve">    deleted_date bigint,</v>
      </c>
    </row>
    <row r="20" spans="2:15" ht="15" x14ac:dyDescent="0.25">
      <c r="B20" s="6">
        <v>16</v>
      </c>
      <c r="C20" s="3" t="s">
        <v>24</v>
      </c>
      <c r="D20" s="24" t="s">
        <v>13</v>
      </c>
      <c r="E20" s="6" t="s">
        <v>10</v>
      </c>
      <c r="F20" s="6"/>
      <c r="G20" s="6">
        <v>1</v>
      </c>
      <c r="H20" s="6"/>
      <c r="I20" s="10"/>
      <c r="J20" s="25"/>
      <c r="K20" s="3"/>
      <c r="L20" s="3"/>
      <c r="M20" s="3"/>
      <c r="O20" s="1" t="str">
        <f t="shared" si="0"/>
        <v xml:space="preserve">    version integer DEFAULT 1,</v>
      </c>
    </row>
    <row r="21" spans="2:15" x14ac:dyDescent="0.25">
      <c r="O21" s="1" t="str">
        <f>"    CONSTRAINT " &amp; IF(ISERROR(SEARCH(".",$D$2)), $D$2, MID($D$2,SEARCH(".",$D$2) + 1,(LEN($D$2)-SEARCH(".",$D$2)))) &amp; "_pk PRIMARY KEY (" &amp; $D$5 &amp; ")"</f>
        <v xml:space="preserve">    CONSTRAINT role_screen_control_pk PRIMARY KEY (id)</v>
      </c>
    </row>
    <row r="22" spans="2:15" x14ac:dyDescent="0.25">
      <c r="O22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B1:O18"/>
  <sheetViews>
    <sheetView showGridLines="0" workbookViewId="0">
      <selection activeCell="O3" sqref="O3:O18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6.140625" style="1" customWidth="1"/>
    <col min="10" max="10" width="26.710937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2.425781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DB!D34</f>
        <v>User role</v>
      </c>
      <c r="E1" s="71"/>
      <c r="F1" s="72" t="s">
        <v>22</v>
      </c>
      <c r="G1" s="73"/>
      <c r="H1" s="73"/>
      <c r="I1" s="74"/>
      <c r="J1" s="18" t="str">
        <f>DB!F34</f>
        <v>Nguyễn Anh Phong</v>
      </c>
    </row>
    <row r="2" spans="2:15" ht="18" x14ac:dyDescent="0.25">
      <c r="C2" s="2" t="s">
        <v>27</v>
      </c>
      <c r="D2" s="75" t="str">
        <f>DB!E34</f>
        <v>user_role</v>
      </c>
      <c r="E2" s="76"/>
      <c r="F2" s="72" t="s">
        <v>23</v>
      </c>
      <c r="G2" s="73"/>
      <c r="H2" s="73"/>
      <c r="I2" s="74"/>
      <c r="J2" s="19" t="str">
        <f>DB!G34</f>
        <v>22/05/2016</v>
      </c>
      <c r="O2" s="1" t="str">
        <f xml:space="preserve"> "drop table " &amp; D2 &amp; ";"</f>
        <v>drop table user_role;</v>
      </c>
    </row>
    <row r="3" spans="2:15" ht="29.25" customHeight="1" x14ac:dyDescent="0.25">
      <c r="B3" s="4"/>
      <c r="O3" s="1" t="str">
        <f xml:space="preserve"> "create table " &amp; D2</f>
        <v>create table user_role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57</v>
      </c>
      <c r="D6" s="24" t="s">
        <v>151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>"    " &amp; D6 &amp; " " &amp; E6 &amp; IF(F6="yes"," NOT NULL", "") &amp; IF(LEN(G6) &gt; 0," DEFAULT " &amp; G6, "") &amp; ","</f>
        <v xml:space="preserve">    department_id bigint,</v>
      </c>
    </row>
    <row r="7" spans="2:15" ht="15" x14ac:dyDescent="0.25">
      <c r="B7" s="6">
        <v>3</v>
      </c>
      <c r="C7" s="22" t="s">
        <v>512</v>
      </c>
      <c r="D7" s="24" t="s">
        <v>72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ref="O7:O16" si="0">"    " &amp; D7 &amp; " " &amp; E7 &amp; IF(F7="yes"," NOT NULL", "") &amp; IF(LEN(G7) &gt; 0," DEFAULT " &amp; G7, "") &amp; ","</f>
        <v xml:space="preserve">    user_id bigint,</v>
      </c>
    </row>
    <row r="8" spans="2:15" ht="15" x14ac:dyDescent="0.25">
      <c r="B8" s="6">
        <v>4</v>
      </c>
      <c r="C8" s="22" t="s">
        <v>520</v>
      </c>
      <c r="D8" s="24" t="s">
        <v>74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role_id bigint,</v>
      </c>
    </row>
    <row r="9" spans="2:15" ht="15" x14ac:dyDescent="0.25">
      <c r="B9" s="6">
        <v>5</v>
      </c>
      <c r="C9" s="22" t="s">
        <v>333</v>
      </c>
      <c r="D9" s="24" t="s">
        <v>41</v>
      </c>
      <c r="E9" s="6" t="s">
        <v>35</v>
      </c>
      <c r="F9" s="6"/>
      <c r="G9" s="6">
        <v>0</v>
      </c>
      <c r="H9" s="23" t="s">
        <v>16</v>
      </c>
      <c r="I9" s="8"/>
      <c r="J9" s="25"/>
      <c r="K9" s="3"/>
      <c r="L9" s="3"/>
      <c r="M9" s="3"/>
      <c r="O9" s="1" t="str">
        <f t="shared" si="0"/>
        <v xml:space="preserve">    disabled smallint DEFAULT 0,</v>
      </c>
    </row>
    <row r="10" spans="2:15" ht="15" x14ac:dyDescent="0.25">
      <c r="B10" s="6">
        <v>6</v>
      </c>
      <c r="C10" s="3" t="s">
        <v>20</v>
      </c>
      <c r="D10" s="24" t="s">
        <v>296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created_by bigint,</v>
      </c>
    </row>
    <row r="11" spans="2:15" ht="15" x14ac:dyDescent="0.25">
      <c r="B11" s="6">
        <v>7</v>
      </c>
      <c r="C11" s="3" t="s">
        <v>21</v>
      </c>
      <c r="D11" s="24" t="s">
        <v>70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created_date bigint,</v>
      </c>
    </row>
    <row r="12" spans="2:15" ht="15" x14ac:dyDescent="0.25">
      <c r="B12" s="6">
        <v>8</v>
      </c>
      <c r="C12" s="3" t="s">
        <v>22</v>
      </c>
      <c r="D12" s="24" t="s">
        <v>297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updated_by bigint,</v>
      </c>
    </row>
    <row r="13" spans="2:15" ht="15" x14ac:dyDescent="0.25">
      <c r="B13" s="6">
        <v>9</v>
      </c>
      <c r="C13" s="3" t="s">
        <v>23</v>
      </c>
      <c r="D13" s="24" t="s">
        <v>71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updated_date bigint,</v>
      </c>
    </row>
    <row r="14" spans="2:15" ht="15" x14ac:dyDescent="0.25">
      <c r="B14" s="6">
        <v>10</v>
      </c>
      <c r="C14" s="22" t="s">
        <v>105</v>
      </c>
      <c r="D14" s="24" t="s">
        <v>295</v>
      </c>
      <c r="E14" s="6" t="s">
        <v>6</v>
      </c>
      <c r="F14" s="6"/>
      <c r="G14" s="6"/>
      <c r="H14" s="6"/>
      <c r="I14" s="8">
        <v>1</v>
      </c>
      <c r="J14" s="25"/>
      <c r="K14" s="3"/>
      <c r="L14" s="3"/>
      <c r="M14" s="3"/>
      <c r="O14" s="1" t="str">
        <f t="shared" si="0"/>
        <v xml:space="preserve">    deleted_by bigint,</v>
      </c>
    </row>
    <row r="15" spans="2:15" ht="15" x14ac:dyDescent="0.25">
      <c r="B15" s="6">
        <v>11</v>
      </c>
      <c r="C15" s="22" t="s">
        <v>99</v>
      </c>
      <c r="D15" s="24" t="s">
        <v>94</v>
      </c>
      <c r="E15" s="6" t="s">
        <v>6</v>
      </c>
      <c r="F15" s="6"/>
      <c r="G15" s="6"/>
      <c r="H15" s="6"/>
      <c r="I15" s="8">
        <v>1</v>
      </c>
      <c r="J15" s="25"/>
      <c r="K15" s="3"/>
      <c r="L15" s="3"/>
      <c r="M15" s="3"/>
      <c r="O15" s="1" t="str">
        <f t="shared" si="0"/>
        <v xml:space="preserve">    deleted_date bigint,</v>
      </c>
    </row>
    <row r="16" spans="2:15" ht="15" x14ac:dyDescent="0.25">
      <c r="B16" s="6">
        <v>12</v>
      </c>
      <c r="C16" s="3" t="s">
        <v>24</v>
      </c>
      <c r="D16" s="24" t="s">
        <v>13</v>
      </c>
      <c r="E16" s="6" t="s">
        <v>10</v>
      </c>
      <c r="F16" s="6"/>
      <c r="G16" s="6">
        <v>1</v>
      </c>
      <c r="H16" s="6"/>
      <c r="I16" s="10"/>
      <c r="J16" s="25"/>
      <c r="K16" s="3"/>
      <c r="L16" s="3"/>
      <c r="M16" s="3"/>
      <c r="O16" s="1" t="str">
        <f t="shared" si="0"/>
        <v xml:space="preserve">    version integer DEFAULT 1,</v>
      </c>
    </row>
    <row r="17" spans="15:15" x14ac:dyDescent="0.25">
      <c r="O17" s="1" t="str">
        <f>"    CONSTRAINT " &amp; IF(ISERROR(SEARCH(".",$D$2)), $D$2, MID($D$2,SEARCH(".",$D$2) + 1,(LEN($D$2)-SEARCH(".",$D$2)))) &amp; "_pk PRIMARY KEY (" &amp; $D$5 &amp; ")"</f>
        <v xml:space="preserve">    CONSTRAINT user_role_pk PRIMARY KEY (id)</v>
      </c>
    </row>
    <row r="18" spans="15:15" x14ac:dyDescent="0.25">
      <c r="O18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B1:O23"/>
  <sheetViews>
    <sheetView showGridLines="0" workbookViewId="0">
      <selection activeCell="D14" sqref="D14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5703125" style="1" customWidth="1"/>
    <col min="10" max="10" width="26.710937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DB!D35</f>
        <v>Cấp truy cập dữ liệu</v>
      </c>
      <c r="E1" s="71"/>
      <c r="F1" s="72" t="s">
        <v>22</v>
      </c>
      <c r="G1" s="73"/>
      <c r="H1" s="73"/>
      <c r="I1" s="74"/>
      <c r="J1" s="18" t="str">
        <f>DB!F35</f>
        <v>Nguyễn Anh Phong</v>
      </c>
    </row>
    <row r="2" spans="2:15" ht="18" x14ac:dyDescent="0.25">
      <c r="C2" s="2" t="s">
        <v>27</v>
      </c>
      <c r="D2" s="75" t="str">
        <f>DB!E35</f>
        <v>data_access_authority</v>
      </c>
      <c r="E2" s="76"/>
      <c r="F2" s="72" t="s">
        <v>23</v>
      </c>
      <c r="G2" s="73"/>
      <c r="H2" s="73"/>
      <c r="I2" s="74"/>
      <c r="J2" s="19" t="str">
        <f>DB!G35</f>
        <v>22/05/2016</v>
      </c>
      <c r="O2" s="1" t="str">
        <f xml:space="preserve"> "drop table " &amp; D2 &amp; ";"</f>
        <v>drop table data_access_authority;</v>
      </c>
    </row>
    <row r="3" spans="2:15" ht="29.25" customHeight="1" x14ac:dyDescent="0.25">
      <c r="B3" s="4"/>
      <c r="O3" s="1" t="str">
        <f xml:space="preserve"> "create table " &amp; D2</f>
        <v>create table data_access_authority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1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512</v>
      </c>
      <c r="D7" s="24" t="s">
        <v>72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user_id bigint,</v>
      </c>
    </row>
    <row r="8" spans="2:15" ht="15" x14ac:dyDescent="0.25">
      <c r="B8" s="6">
        <v>4</v>
      </c>
      <c r="C8" s="22" t="s">
        <v>225</v>
      </c>
      <c r="D8" s="24" t="s">
        <v>228</v>
      </c>
      <c r="E8" s="23" t="s">
        <v>17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screen varchar(100),</v>
      </c>
    </row>
    <row r="9" spans="2:15" ht="15" x14ac:dyDescent="0.25">
      <c r="B9" s="6">
        <v>5</v>
      </c>
      <c r="C9" s="22" t="s">
        <v>541</v>
      </c>
      <c r="D9" s="24" t="s">
        <v>1229</v>
      </c>
      <c r="E9" s="6" t="s">
        <v>10</v>
      </c>
      <c r="F9" s="6"/>
      <c r="G9" s="6">
        <v>1</v>
      </c>
      <c r="H9" s="6"/>
      <c r="I9" s="10"/>
      <c r="J9" s="25" t="s">
        <v>2853</v>
      </c>
      <c r="K9" s="3"/>
      <c r="L9" s="3"/>
      <c r="M9" s="3"/>
      <c r="O9" s="1" t="str">
        <f t="shared" si="0"/>
        <v xml:space="preserve">    level integer DEFAULT 1,</v>
      </c>
    </row>
    <row r="10" spans="2:15" ht="15" x14ac:dyDescent="0.25">
      <c r="B10" s="6">
        <v>6</v>
      </c>
      <c r="C10" s="22" t="s">
        <v>2854</v>
      </c>
      <c r="D10" s="24" t="s">
        <v>2848</v>
      </c>
      <c r="E10" s="6" t="s">
        <v>35</v>
      </c>
      <c r="F10" s="6"/>
      <c r="G10" s="6">
        <v>0</v>
      </c>
      <c r="H10" s="23" t="s">
        <v>16</v>
      </c>
      <c r="I10" s="10"/>
      <c r="J10" s="25"/>
      <c r="K10" s="3"/>
      <c r="L10" s="3"/>
      <c r="M10" s="3"/>
      <c r="O10" s="1" t="str">
        <f t="shared" si="0"/>
        <v xml:space="preserve">    auth_approve1 smallint DEFAULT 0,</v>
      </c>
    </row>
    <row r="11" spans="2:15" ht="15" x14ac:dyDescent="0.25">
      <c r="B11" s="6">
        <v>7</v>
      </c>
      <c r="C11" s="22" t="s">
        <v>2855</v>
      </c>
      <c r="D11" s="24" t="s">
        <v>2849</v>
      </c>
      <c r="E11" s="6" t="s">
        <v>35</v>
      </c>
      <c r="F11" s="6"/>
      <c r="G11" s="6">
        <v>0</v>
      </c>
      <c r="H11" s="23" t="s">
        <v>16</v>
      </c>
      <c r="I11" s="10"/>
      <c r="J11" s="25"/>
      <c r="K11" s="3"/>
      <c r="L11" s="3"/>
      <c r="M11" s="3"/>
      <c r="O11" s="1" t="str">
        <f t="shared" si="0"/>
        <v xml:space="preserve">    auth_approve2 smallint DEFAULT 0,</v>
      </c>
    </row>
    <row r="12" spans="2:15" ht="15" x14ac:dyDescent="0.25">
      <c r="B12" s="6">
        <v>8</v>
      </c>
      <c r="C12" s="22" t="s">
        <v>2856</v>
      </c>
      <c r="D12" s="24" t="s">
        <v>2850</v>
      </c>
      <c r="E12" s="6" t="s">
        <v>35</v>
      </c>
      <c r="F12" s="6"/>
      <c r="G12" s="6">
        <v>0</v>
      </c>
      <c r="H12" s="23" t="s">
        <v>16</v>
      </c>
      <c r="I12" s="10"/>
      <c r="J12" s="25"/>
      <c r="K12" s="3"/>
      <c r="L12" s="3"/>
      <c r="M12" s="3"/>
      <c r="O12" s="1" t="str">
        <f t="shared" si="0"/>
        <v xml:space="preserve">    auth_approve3 smallint DEFAULT 0,</v>
      </c>
    </row>
    <row r="13" spans="2:15" ht="15" x14ac:dyDescent="0.25">
      <c r="B13" s="6">
        <v>9</v>
      </c>
      <c r="C13" s="22" t="s">
        <v>2858</v>
      </c>
      <c r="D13" s="24" t="s">
        <v>2851</v>
      </c>
      <c r="E13" s="6" t="s">
        <v>35</v>
      </c>
      <c r="F13" s="6"/>
      <c r="G13" s="6">
        <v>0</v>
      </c>
      <c r="H13" s="23" t="s">
        <v>16</v>
      </c>
      <c r="I13" s="10"/>
      <c r="J13" s="25"/>
      <c r="K13" s="3"/>
      <c r="L13" s="3"/>
      <c r="M13" s="3"/>
      <c r="O13" s="1" t="str">
        <f t="shared" si="0"/>
        <v xml:space="preserve">    auth_publish smallint DEFAULT 0,</v>
      </c>
    </row>
    <row r="14" spans="2:15" ht="15" x14ac:dyDescent="0.25">
      <c r="B14" s="6">
        <v>10</v>
      </c>
      <c r="C14" s="22" t="s">
        <v>2857</v>
      </c>
      <c r="D14" s="24" t="s">
        <v>2852</v>
      </c>
      <c r="E14" s="6" t="s">
        <v>35</v>
      </c>
      <c r="F14" s="6"/>
      <c r="G14" s="6">
        <v>0</v>
      </c>
      <c r="H14" s="23" t="s">
        <v>16</v>
      </c>
      <c r="I14" s="8"/>
      <c r="J14" s="25"/>
      <c r="K14" s="3"/>
      <c r="L14" s="3"/>
      <c r="M14" s="3"/>
      <c r="O14" s="1" t="str">
        <f t="shared" si="0"/>
        <v xml:space="preserve">    auth_correct smallint DEFAULT 0,</v>
      </c>
    </row>
    <row r="15" spans="2:15" ht="15" x14ac:dyDescent="0.25">
      <c r="B15" s="6">
        <v>11</v>
      </c>
      <c r="C15" s="3" t="s">
        <v>20</v>
      </c>
      <c r="D15" s="24" t="s">
        <v>296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created_by bigint,</v>
      </c>
    </row>
    <row r="16" spans="2:15" ht="15" x14ac:dyDescent="0.25">
      <c r="B16" s="6">
        <v>12</v>
      </c>
      <c r="C16" s="3" t="s">
        <v>21</v>
      </c>
      <c r="D16" s="24" t="s">
        <v>70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created_date bigint,</v>
      </c>
    </row>
    <row r="17" spans="2:15" ht="15" x14ac:dyDescent="0.25">
      <c r="B17" s="6">
        <v>13</v>
      </c>
      <c r="C17" s="3" t="s">
        <v>22</v>
      </c>
      <c r="D17" s="24" t="s">
        <v>297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updated_by bigint,</v>
      </c>
    </row>
    <row r="18" spans="2:15" ht="15" x14ac:dyDescent="0.25">
      <c r="B18" s="6">
        <v>14</v>
      </c>
      <c r="C18" s="3" t="s">
        <v>23</v>
      </c>
      <c r="D18" s="24" t="s">
        <v>71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updated_date bigint,</v>
      </c>
    </row>
    <row r="19" spans="2:15" ht="15" x14ac:dyDescent="0.25">
      <c r="B19" s="6">
        <v>15</v>
      </c>
      <c r="C19" s="22" t="s">
        <v>105</v>
      </c>
      <c r="D19" s="24" t="s">
        <v>295</v>
      </c>
      <c r="E19" s="6" t="s">
        <v>6</v>
      </c>
      <c r="F19" s="6"/>
      <c r="G19" s="6"/>
      <c r="H19" s="6"/>
      <c r="I19" s="8">
        <v>1</v>
      </c>
      <c r="J19" s="25"/>
      <c r="K19" s="3"/>
      <c r="L19" s="3"/>
      <c r="M19" s="3"/>
      <c r="O19" s="1" t="str">
        <f t="shared" si="0"/>
        <v xml:space="preserve">    deleted_by bigint,</v>
      </c>
    </row>
    <row r="20" spans="2:15" ht="15" x14ac:dyDescent="0.25">
      <c r="B20" s="6">
        <v>16</v>
      </c>
      <c r="C20" s="22" t="s">
        <v>99</v>
      </c>
      <c r="D20" s="24" t="s">
        <v>94</v>
      </c>
      <c r="E20" s="6" t="s">
        <v>6</v>
      </c>
      <c r="F20" s="6"/>
      <c r="G20" s="6"/>
      <c r="H20" s="6"/>
      <c r="I20" s="8">
        <v>1</v>
      </c>
      <c r="J20" s="25"/>
      <c r="K20" s="3"/>
      <c r="L20" s="3"/>
      <c r="M20" s="3"/>
      <c r="O20" s="1" t="str">
        <f t="shared" si="0"/>
        <v xml:space="preserve">    deleted_date bigint,</v>
      </c>
    </row>
    <row r="21" spans="2:15" ht="15" x14ac:dyDescent="0.25">
      <c r="B21" s="6">
        <v>17</v>
      </c>
      <c r="C21" s="3" t="s">
        <v>24</v>
      </c>
      <c r="D21" s="24" t="s">
        <v>13</v>
      </c>
      <c r="E21" s="6" t="s">
        <v>10</v>
      </c>
      <c r="F21" s="6"/>
      <c r="G21" s="6">
        <v>1</v>
      </c>
      <c r="H21" s="6"/>
      <c r="I21" s="10"/>
      <c r="J21" s="25"/>
      <c r="K21" s="3"/>
      <c r="L21" s="3"/>
      <c r="M21" s="3"/>
      <c r="O21" s="1" t="str">
        <f t="shared" si="0"/>
        <v xml:space="preserve">    version integer DEFAULT 1,</v>
      </c>
    </row>
    <row r="22" spans="2:15" x14ac:dyDescent="0.25">
      <c r="O22" s="1" t="str">
        <f>"    CONSTRAINT " &amp; IF(ISERROR(SEARCH(".",$D$2)), $D$2, MID($D$2,SEARCH(".",$D$2) + 1,(LEN($D$2)-SEARCH(".",$D$2)))) &amp; "_pk PRIMARY KEY (" &amp; $D$5 &amp; ")"</f>
        <v xml:space="preserve">    CONSTRAINT data_access_authority_pk PRIMARY KEY (id)</v>
      </c>
    </row>
    <row r="23" spans="2:15" x14ac:dyDescent="0.25">
      <c r="O23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B1:O18"/>
  <sheetViews>
    <sheetView showGridLines="0" workbookViewId="0">
      <selection activeCell="O3" sqref="O3:O18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DB!D221</f>
        <v>White IP</v>
      </c>
      <c r="E1" s="71"/>
      <c r="F1" s="72" t="s">
        <v>22</v>
      </c>
      <c r="G1" s="73"/>
      <c r="H1" s="73"/>
      <c r="I1" s="74"/>
      <c r="J1" s="3" t="str">
        <f>DB!F221</f>
        <v>Nguyễn Anh Phong</v>
      </c>
    </row>
    <row r="2" spans="2:15" ht="18" x14ac:dyDescent="0.25">
      <c r="C2" s="2" t="s">
        <v>27</v>
      </c>
      <c r="D2" s="75" t="str">
        <f>DB!E221</f>
        <v>white_ip</v>
      </c>
      <c r="E2" s="76"/>
      <c r="F2" s="72" t="s">
        <v>23</v>
      </c>
      <c r="G2" s="73"/>
      <c r="H2" s="73"/>
      <c r="I2" s="74"/>
      <c r="J2" s="19">
        <f>DB!G221</f>
        <v>42922</v>
      </c>
      <c r="O2" s="1" t="str">
        <f xml:space="preserve"> "drop table " &amp; D2 &amp; ";"</f>
        <v>drop table white_ip;</v>
      </c>
    </row>
    <row r="3" spans="2:15" ht="29.25" customHeight="1" x14ac:dyDescent="0.25">
      <c r="B3" s="4"/>
      <c r="O3" s="1" t="str">
        <f xml:space="preserve"> "create table " &amp; D2</f>
        <v>create table white_ip</v>
      </c>
    </row>
    <row r="4" spans="2:15" ht="15" x14ac:dyDescent="0.25">
      <c r="B4" s="5" t="s">
        <v>0</v>
      </c>
      <c r="C4" s="5" t="s">
        <v>1</v>
      </c>
      <c r="D4" s="5" t="s">
        <v>2</v>
      </c>
      <c r="E4" s="31" t="s">
        <v>14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6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>
        <v>0</v>
      </c>
      <c r="H7" s="6"/>
      <c r="I7" s="10"/>
      <c r="J7" s="25"/>
      <c r="K7" s="3"/>
      <c r="L7" s="3"/>
      <c r="M7" s="3"/>
      <c r="O7" s="1" t="str">
        <f t="shared" si="0"/>
        <v xml:space="preserve">    branch_id bigint DEFAULT 0,</v>
      </c>
    </row>
    <row r="8" spans="2:15" ht="15" x14ac:dyDescent="0.25">
      <c r="B8" s="6">
        <v>4</v>
      </c>
      <c r="C8" s="22" t="s">
        <v>3462</v>
      </c>
      <c r="D8" s="24" t="s">
        <v>3461</v>
      </c>
      <c r="E8" s="23" t="s">
        <v>116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ip text,</v>
      </c>
    </row>
    <row r="9" spans="2:15" ht="15" x14ac:dyDescent="0.25">
      <c r="B9" s="6">
        <v>5</v>
      </c>
      <c r="C9" s="22" t="s">
        <v>49</v>
      </c>
      <c r="D9" s="24" t="s">
        <v>12</v>
      </c>
      <c r="E9" s="23" t="s">
        <v>116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description text,</v>
      </c>
    </row>
    <row r="10" spans="2:15" ht="15" x14ac:dyDescent="0.25">
      <c r="B10" s="6">
        <v>6</v>
      </c>
      <c r="C10" s="3" t="s">
        <v>20</v>
      </c>
      <c r="D10" s="24" t="s">
        <v>296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created_by bigint,</v>
      </c>
    </row>
    <row r="11" spans="2:15" ht="15" x14ac:dyDescent="0.25">
      <c r="B11" s="6">
        <v>7</v>
      </c>
      <c r="C11" s="3" t="s">
        <v>21</v>
      </c>
      <c r="D11" s="24" t="s">
        <v>70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created_date bigint,</v>
      </c>
    </row>
    <row r="12" spans="2:15" ht="15" x14ac:dyDescent="0.25">
      <c r="B12" s="6">
        <v>8</v>
      </c>
      <c r="C12" s="3" t="s">
        <v>22</v>
      </c>
      <c r="D12" s="24" t="s">
        <v>297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updated_by bigint,</v>
      </c>
    </row>
    <row r="13" spans="2:15" ht="15" x14ac:dyDescent="0.25">
      <c r="B13" s="6">
        <v>9</v>
      </c>
      <c r="C13" s="3" t="s">
        <v>23</v>
      </c>
      <c r="D13" s="24" t="s">
        <v>71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updated_date bigint,</v>
      </c>
    </row>
    <row r="14" spans="2:15" ht="15" x14ac:dyDescent="0.25">
      <c r="B14" s="6">
        <v>10</v>
      </c>
      <c r="C14" s="22" t="s">
        <v>105</v>
      </c>
      <c r="D14" s="24" t="s">
        <v>295</v>
      </c>
      <c r="E14" s="6" t="s">
        <v>6</v>
      </c>
      <c r="F14" s="6"/>
      <c r="G14" s="6"/>
      <c r="H14" s="6"/>
      <c r="I14" s="8">
        <v>1</v>
      </c>
      <c r="J14" s="25"/>
      <c r="K14" s="3"/>
      <c r="L14" s="3"/>
      <c r="M14" s="3"/>
      <c r="O14" s="1" t="str">
        <f t="shared" si="0"/>
        <v xml:space="preserve">    deleted_by bigint,</v>
      </c>
    </row>
    <row r="15" spans="2:15" ht="15" x14ac:dyDescent="0.25">
      <c r="B15" s="6">
        <v>11</v>
      </c>
      <c r="C15" s="22" t="s">
        <v>99</v>
      </c>
      <c r="D15" s="24" t="s">
        <v>94</v>
      </c>
      <c r="E15" s="6" t="s">
        <v>6</v>
      </c>
      <c r="F15" s="6"/>
      <c r="G15" s="6"/>
      <c r="H15" s="6"/>
      <c r="I15" s="8">
        <v>1</v>
      </c>
      <c r="J15" s="25"/>
      <c r="K15" s="3"/>
      <c r="L15" s="3"/>
      <c r="M15" s="3"/>
      <c r="O15" s="1" t="str">
        <f t="shared" si="0"/>
        <v xml:space="preserve">    deleted_date bigint,</v>
      </c>
    </row>
    <row r="16" spans="2:15" ht="15" x14ac:dyDescent="0.25">
      <c r="B16" s="6">
        <v>12</v>
      </c>
      <c r="C16" s="3" t="s">
        <v>24</v>
      </c>
      <c r="D16" s="24" t="s">
        <v>13</v>
      </c>
      <c r="E16" s="6" t="s">
        <v>10</v>
      </c>
      <c r="F16" s="6"/>
      <c r="G16" s="6">
        <v>1</v>
      </c>
      <c r="H16" s="6"/>
      <c r="I16" s="10"/>
      <c r="J16" s="25"/>
      <c r="K16" s="3"/>
      <c r="L16" s="3"/>
      <c r="M16" s="3"/>
      <c r="O16" s="1" t="str">
        <f t="shared" si="0"/>
        <v xml:space="preserve">    version integer DEFAULT 1,</v>
      </c>
    </row>
    <row r="17" spans="15:15" x14ac:dyDescent="0.25">
      <c r="O17" s="1" t="str">
        <f>"    CONSTRAINT " &amp; IF(ISERROR(SEARCH(".",$D$2)), $D$2, MID($D$2,SEARCH(".",$D$2) + 1,(LEN($D$2)-SEARCH(".",$D$2)))) &amp; "_pk PRIMARY KEY (" &amp; $D$5 &amp; ")"</f>
        <v xml:space="preserve">    CONSTRAINT white_ip_pk PRIMARY KEY (id)</v>
      </c>
    </row>
    <row r="18" spans="15:15" x14ac:dyDescent="0.25">
      <c r="O18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B1:O18"/>
  <sheetViews>
    <sheetView showGridLines="0" workbookViewId="0">
      <selection activeCell="O3" sqref="O3:O18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DB!D222</f>
        <v>White Device</v>
      </c>
      <c r="E1" s="71"/>
      <c r="F1" s="72" t="s">
        <v>22</v>
      </c>
      <c r="G1" s="73"/>
      <c r="H1" s="73"/>
      <c r="I1" s="74"/>
      <c r="J1" s="3" t="str">
        <f>DB!F222</f>
        <v>Nguyễn Anh Phong</v>
      </c>
    </row>
    <row r="2" spans="2:15" ht="18" x14ac:dyDescent="0.25">
      <c r="C2" s="2" t="s">
        <v>27</v>
      </c>
      <c r="D2" s="75" t="str">
        <f>DB!E222</f>
        <v>white_device</v>
      </c>
      <c r="E2" s="76"/>
      <c r="F2" s="72" t="s">
        <v>23</v>
      </c>
      <c r="G2" s="73"/>
      <c r="H2" s="73"/>
      <c r="I2" s="74"/>
      <c r="J2" s="19">
        <f>DB!G222</f>
        <v>42922</v>
      </c>
      <c r="O2" s="1" t="str">
        <f xml:space="preserve"> "drop table " &amp; D2 &amp; ";"</f>
        <v>drop table white_device;</v>
      </c>
    </row>
    <row r="3" spans="2:15" ht="29.25" customHeight="1" x14ac:dyDescent="0.25">
      <c r="B3" s="4"/>
      <c r="O3" s="1" t="str">
        <f xml:space="preserve"> "create table " &amp; D2</f>
        <v>create table white_device</v>
      </c>
    </row>
    <row r="4" spans="2:15" ht="15" x14ac:dyDescent="0.25">
      <c r="B4" s="5" t="s">
        <v>0</v>
      </c>
      <c r="C4" s="5" t="s">
        <v>1</v>
      </c>
      <c r="D4" s="5" t="s">
        <v>2</v>
      </c>
      <c r="E4" s="31" t="s">
        <v>14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6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106</v>
      </c>
      <c r="D7" s="24" t="s">
        <v>206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ref="O7" si="1">"    " &amp; D7 &amp; " " &amp; E7 &amp; IF(F7="yes"," NOT NULL", "") &amp; IF(LEN(G7) &gt; 0," DEFAULT " &amp; G7, "") &amp; ","</f>
        <v xml:space="preserve">    partner_id bigint,</v>
      </c>
    </row>
    <row r="8" spans="2:15" ht="15" x14ac:dyDescent="0.25">
      <c r="B8" s="6">
        <v>4</v>
      </c>
      <c r="C8" s="22" t="s">
        <v>3463</v>
      </c>
      <c r="D8" s="24" t="s">
        <v>174</v>
      </c>
      <c r="E8" s="23" t="s">
        <v>116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device_id text,</v>
      </c>
    </row>
    <row r="9" spans="2:15" ht="15" x14ac:dyDescent="0.25">
      <c r="B9" s="6">
        <v>5</v>
      </c>
      <c r="C9" s="22" t="s">
        <v>49</v>
      </c>
      <c r="D9" s="24" t="s">
        <v>12</v>
      </c>
      <c r="E9" s="23" t="s">
        <v>116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description text,</v>
      </c>
    </row>
    <row r="10" spans="2:15" ht="15" x14ac:dyDescent="0.25">
      <c r="B10" s="6">
        <v>6</v>
      </c>
      <c r="C10" s="3" t="s">
        <v>20</v>
      </c>
      <c r="D10" s="24" t="s">
        <v>296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created_by bigint,</v>
      </c>
    </row>
    <row r="11" spans="2:15" ht="15" x14ac:dyDescent="0.25">
      <c r="B11" s="6">
        <v>7</v>
      </c>
      <c r="C11" s="3" t="s">
        <v>21</v>
      </c>
      <c r="D11" s="24" t="s">
        <v>70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>"    " &amp; D11 &amp; " " &amp; E11 &amp; IF(F11="yes"," NOT NULL", "") &amp; IF(LEN(G11) &gt; 0," DEFAULT " &amp; G11, "") &amp; ","</f>
        <v xml:space="preserve">    created_date bigint,</v>
      </c>
    </row>
    <row r="12" spans="2:15" ht="15" x14ac:dyDescent="0.25">
      <c r="B12" s="6">
        <v>8</v>
      </c>
      <c r="C12" s="3" t="s">
        <v>22</v>
      </c>
      <c r="D12" s="24" t="s">
        <v>297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>"    " &amp; D12 &amp; " " &amp; E12 &amp; IF(F12="yes"," NOT NULL", "") &amp; IF(LEN(G12) &gt; 0," DEFAULT " &amp; G12, "") &amp; ","</f>
        <v xml:space="preserve">    updated_by bigint,</v>
      </c>
    </row>
    <row r="13" spans="2:15" ht="15" x14ac:dyDescent="0.25">
      <c r="B13" s="6">
        <v>9</v>
      </c>
      <c r="C13" s="3" t="s">
        <v>23</v>
      </c>
      <c r="D13" s="24" t="s">
        <v>71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updated_date bigint,</v>
      </c>
    </row>
    <row r="14" spans="2:15" ht="15" x14ac:dyDescent="0.25">
      <c r="B14" s="6">
        <v>10</v>
      </c>
      <c r="C14" s="22" t="s">
        <v>105</v>
      </c>
      <c r="D14" s="24" t="s">
        <v>295</v>
      </c>
      <c r="E14" s="6" t="s">
        <v>6</v>
      </c>
      <c r="F14" s="6"/>
      <c r="G14" s="6"/>
      <c r="H14" s="6"/>
      <c r="I14" s="8">
        <v>1</v>
      </c>
      <c r="J14" s="25"/>
      <c r="K14" s="3"/>
      <c r="L14" s="3"/>
      <c r="M14" s="3"/>
      <c r="O14" s="1" t="str">
        <f t="shared" si="0"/>
        <v xml:space="preserve">    deleted_by bigint,</v>
      </c>
    </row>
    <row r="15" spans="2:15" ht="15" x14ac:dyDescent="0.25">
      <c r="B15" s="6">
        <v>11</v>
      </c>
      <c r="C15" s="22" t="s">
        <v>99</v>
      </c>
      <c r="D15" s="24" t="s">
        <v>94</v>
      </c>
      <c r="E15" s="6" t="s">
        <v>6</v>
      </c>
      <c r="F15" s="6"/>
      <c r="G15" s="6"/>
      <c r="H15" s="6"/>
      <c r="I15" s="8">
        <v>1</v>
      </c>
      <c r="J15" s="25"/>
      <c r="K15" s="3"/>
      <c r="L15" s="3"/>
      <c r="M15" s="3"/>
      <c r="O15" s="1" t="str">
        <f t="shared" si="0"/>
        <v xml:space="preserve">    deleted_date bigint,</v>
      </c>
    </row>
    <row r="16" spans="2:15" ht="15" x14ac:dyDescent="0.25">
      <c r="B16" s="6">
        <v>12</v>
      </c>
      <c r="C16" s="3" t="s">
        <v>24</v>
      </c>
      <c r="D16" s="24" t="s">
        <v>13</v>
      </c>
      <c r="E16" s="6" t="s">
        <v>10</v>
      </c>
      <c r="F16" s="6"/>
      <c r="G16" s="6">
        <v>1</v>
      </c>
      <c r="H16" s="6"/>
      <c r="I16" s="10"/>
      <c r="J16" s="25"/>
      <c r="K16" s="3"/>
      <c r="L16" s="3"/>
      <c r="M16" s="3"/>
      <c r="O16" s="1" t="str">
        <f t="shared" si="0"/>
        <v xml:space="preserve">    version integer DEFAULT 1,</v>
      </c>
    </row>
    <row r="17" spans="15:15" x14ac:dyDescent="0.25">
      <c r="O17" s="1" t="str">
        <f>"    CONSTRAINT " &amp; IF(ISERROR(SEARCH(".",$D$2)), $D$2, MID($D$2,SEARCH(".",$D$2) + 1,(LEN($D$2)-SEARCH(".",$D$2)))) &amp; "_pk PRIMARY KEY (" &amp; $D$5 &amp; ")"</f>
        <v xml:space="preserve">    CONSTRAINT white_device_pk PRIMARY KEY (id)</v>
      </c>
    </row>
    <row r="18" spans="15:15" x14ac:dyDescent="0.25">
      <c r="O18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B1:O21"/>
  <sheetViews>
    <sheetView showGridLines="0" workbookViewId="0">
      <selection activeCell="O3" sqref="O3:O21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DB!D220</f>
        <v>Quyền dữ liệu</v>
      </c>
      <c r="E1" s="71"/>
      <c r="F1" s="72" t="s">
        <v>22</v>
      </c>
      <c r="G1" s="73"/>
      <c r="H1" s="73"/>
      <c r="I1" s="74"/>
      <c r="J1" s="3" t="str">
        <f>DB!F220</f>
        <v>Nguyễn Anh Phong</v>
      </c>
    </row>
    <row r="2" spans="2:15" ht="18" x14ac:dyDescent="0.25">
      <c r="C2" s="2" t="s">
        <v>27</v>
      </c>
      <c r="D2" s="75" t="str">
        <f>DB!E220</f>
        <v>data_privilege</v>
      </c>
      <c r="E2" s="76"/>
      <c r="F2" s="72" t="s">
        <v>23</v>
      </c>
      <c r="G2" s="73"/>
      <c r="H2" s="73"/>
      <c r="I2" s="74"/>
      <c r="J2" s="19">
        <f>DB!G220</f>
        <v>42922</v>
      </c>
      <c r="O2" s="1" t="str">
        <f xml:space="preserve"> "drop table " &amp; D2 &amp; ";"</f>
        <v>drop table data_privilege;</v>
      </c>
    </row>
    <row r="3" spans="2:15" ht="29.25" customHeight="1" x14ac:dyDescent="0.25">
      <c r="B3" s="4"/>
      <c r="O3" s="1" t="str">
        <f xml:space="preserve"> "create table " &amp; D2</f>
        <v>create table data_privilege</v>
      </c>
    </row>
    <row r="4" spans="2:15" ht="15" x14ac:dyDescent="0.25">
      <c r="B4" s="5" t="s">
        <v>0</v>
      </c>
      <c r="C4" s="5" t="s">
        <v>1</v>
      </c>
      <c r="D4" s="5" t="s">
        <v>2</v>
      </c>
      <c r="E4" s="31" t="s">
        <v>14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9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19</v>
      </c>
      <c r="D8" s="24" t="s">
        <v>151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department_id bigint,</v>
      </c>
    </row>
    <row r="9" spans="2:15" ht="15" x14ac:dyDescent="0.25">
      <c r="B9" s="6">
        <v>5</v>
      </c>
      <c r="C9" s="22" t="s">
        <v>478</v>
      </c>
      <c r="D9" s="24" t="s">
        <v>206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partner_id bigint,</v>
      </c>
    </row>
    <row r="10" spans="2:15" ht="15" x14ac:dyDescent="0.25">
      <c r="B10" s="6">
        <v>6</v>
      </c>
      <c r="C10" s="22" t="s">
        <v>946</v>
      </c>
      <c r="D10" s="24" t="s">
        <v>228</v>
      </c>
      <c r="E10" s="23" t="s">
        <v>25</v>
      </c>
      <c r="F10" s="6"/>
      <c r="G10" s="6"/>
      <c r="H10" s="6"/>
      <c r="I10" s="10"/>
      <c r="J10" s="25"/>
      <c r="K10" s="3"/>
      <c r="L10" s="3"/>
      <c r="M10" s="3"/>
      <c r="O10" s="1" t="str">
        <f>"    " &amp; D10 &amp; " " &amp; E10 &amp; IF(F10="yes"," NOT NULL", "") &amp; IF(LEN(G10) &gt; 0," DEFAULT " &amp; G10, "") &amp; ","</f>
        <v xml:space="preserve">    screen varchar(10),</v>
      </c>
    </row>
    <row r="11" spans="2:15" ht="15" x14ac:dyDescent="0.25">
      <c r="B11" s="6">
        <v>7</v>
      </c>
      <c r="C11" s="22" t="s">
        <v>1490</v>
      </c>
      <c r="D11" s="24" t="s">
        <v>1489</v>
      </c>
      <c r="E11" s="6" t="s">
        <v>10</v>
      </c>
      <c r="F11" s="6"/>
      <c r="G11" s="6">
        <v>1</v>
      </c>
      <c r="H11" s="6"/>
      <c r="I11" s="10"/>
      <c r="J11" s="25"/>
      <c r="K11" s="3"/>
      <c r="L11" s="3"/>
      <c r="M11" s="3"/>
      <c r="O11" s="1" t="str">
        <f>"    " &amp; D11 &amp; " " &amp; E11 &amp; IF(F11="yes"," NOT NULL", "") &amp; IF(LEN(G11) &gt; 0," DEFAULT " &amp; G11, "") &amp; ","</f>
        <v xml:space="preserve">    privilege integer DEFAULT 1,</v>
      </c>
    </row>
    <row r="12" spans="2:15" ht="15" x14ac:dyDescent="0.25">
      <c r="B12" s="6">
        <v>8</v>
      </c>
      <c r="C12" s="22" t="s">
        <v>1490</v>
      </c>
      <c r="D12" s="24" t="s">
        <v>1229</v>
      </c>
      <c r="E12" s="6" t="s">
        <v>10</v>
      </c>
      <c r="F12" s="6"/>
      <c r="G12" s="6">
        <v>1</v>
      </c>
      <c r="H12" s="6"/>
      <c r="I12" s="10"/>
      <c r="J12" s="25"/>
      <c r="K12" s="3"/>
      <c r="L12" s="3"/>
      <c r="M12" s="3"/>
      <c r="O12" s="1" t="str">
        <f>"    " &amp; D12 &amp; " " &amp; E12 &amp; IF(F12="yes"," NOT NULL", "") &amp; IF(LEN(G12) &gt; 0," DEFAULT " &amp; G12, "") &amp; ","</f>
        <v xml:space="preserve">    level integer DEFAULT 1,</v>
      </c>
    </row>
    <row r="13" spans="2:15" ht="15" x14ac:dyDescent="0.25">
      <c r="B13" s="6">
        <v>9</v>
      </c>
      <c r="C13" s="3" t="s">
        <v>20</v>
      </c>
      <c r="D13" s="24" t="s">
        <v>296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created_by bigint,</v>
      </c>
    </row>
    <row r="14" spans="2:15" ht="15" x14ac:dyDescent="0.25">
      <c r="B14" s="6">
        <v>10</v>
      </c>
      <c r="C14" s="3" t="s">
        <v>21</v>
      </c>
      <c r="D14" s="24" t="s">
        <v>70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created_date bigint,</v>
      </c>
    </row>
    <row r="15" spans="2:15" ht="15" x14ac:dyDescent="0.25">
      <c r="B15" s="6">
        <v>11</v>
      </c>
      <c r="C15" s="3" t="s">
        <v>22</v>
      </c>
      <c r="D15" s="24" t="s">
        <v>297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updated_by bigint,</v>
      </c>
    </row>
    <row r="16" spans="2:15" ht="15" x14ac:dyDescent="0.25">
      <c r="B16" s="6">
        <v>12</v>
      </c>
      <c r="C16" s="3" t="s">
        <v>23</v>
      </c>
      <c r="D16" s="24" t="s">
        <v>71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updated_date bigint,</v>
      </c>
    </row>
    <row r="17" spans="2:15" ht="15" x14ac:dyDescent="0.25">
      <c r="B17" s="6">
        <v>13</v>
      </c>
      <c r="C17" s="22" t="s">
        <v>105</v>
      </c>
      <c r="D17" s="24" t="s">
        <v>295</v>
      </c>
      <c r="E17" s="6" t="s">
        <v>6</v>
      </c>
      <c r="F17" s="6"/>
      <c r="G17" s="6"/>
      <c r="H17" s="6"/>
      <c r="I17" s="8">
        <v>1</v>
      </c>
      <c r="J17" s="25"/>
      <c r="K17" s="3"/>
      <c r="L17" s="3"/>
      <c r="M17" s="3"/>
      <c r="O17" s="1" t="str">
        <f t="shared" si="0"/>
        <v xml:space="preserve">    deleted_by bigint,</v>
      </c>
    </row>
    <row r="18" spans="2:15" ht="15" x14ac:dyDescent="0.25">
      <c r="B18" s="6">
        <v>14</v>
      </c>
      <c r="C18" s="22" t="s">
        <v>99</v>
      </c>
      <c r="D18" s="24" t="s">
        <v>94</v>
      </c>
      <c r="E18" s="6" t="s">
        <v>6</v>
      </c>
      <c r="F18" s="6"/>
      <c r="G18" s="6"/>
      <c r="H18" s="6"/>
      <c r="I18" s="8">
        <v>1</v>
      </c>
      <c r="J18" s="25"/>
      <c r="K18" s="3"/>
      <c r="L18" s="3"/>
      <c r="M18" s="3"/>
      <c r="O18" s="1" t="str">
        <f t="shared" si="0"/>
        <v xml:space="preserve">    deleted_date bigint,</v>
      </c>
    </row>
    <row r="19" spans="2:15" ht="15" x14ac:dyDescent="0.25">
      <c r="B19" s="6">
        <v>15</v>
      </c>
      <c r="C19" s="3" t="s">
        <v>24</v>
      </c>
      <c r="D19" s="24" t="s">
        <v>13</v>
      </c>
      <c r="E19" s="6" t="s">
        <v>10</v>
      </c>
      <c r="F19" s="6"/>
      <c r="G19" s="6">
        <v>1</v>
      </c>
      <c r="H19" s="6"/>
      <c r="I19" s="10"/>
      <c r="J19" s="25"/>
      <c r="K19" s="3"/>
      <c r="L19" s="3"/>
      <c r="M19" s="3"/>
      <c r="O19" s="1" t="str">
        <f t="shared" si="0"/>
        <v xml:space="preserve">    version integer DEFAULT 1,</v>
      </c>
    </row>
    <row r="20" spans="2:15" x14ac:dyDescent="0.25">
      <c r="O20" s="1" t="str">
        <f>"    CONSTRAINT " &amp; IF(ISERROR(SEARCH(".",$D$2)), $D$2, MID($D$2,SEARCH(".",$D$2) + 1,(LEN($D$2)-SEARCH(".",$D$2)))) &amp; "_pk PRIMARY KEY (" &amp; $D$5 &amp; ")"</f>
        <v xml:space="preserve">    CONSTRAINT data_privilege_pk PRIMARY KEY (id)</v>
      </c>
    </row>
    <row r="21" spans="2:15" x14ac:dyDescent="0.25">
      <c r="O21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B1:O27"/>
  <sheetViews>
    <sheetView showGridLines="0" workbookViewId="0">
      <selection activeCell="O3" sqref="O3:O25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71093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425781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DB!D36</f>
        <v>Quốc gia</v>
      </c>
      <c r="E1" s="71"/>
      <c r="F1" s="72" t="s">
        <v>22</v>
      </c>
      <c r="G1" s="73"/>
      <c r="H1" s="73"/>
      <c r="I1" s="74"/>
      <c r="J1" s="3" t="str">
        <f>DB!F36</f>
        <v>Nguyễn Anh Phong</v>
      </c>
    </row>
    <row r="2" spans="2:15" ht="18" x14ac:dyDescent="0.25">
      <c r="C2" s="2" t="s">
        <v>27</v>
      </c>
      <c r="D2" s="75" t="str">
        <f>DB!E36</f>
        <v>country</v>
      </c>
      <c r="E2" s="76"/>
      <c r="F2" s="72" t="s">
        <v>23</v>
      </c>
      <c r="G2" s="73"/>
      <c r="H2" s="73"/>
      <c r="I2" s="74"/>
      <c r="J2" s="19" t="str">
        <f>DB!G36</f>
        <v>22/05/2016</v>
      </c>
      <c r="O2" s="1" t="str">
        <f xml:space="preserve"> "drop table " &amp; D2 &amp; ";"</f>
        <v>drop table country;</v>
      </c>
    </row>
    <row r="3" spans="2:15" ht="29.25" customHeight="1" x14ac:dyDescent="0.25">
      <c r="B3" s="4"/>
      <c r="O3" s="1" t="str">
        <f xml:space="preserve"> "create table " &amp; D2</f>
        <v>create table country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7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241</v>
      </c>
      <c r="D6" s="24" t="s">
        <v>237</v>
      </c>
      <c r="E6" s="23" t="s">
        <v>116</v>
      </c>
      <c r="F6" s="6"/>
      <c r="G6" s="6"/>
      <c r="H6" s="6"/>
      <c r="I6" s="8"/>
      <c r="J6" s="25"/>
      <c r="K6" s="3"/>
      <c r="L6" s="3"/>
      <c r="M6" s="3"/>
      <c r="O6" s="1" t="str">
        <f>"    " &amp; D6 &amp; " " &amp; E6 &amp; IF(F6="yes"," NOT NULL", "") &amp; IF(LEN(G6) &gt; 0," DEFAULT " &amp; G6, "") &amp; ","</f>
        <v xml:space="preserve">    search_text text,</v>
      </c>
    </row>
    <row r="7" spans="2:15" ht="15" x14ac:dyDescent="0.25">
      <c r="B7" s="6">
        <v>3</v>
      </c>
      <c r="C7" s="15" t="s">
        <v>46</v>
      </c>
      <c r="D7" s="7" t="s">
        <v>48</v>
      </c>
      <c r="E7" s="23" t="s">
        <v>25</v>
      </c>
      <c r="F7" s="6"/>
      <c r="G7" s="6"/>
      <c r="H7" s="6"/>
      <c r="I7" s="8"/>
      <c r="J7" s="9"/>
      <c r="K7" s="3"/>
      <c r="L7" s="3"/>
      <c r="M7" s="3"/>
      <c r="O7" s="1" t="str">
        <f t="shared" ref="O7:O23" si="0">"    " &amp; D7 &amp; " " &amp; E7 &amp; IF(F7="yes"," NOT NULL", "") &amp; IF(LEN(G7) &gt; 0," DEFAULT " &amp; G7, "") &amp; ","</f>
        <v xml:space="preserve">    code varchar(10),</v>
      </c>
    </row>
    <row r="8" spans="2:15" ht="15" x14ac:dyDescent="0.25">
      <c r="B8" s="6">
        <v>4</v>
      </c>
      <c r="C8" s="15" t="s">
        <v>1</v>
      </c>
      <c r="D8" s="7" t="s">
        <v>32</v>
      </c>
      <c r="E8" s="16" t="s">
        <v>34</v>
      </c>
      <c r="F8" s="6"/>
      <c r="G8" s="6"/>
      <c r="H8" s="6"/>
      <c r="I8" s="10"/>
      <c r="J8" s="9"/>
      <c r="K8" s="3"/>
      <c r="L8" s="3"/>
      <c r="M8" s="3"/>
      <c r="O8" s="1" t="str">
        <f t="shared" si="0"/>
        <v xml:space="preserve">    name varchar(255),</v>
      </c>
    </row>
    <row r="9" spans="2:15" ht="15" x14ac:dyDescent="0.25">
      <c r="B9" s="6">
        <v>5</v>
      </c>
      <c r="C9" s="15" t="s">
        <v>1</v>
      </c>
      <c r="D9" s="7" t="s">
        <v>1716</v>
      </c>
      <c r="E9" s="16" t="s">
        <v>34</v>
      </c>
      <c r="F9" s="6"/>
      <c r="G9" s="6"/>
      <c r="H9" s="6"/>
      <c r="I9" s="10"/>
      <c r="J9" s="9"/>
      <c r="K9" s="3"/>
      <c r="L9" s="3"/>
      <c r="M9" s="3"/>
      <c r="O9" s="1" t="str">
        <f t="shared" si="0"/>
        <v xml:space="preserve">    name_en varchar(255),</v>
      </c>
    </row>
    <row r="10" spans="2:15" ht="15" x14ac:dyDescent="0.25">
      <c r="B10" s="6">
        <v>6</v>
      </c>
      <c r="C10" s="22" t="s">
        <v>1731</v>
      </c>
      <c r="D10" s="24" t="s">
        <v>1730</v>
      </c>
      <c r="E10" s="23" t="s">
        <v>34</v>
      </c>
      <c r="F10" s="6"/>
      <c r="G10" s="6"/>
      <c r="H10" s="6"/>
      <c r="I10" s="10">
        <v>1</v>
      </c>
      <c r="J10" s="25"/>
      <c r="K10" s="3"/>
      <c r="L10" s="3"/>
      <c r="M10" s="3"/>
      <c r="O10" s="1" t="str">
        <f t="shared" si="0"/>
        <v xml:space="preserve">    name_locale varchar(255),</v>
      </c>
    </row>
    <row r="11" spans="2:15" ht="15" x14ac:dyDescent="0.25">
      <c r="B11" s="6">
        <v>7</v>
      </c>
      <c r="C11" s="22" t="s">
        <v>1732</v>
      </c>
      <c r="D11" s="24" t="s">
        <v>1729</v>
      </c>
      <c r="E11" s="23" t="s">
        <v>34</v>
      </c>
      <c r="F11" s="6"/>
      <c r="G11" s="6"/>
      <c r="H11" s="6"/>
      <c r="I11" s="10">
        <v>1</v>
      </c>
      <c r="J11" s="25"/>
      <c r="K11" s="3"/>
      <c r="L11" s="3"/>
      <c r="M11" s="3"/>
      <c r="O11" s="1" t="str">
        <f t="shared" si="0"/>
        <v xml:space="preserve">    name_lang varchar(255),</v>
      </c>
    </row>
    <row r="12" spans="2:15" ht="15" x14ac:dyDescent="0.25">
      <c r="B12" s="6">
        <v>8</v>
      </c>
      <c r="C12" s="22" t="s">
        <v>1440</v>
      </c>
      <c r="D12" s="24" t="s">
        <v>1439</v>
      </c>
      <c r="E12" s="14" t="s">
        <v>39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code_alpha varchar(50),</v>
      </c>
    </row>
    <row r="13" spans="2:15" ht="15" x14ac:dyDescent="0.25">
      <c r="B13" s="6">
        <v>9</v>
      </c>
      <c r="C13" s="22" t="s">
        <v>1441</v>
      </c>
      <c r="D13" s="24" t="s">
        <v>1438</v>
      </c>
      <c r="E13" s="14" t="s">
        <v>39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code_num varchar(50),</v>
      </c>
    </row>
    <row r="14" spans="2:15" ht="15" x14ac:dyDescent="0.25">
      <c r="B14" s="6">
        <v>10</v>
      </c>
      <c r="C14" s="22" t="s">
        <v>177</v>
      </c>
      <c r="D14" s="24" t="s">
        <v>1442</v>
      </c>
      <c r="E14" s="23" t="s">
        <v>113</v>
      </c>
      <c r="F14" s="6"/>
      <c r="G14" s="6"/>
      <c r="H14" s="6"/>
      <c r="I14" s="10">
        <v>1</v>
      </c>
      <c r="J14" s="25"/>
      <c r="K14" s="3"/>
      <c r="L14" s="3"/>
      <c r="M14" s="3"/>
      <c r="O14" s="1" t="str">
        <f t="shared" si="0"/>
        <v xml:space="preserve">    flag_data bytea,</v>
      </c>
    </row>
    <row r="15" spans="2:15" ht="15" x14ac:dyDescent="0.25">
      <c r="B15" s="6">
        <v>11</v>
      </c>
      <c r="C15" s="22" t="s">
        <v>266</v>
      </c>
      <c r="D15" s="24" t="s">
        <v>1443</v>
      </c>
      <c r="E15" s="14" t="s">
        <v>39</v>
      </c>
      <c r="F15" s="6"/>
      <c r="G15" s="6"/>
      <c r="H15" s="6"/>
      <c r="I15" s="10">
        <v>1</v>
      </c>
      <c r="J15" s="25"/>
      <c r="K15" s="3"/>
      <c r="L15" s="3"/>
      <c r="M15" s="3"/>
      <c r="O15" s="1" t="str">
        <f t="shared" si="0"/>
        <v xml:space="preserve">    flag_type varchar(50),</v>
      </c>
    </row>
    <row r="16" spans="2:15" ht="15" x14ac:dyDescent="0.25">
      <c r="B16" s="6">
        <v>12</v>
      </c>
      <c r="C16" s="15" t="s">
        <v>158</v>
      </c>
      <c r="D16" s="7" t="s">
        <v>53</v>
      </c>
      <c r="E16" s="6" t="s">
        <v>10</v>
      </c>
      <c r="F16" s="6"/>
      <c r="G16" s="6"/>
      <c r="H16" s="6"/>
      <c r="I16" s="10"/>
      <c r="J16" s="9"/>
      <c r="K16" s="3"/>
      <c r="L16" s="3"/>
      <c r="M16" s="3"/>
      <c r="O16" s="1" t="str">
        <f t="shared" si="0"/>
        <v xml:space="preserve">    sort integer,</v>
      </c>
    </row>
    <row r="17" spans="2:15" ht="15" x14ac:dyDescent="0.25">
      <c r="B17" s="6">
        <v>13</v>
      </c>
      <c r="C17" s="3" t="s">
        <v>20</v>
      </c>
      <c r="D17" s="24" t="s">
        <v>296</v>
      </c>
      <c r="E17" s="6" t="s">
        <v>6</v>
      </c>
      <c r="F17" s="6"/>
      <c r="G17" s="6"/>
      <c r="H17" s="6"/>
      <c r="I17" s="10"/>
      <c r="J17" s="9"/>
      <c r="K17" s="3"/>
      <c r="L17" s="3"/>
      <c r="M17" s="3"/>
      <c r="O17" s="1" t="str">
        <f t="shared" si="0"/>
        <v xml:space="preserve">    created_by bigint,</v>
      </c>
    </row>
    <row r="18" spans="2:15" ht="15" x14ac:dyDescent="0.25">
      <c r="B18" s="6">
        <v>14</v>
      </c>
      <c r="C18" s="3" t="s">
        <v>21</v>
      </c>
      <c r="D18" s="24" t="s">
        <v>70</v>
      </c>
      <c r="E18" s="6" t="s">
        <v>6</v>
      </c>
      <c r="F18" s="6"/>
      <c r="G18" s="6"/>
      <c r="H18" s="6"/>
      <c r="I18" s="10"/>
      <c r="J18" s="9"/>
      <c r="K18" s="3"/>
      <c r="L18" s="3"/>
      <c r="M18" s="3"/>
      <c r="O18" s="1" t="str">
        <f t="shared" si="0"/>
        <v xml:space="preserve">    created_date bigint,</v>
      </c>
    </row>
    <row r="19" spans="2:15" ht="15" x14ac:dyDescent="0.25">
      <c r="B19" s="6">
        <v>15</v>
      </c>
      <c r="C19" s="3" t="s">
        <v>22</v>
      </c>
      <c r="D19" s="24" t="s">
        <v>297</v>
      </c>
      <c r="E19" s="6" t="s">
        <v>6</v>
      </c>
      <c r="F19" s="6"/>
      <c r="G19" s="6"/>
      <c r="H19" s="6"/>
      <c r="I19" s="10"/>
      <c r="J19" s="9"/>
      <c r="K19" s="3"/>
      <c r="L19" s="3"/>
      <c r="M19" s="3"/>
      <c r="O19" s="1" t="str">
        <f t="shared" si="0"/>
        <v xml:space="preserve">    updated_by bigint,</v>
      </c>
    </row>
    <row r="20" spans="2:15" ht="15" x14ac:dyDescent="0.25">
      <c r="B20" s="6">
        <v>16</v>
      </c>
      <c r="C20" s="3" t="s">
        <v>23</v>
      </c>
      <c r="D20" s="24" t="s">
        <v>71</v>
      </c>
      <c r="E20" s="6" t="s">
        <v>6</v>
      </c>
      <c r="F20" s="6"/>
      <c r="G20" s="6"/>
      <c r="H20" s="6"/>
      <c r="I20" s="10"/>
      <c r="J20" s="9"/>
      <c r="K20" s="3"/>
      <c r="L20" s="3"/>
      <c r="M20" s="3"/>
      <c r="O20" s="1" t="str">
        <f t="shared" si="0"/>
        <v xml:space="preserve">    updated_date bigint,</v>
      </c>
    </row>
    <row r="21" spans="2:15" ht="15" x14ac:dyDescent="0.25">
      <c r="B21" s="6">
        <v>17</v>
      </c>
      <c r="C21" s="22" t="s">
        <v>105</v>
      </c>
      <c r="D21" s="24" t="s">
        <v>295</v>
      </c>
      <c r="E21" s="6" t="s">
        <v>6</v>
      </c>
      <c r="F21" s="6"/>
      <c r="G21" s="6"/>
      <c r="H21" s="6"/>
      <c r="I21" s="8">
        <v>1</v>
      </c>
      <c r="J21" s="9"/>
      <c r="K21" s="3"/>
      <c r="L21" s="3"/>
      <c r="M21" s="3"/>
      <c r="O21" s="1" t="str">
        <f t="shared" si="0"/>
        <v xml:space="preserve">    deleted_by bigint,</v>
      </c>
    </row>
    <row r="22" spans="2:15" ht="15" x14ac:dyDescent="0.25">
      <c r="B22" s="6">
        <v>18</v>
      </c>
      <c r="C22" s="22" t="s">
        <v>99</v>
      </c>
      <c r="D22" s="24" t="s">
        <v>94</v>
      </c>
      <c r="E22" s="6" t="s">
        <v>6</v>
      </c>
      <c r="F22" s="6"/>
      <c r="G22" s="6"/>
      <c r="H22" s="6"/>
      <c r="I22" s="8">
        <v>1</v>
      </c>
      <c r="J22" s="9"/>
      <c r="K22" s="3"/>
      <c r="L22" s="3"/>
      <c r="M22" s="3"/>
      <c r="O22" s="1" t="str">
        <f t="shared" si="0"/>
        <v xml:space="preserve">    deleted_date bigint,</v>
      </c>
    </row>
    <row r="23" spans="2:15" ht="15" x14ac:dyDescent="0.25">
      <c r="B23" s="6">
        <v>19</v>
      </c>
      <c r="C23" s="3" t="s">
        <v>24</v>
      </c>
      <c r="D23" s="24" t="s">
        <v>13</v>
      </c>
      <c r="E23" s="6" t="s">
        <v>10</v>
      </c>
      <c r="F23" s="6"/>
      <c r="G23" s="6">
        <v>1</v>
      </c>
      <c r="H23" s="6"/>
      <c r="I23" s="10"/>
      <c r="J23" s="9"/>
      <c r="K23" s="3"/>
      <c r="L23" s="3"/>
      <c r="M23" s="3"/>
      <c r="O23" s="1" t="str">
        <f t="shared" si="0"/>
        <v xml:space="preserve">    version integer DEFAULT 1,</v>
      </c>
    </row>
    <row r="24" spans="2:15" x14ac:dyDescent="0.25">
      <c r="O24" s="1" t="str">
        <f>"    CONSTRAINT " &amp; IF(ISERROR(SEARCH(".",$D$2)), $D$2, MID($D$2,SEARCH(".",$D$2) + 1,(LEN($D$2)-SEARCH(".",$D$2)))) &amp; "_pk PRIMARY KEY (" &amp; $D$5 &amp; ")"</f>
        <v xml:space="preserve">    CONSTRAINT country_pk PRIMARY KEY (id)</v>
      </c>
    </row>
    <row r="25" spans="2:15" x14ac:dyDescent="0.25">
      <c r="O25" s="1" t="s">
        <v>7</v>
      </c>
    </row>
    <row r="27" spans="2:15" x14ac:dyDescent="0.25">
      <c r="D27" s="32" t="s">
        <v>1717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B1:O21"/>
  <sheetViews>
    <sheetView showGridLines="0" workbookViewId="0">
      <selection activeCell="O3" sqref="O3:O21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6.425781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57031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DB!D37</f>
        <v>Bang</v>
      </c>
      <c r="E1" s="71"/>
      <c r="F1" s="72" t="s">
        <v>22</v>
      </c>
      <c r="G1" s="73"/>
      <c r="H1" s="73"/>
      <c r="I1" s="74"/>
      <c r="J1" s="3" t="str">
        <f>DB!F37</f>
        <v>Nguyễn Anh Phong</v>
      </c>
    </row>
    <row r="2" spans="2:15" ht="18" x14ac:dyDescent="0.25">
      <c r="C2" s="2" t="s">
        <v>27</v>
      </c>
      <c r="D2" s="75" t="str">
        <f>DB!E37</f>
        <v>state</v>
      </c>
      <c r="E2" s="76"/>
      <c r="F2" s="72" t="s">
        <v>23</v>
      </c>
      <c r="G2" s="73"/>
      <c r="H2" s="73"/>
      <c r="I2" s="74"/>
      <c r="J2" s="19" t="str">
        <f>DB!G37</f>
        <v>22/05/2016</v>
      </c>
      <c r="O2" s="1" t="str">
        <f xml:space="preserve"> "drop table " &amp; D2 &amp; ";"</f>
        <v>drop table state;</v>
      </c>
    </row>
    <row r="3" spans="2:15" ht="29.25" customHeight="1" x14ac:dyDescent="0.25">
      <c r="B3" s="4"/>
      <c r="O3" s="1" t="str">
        <f xml:space="preserve"> "create table " &amp; D2</f>
        <v>create table state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23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157</v>
      </c>
      <c r="D6" s="24" t="s">
        <v>180</v>
      </c>
      <c r="E6" s="23" t="s">
        <v>6</v>
      </c>
      <c r="F6" s="6"/>
      <c r="G6" s="6"/>
      <c r="H6" s="6"/>
      <c r="I6" s="8"/>
      <c r="J6" s="25"/>
      <c r="K6" s="3"/>
      <c r="L6" s="3"/>
      <c r="M6" s="3"/>
      <c r="O6" s="1" t="str">
        <f t="shared" ref="O6:O19" si="0">"    " &amp; D6 &amp; " " &amp; E6 &amp; IF(F6="yes"," NOT NULL", "") &amp; IF(LEN(G6) &gt; 0," DEFAULT " &amp; G6, "") &amp; ","</f>
        <v xml:space="preserve">    country_id bigint,</v>
      </c>
    </row>
    <row r="7" spans="2:15" ht="15" x14ac:dyDescent="0.25">
      <c r="B7" s="6">
        <v>3</v>
      </c>
      <c r="C7" s="22" t="s">
        <v>241</v>
      </c>
      <c r="D7" s="24" t="s">
        <v>237</v>
      </c>
      <c r="E7" s="23" t="s">
        <v>116</v>
      </c>
      <c r="F7" s="6"/>
      <c r="G7" s="6"/>
      <c r="H7" s="6"/>
      <c r="I7" s="8"/>
      <c r="J7" s="25"/>
      <c r="K7" s="3"/>
      <c r="L7" s="3"/>
      <c r="M7" s="3"/>
      <c r="O7" s="1" t="str">
        <f t="shared" si="0"/>
        <v xml:space="preserve">    search_text text,</v>
      </c>
    </row>
    <row r="8" spans="2:15" ht="15" x14ac:dyDescent="0.25">
      <c r="B8" s="6">
        <v>4</v>
      </c>
      <c r="C8" s="22" t="s">
        <v>46</v>
      </c>
      <c r="D8" s="24" t="s">
        <v>48</v>
      </c>
      <c r="E8" s="23" t="s">
        <v>17</v>
      </c>
      <c r="F8" s="6"/>
      <c r="G8" s="6"/>
      <c r="H8" s="6"/>
      <c r="I8" s="8"/>
      <c r="J8" s="25"/>
      <c r="K8" s="3"/>
      <c r="L8" s="3"/>
      <c r="M8" s="3"/>
      <c r="O8" s="1" t="str">
        <f t="shared" si="0"/>
        <v xml:space="preserve">    code varchar(100),</v>
      </c>
    </row>
    <row r="9" spans="2:15" ht="15" x14ac:dyDescent="0.25">
      <c r="B9" s="6">
        <v>5</v>
      </c>
      <c r="C9" s="22" t="s">
        <v>1</v>
      </c>
      <c r="D9" s="24" t="s">
        <v>32</v>
      </c>
      <c r="E9" s="23" t="s">
        <v>34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name varchar(255),</v>
      </c>
    </row>
    <row r="10" spans="2:15" ht="15" x14ac:dyDescent="0.25">
      <c r="B10" s="6">
        <v>6</v>
      </c>
      <c r="C10" s="22" t="s">
        <v>1</v>
      </c>
      <c r="D10" s="24" t="s">
        <v>1716</v>
      </c>
      <c r="E10" s="23" t="s">
        <v>34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name_en varchar(255),</v>
      </c>
    </row>
    <row r="11" spans="2:15" ht="15" x14ac:dyDescent="0.25">
      <c r="B11" s="6">
        <v>7</v>
      </c>
      <c r="C11" s="22" t="s">
        <v>168</v>
      </c>
      <c r="D11" s="24" t="s">
        <v>166</v>
      </c>
      <c r="E11" s="23" t="s">
        <v>17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zip_code varchar(100),</v>
      </c>
    </row>
    <row r="12" spans="2:15" ht="15" x14ac:dyDescent="0.25">
      <c r="B12" s="6">
        <v>8</v>
      </c>
      <c r="C12" s="22" t="s">
        <v>158</v>
      </c>
      <c r="D12" s="24" t="s">
        <v>53</v>
      </c>
      <c r="E12" s="6" t="s">
        <v>10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sort integer,</v>
      </c>
    </row>
    <row r="13" spans="2:15" ht="15" x14ac:dyDescent="0.25">
      <c r="B13" s="6">
        <v>9</v>
      </c>
      <c r="C13" s="3" t="s">
        <v>20</v>
      </c>
      <c r="D13" s="24" t="s">
        <v>296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created_by bigint,</v>
      </c>
    </row>
    <row r="14" spans="2:15" ht="15" x14ac:dyDescent="0.25">
      <c r="B14" s="6">
        <v>10</v>
      </c>
      <c r="C14" s="3" t="s">
        <v>21</v>
      </c>
      <c r="D14" s="24" t="s">
        <v>70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created_date bigint,</v>
      </c>
    </row>
    <row r="15" spans="2:15" ht="15" x14ac:dyDescent="0.25">
      <c r="B15" s="6">
        <v>11</v>
      </c>
      <c r="C15" s="3" t="s">
        <v>22</v>
      </c>
      <c r="D15" s="24" t="s">
        <v>297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updated_by bigint,</v>
      </c>
    </row>
    <row r="16" spans="2:15" ht="15" x14ac:dyDescent="0.25">
      <c r="B16" s="6">
        <v>12</v>
      </c>
      <c r="C16" s="3" t="s">
        <v>23</v>
      </c>
      <c r="D16" s="24" t="s">
        <v>71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updated_date bigint,</v>
      </c>
    </row>
    <row r="17" spans="2:15" ht="15" x14ac:dyDescent="0.25">
      <c r="B17" s="6">
        <v>13</v>
      </c>
      <c r="C17" s="22" t="s">
        <v>105</v>
      </c>
      <c r="D17" s="24" t="s">
        <v>295</v>
      </c>
      <c r="E17" s="6" t="s">
        <v>6</v>
      </c>
      <c r="F17" s="6"/>
      <c r="G17" s="6"/>
      <c r="H17" s="6"/>
      <c r="I17" s="8">
        <v>1</v>
      </c>
      <c r="J17" s="25"/>
      <c r="K17" s="3"/>
      <c r="L17" s="3"/>
      <c r="M17" s="3"/>
      <c r="O17" s="1" t="str">
        <f t="shared" si="0"/>
        <v xml:space="preserve">    deleted_by bigint,</v>
      </c>
    </row>
    <row r="18" spans="2:15" ht="15" x14ac:dyDescent="0.25">
      <c r="B18" s="6">
        <v>14</v>
      </c>
      <c r="C18" s="22" t="s">
        <v>99</v>
      </c>
      <c r="D18" s="24" t="s">
        <v>94</v>
      </c>
      <c r="E18" s="6" t="s">
        <v>6</v>
      </c>
      <c r="F18" s="6"/>
      <c r="G18" s="6"/>
      <c r="H18" s="6"/>
      <c r="I18" s="8">
        <v>1</v>
      </c>
      <c r="J18" s="25"/>
      <c r="K18" s="3"/>
      <c r="L18" s="3"/>
      <c r="M18" s="3"/>
      <c r="O18" s="1" t="str">
        <f t="shared" si="0"/>
        <v xml:space="preserve">    deleted_date bigint,</v>
      </c>
    </row>
    <row r="19" spans="2:15" ht="15" x14ac:dyDescent="0.25">
      <c r="B19" s="6">
        <v>15</v>
      </c>
      <c r="C19" s="3" t="s">
        <v>24</v>
      </c>
      <c r="D19" s="24" t="s">
        <v>13</v>
      </c>
      <c r="E19" s="6" t="s">
        <v>10</v>
      </c>
      <c r="F19" s="6"/>
      <c r="G19" s="6">
        <v>1</v>
      </c>
      <c r="H19" s="6"/>
      <c r="I19" s="10"/>
      <c r="J19" s="25"/>
      <c r="K19" s="3"/>
      <c r="L19" s="3"/>
      <c r="M19" s="3"/>
      <c r="O19" s="1" t="str">
        <f t="shared" si="0"/>
        <v xml:space="preserve">    version integer DEFAULT 1,</v>
      </c>
    </row>
    <row r="20" spans="2:15" x14ac:dyDescent="0.25">
      <c r="O20" s="1" t="str">
        <f>"    CONSTRAINT " &amp; IF(ISERROR(SEARCH(".",$D$2)), $D$2, MID($D$2,SEARCH(".",$D$2) + 1,(LEN($D$2)-SEARCH(".",$D$2)))) &amp; "_pk PRIMARY KEY (" &amp; $D$5 &amp; ")"</f>
        <v xml:space="preserve">    CONSTRAINT state_pk PRIMARY KEY (id)</v>
      </c>
    </row>
    <row r="21" spans="2:15" x14ac:dyDescent="0.25">
      <c r="O21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B1:O22"/>
  <sheetViews>
    <sheetView showGridLines="0" topLeftCell="B10" workbookViewId="0">
      <selection activeCell="O3" sqref="O3:O22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71093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1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DB!D38</f>
        <v>Tỉnh/Thành phố</v>
      </c>
      <c r="E1" s="71"/>
      <c r="F1" s="72" t="s">
        <v>22</v>
      </c>
      <c r="G1" s="73"/>
      <c r="H1" s="73"/>
      <c r="I1" s="74"/>
      <c r="J1" s="3" t="str">
        <f>DB!F38</f>
        <v>Nguyễn Anh Phong</v>
      </c>
    </row>
    <row r="2" spans="2:15" ht="18" x14ac:dyDescent="0.25">
      <c r="C2" s="2" t="s">
        <v>27</v>
      </c>
      <c r="D2" s="75" t="str">
        <f>DB!E38</f>
        <v>province</v>
      </c>
      <c r="E2" s="76"/>
      <c r="F2" s="72" t="s">
        <v>23</v>
      </c>
      <c r="G2" s="73"/>
      <c r="H2" s="73"/>
      <c r="I2" s="74"/>
      <c r="J2" s="19" t="str">
        <f>DB!G38</f>
        <v>22/05/2016</v>
      </c>
      <c r="O2" s="1" t="str">
        <f xml:space="preserve"> "drop table " &amp; D2 &amp; ";"</f>
        <v>drop table province;</v>
      </c>
    </row>
    <row r="3" spans="2:15" ht="29.25" customHeight="1" x14ac:dyDescent="0.25">
      <c r="B3" s="4"/>
      <c r="O3" s="1" t="str">
        <f xml:space="preserve"> "create table " &amp; D2</f>
        <v>create table province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7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15" t="s">
        <v>157</v>
      </c>
      <c r="D6" s="24" t="s">
        <v>180</v>
      </c>
      <c r="E6" s="6" t="s">
        <v>6</v>
      </c>
      <c r="F6" s="6"/>
      <c r="G6" s="6"/>
      <c r="H6" s="6"/>
      <c r="I6" s="8"/>
      <c r="J6" s="9"/>
      <c r="K6" s="3"/>
      <c r="L6" s="3"/>
      <c r="M6" s="3"/>
      <c r="O6" s="1" t="str">
        <f t="shared" ref="O6:O20" si="0">"    " &amp; D6 &amp; " " &amp; E6 &amp; IF(F6="yes"," NOT NULL", "") &amp; IF(LEN(G6) &gt; 0," DEFAULT " &amp; G6, "") &amp; ","</f>
        <v xml:space="preserve">    country_id bigint,</v>
      </c>
    </row>
    <row r="7" spans="2:15" ht="15" x14ac:dyDescent="0.25">
      <c r="B7" s="6">
        <v>3</v>
      </c>
      <c r="C7" s="22" t="s">
        <v>288</v>
      </c>
      <c r="D7" s="24" t="s">
        <v>1445</v>
      </c>
      <c r="E7" s="6" t="s">
        <v>6</v>
      </c>
      <c r="F7" s="6"/>
      <c r="G7" s="6"/>
      <c r="H7" s="6"/>
      <c r="I7" s="8"/>
      <c r="J7" s="25"/>
      <c r="K7" s="3"/>
      <c r="L7" s="3"/>
      <c r="M7" s="3"/>
      <c r="O7" s="1" t="str">
        <f t="shared" si="0"/>
        <v xml:space="preserve">    state_id bigint,</v>
      </c>
    </row>
    <row r="8" spans="2:15" ht="15" x14ac:dyDescent="0.25">
      <c r="B8" s="6">
        <v>4</v>
      </c>
      <c r="C8" s="22" t="s">
        <v>241</v>
      </c>
      <c r="D8" s="24" t="s">
        <v>237</v>
      </c>
      <c r="E8" s="23" t="s">
        <v>116</v>
      </c>
      <c r="F8" s="6"/>
      <c r="G8" s="6"/>
      <c r="H8" s="6"/>
      <c r="I8" s="8"/>
      <c r="J8" s="25"/>
      <c r="K8" s="3"/>
      <c r="L8" s="3"/>
      <c r="M8" s="3"/>
      <c r="O8" s="1" t="str">
        <f t="shared" si="0"/>
        <v xml:space="preserve">    search_text text,</v>
      </c>
    </row>
    <row r="9" spans="2:15" ht="15" x14ac:dyDescent="0.25">
      <c r="B9" s="6">
        <v>5</v>
      </c>
      <c r="C9" s="15" t="s">
        <v>46</v>
      </c>
      <c r="D9" s="7" t="s">
        <v>48</v>
      </c>
      <c r="E9" s="16" t="s">
        <v>17</v>
      </c>
      <c r="F9" s="6"/>
      <c r="G9" s="6"/>
      <c r="H9" s="6"/>
      <c r="I9" s="8"/>
      <c r="J9" s="9"/>
      <c r="K9" s="3"/>
      <c r="L9" s="3"/>
      <c r="M9" s="3"/>
      <c r="O9" s="1" t="str">
        <f t="shared" si="0"/>
        <v xml:space="preserve">    code varchar(100),</v>
      </c>
    </row>
    <row r="10" spans="2:15" ht="15" x14ac:dyDescent="0.25">
      <c r="B10" s="6">
        <v>6</v>
      </c>
      <c r="C10" s="15" t="s">
        <v>1</v>
      </c>
      <c r="D10" s="7" t="s">
        <v>32</v>
      </c>
      <c r="E10" s="16" t="s">
        <v>34</v>
      </c>
      <c r="F10" s="6"/>
      <c r="G10" s="6"/>
      <c r="H10" s="6"/>
      <c r="I10" s="10"/>
      <c r="J10" s="9"/>
      <c r="K10" s="3"/>
      <c r="L10" s="3"/>
      <c r="M10" s="3"/>
      <c r="O10" s="1" t="str">
        <f t="shared" si="0"/>
        <v xml:space="preserve">    name varchar(255),</v>
      </c>
    </row>
    <row r="11" spans="2:15" ht="15" x14ac:dyDescent="0.25">
      <c r="B11" s="6">
        <v>7</v>
      </c>
      <c r="C11" s="22" t="s">
        <v>1</v>
      </c>
      <c r="D11" s="24" t="s">
        <v>1716</v>
      </c>
      <c r="E11" s="23" t="s">
        <v>34</v>
      </c>
      <c r="F11" s="6"/>
      <c r="G11" s="6"/>
      <c r="H11" s="6"/>
      <c r="I11" s="10"/>
      <c r="J11" s="25"/>
      <c r="K11" s="3"/>
      <c r="L11" s="3"/>
      <c r="M11" s="3"/>
      <c r="O11" s="1" t="str">
        <f>"    " &amp; D11 &amp; " " &amp; E11 &amp; IF(F11="yes"," NOT NULL", "") &amp; IF(LEN(G11) &gt; 0," DEFAULT " &amp; G11, "") &amp; ","</f>
        <v xml:space="preserve">    name_en varchar(255),</v>
      </c>
    </row>
    <row r="12" spans="2:15" ht="15" x14ac:dyDescent="0.25">
      <c r="B12" s="6">
        <v>8</v>
      </c>
      <c r="C12" s="15" t="s">
        <v>168</v>
      </c>
      <c r="D12" s="7" t="s">
        <v>166</v>
      </c>
      <c r="E12" s="16" t="s">
        <v>17</v>
      </c>
      <c r="F12" s="6"/>
      <c r="G12" s="6"/>
      <c r="H12" s="6"/>
      <c r="I12" s="10"/>
      <c r="J12" s="9"/>
      <c r="K12" s="3"/>
      <c r="L12" s="3"/>
      <c r="M12" s="3"/>
      <c r="O12" s="1" t="str">
        <f t="shared" si="0"/>
        <v xml:space="preserve">    zip_code varchar(100),</v>
      </c>
    </row>
    <row r="13" spans="2:15" ht="15" x14ac:dyDescent="0.25">
      <c r="B13" s="6">
        <v>9</v>
      </c>
      <c r="C13" s="15" t="s">
        <v>158</v>
      </c>
      <c r="D13" s="7" t="s">
        <v>53</v>
      </c>
      <c r="E13" s="6" t="s">
        <v>10</v>
      </c>
      <c r="F13" s="6"/>
      <c r="G13" s="6"/>
      <c r="H13" s="6"/>
      <c r="I13" s="10"/>
      <c r="J13" s="9"/>
      <c r="K13" s="3"/>
      <c r="L13" s="3"/>
      <c r="M13" s="3"/>
      <c r="O13" s="1" t="str">
        <f t="shared" si="0"/>
        <v xml:space="preserve">    sort integer,</v>
      </c>
    </row>
    <row r="14" spans="2:15" ht="15" x14ac:dyDescent="0.25">
      <c r="B14" s="6">
        <v>10</v>
      </c>
      <c r="C14" s="3" t="s">
        <v>20</v>
      </c>
      <c r="D14" s="24" t="s">
        <v>296</v>
      </c>
      <c r="E14" s="6" t="s">
        <v>6</v>
      </c>
      <c r="F14" s="6"/>
      <c r="G14" s="6"/>
      <c r="H14" s="6"/>
      <c r="I14" s="10"/>
      <c r="J14" s="9"/>
      <c r="K14" s="3"/>
      <c r="L14" s="3"/>
      <c r="M14" s="3"/>
      <c r="O14" s="1" t="str">
        <f t="shared" si="0"/>
        <v xml:space="preserve">    created_by bigint,</v>
      </c>
    </row>
    <row r="15" spans="2:15" ht="15" x14ac:dyDescent="0.25">
      <c r="B15" s="6">
        <v>11</v>
      </c>
      <c r="C15" s="3" t="s">
        <v>21</v>
      </c>
      <c r="D15" s="24" t="s">
        <v>70</v>
      </c>
      <c r="E15" s="6" t="s">
        <v>6</v>
      </c>
      <c r="F15" s="6"/>
      <c r="G15" s="6"/>
      <c r="H15" s="6"/>
      <c r="I15" s="10"/>
      <c r="J15" s="9"/>
      <c r="K15" s="3"/>
      <c r="L15" s="3"/>
      <c r="M15" s="3"/>
      <c r="O15" s="1" t="str">
        <f t="shared" si="0"/>
        <v xml:space="preserve">    created_date bigint,</v>
      </c>
    </row>
    <row r="16" spans="2:15" ht="15" x14ac:dyDescent="0.25">
      <c r="B16" s="6">
        <v>12</v>
      </c>
      <c r="C16" s="3" t="s">
        <v>22</v>
      </c>
      <c r="D16" s="24" t="s">
        <v>297</v>
      </c>
      <c r="E16" s="6" t="s">
        <v>6</v>
      </c>
      <c r="F16" s="6"/>
      <c r="G16" s="6"/>
      <c r="H16" s="6"/>
      <c r="I16" s="10"/>
      <c r="J16" s="9"/>
      <c r="K16" s="3"/>
      <c r="L16" s="3"/>
      <c r="M16" s="3"/>
      <c r="O16" s="1" t="str">
        <f t="shared" si="0"/>
        <v xml:space="preserve">    updated_by bigint,</v>
      </c>
    </row>
    <row r="17" spans="2:15" ht="15" x14ac:dyDescent="0.25">
      <c r="B17" s="6">
        <v>13</v>
      </c>
      <c r="C17" s="3" t="s">
        <v>23</v>
      </c>
      <c r="D17" s="24" t="s">
        <v>71</v>
      </c>
      <c r="E17" s="6" t="s">
        <v>6</v>
      </c>
      <c r="F17" s="6"/>
      <c r="G17" s="6"/>
      <c r="H17" s="6"/>
      <c r="I17" s="10"/>
      <c r="J17" s="9"/>
      <c r="K17" s="3"/>
      <c r="L17" s="3"/>
      <c r="M17" s="3"/>
      <c r="O17" s="1" t="str">
        <f t="shared" si="0"/>
        <v xml:space="preserve">    updated_date bigint,</v>
      </c>
    </row>
    <row r="18" spans="2:15" ht="15" x14ac:dyDescent="0.25">
      <c r="B18" s="6">
        <v>14</v>
      </c>
      <c r="C18" s="22" t="s">
        <v>105</v>
      </c>
      <c r="D18" s="24" t="s">
        <v>295</v>
      </c>
      <c r="E18" s="6" t="s">
        <v>6</v>
      </c>
      <c r="F18" s="6"/>
      <c r="G18" s="6"/>
      <c r="H18" s="6"/>
      <c r="I18" s="8">
        <v>1</v>
      </c>
      <c r="J18" s="9"/>
      <c r="K18" s="3"/>
      <c r="L18" s="3"/>
      <c r="M18" s="3"/>
      <c r="O18" s="1" t="str">
        <f t="shared" si="0"/>
        <v xml:space="preserve">    deleted_by bigint,</v>
      </c>
    </row>
    <row r="19" spans="2:15" ht="15" x14ac:dyDescent="0.25">
      <c r="B19" s="6">
        <v>15</v>
      </c>
      <c r="C19" s="22" t="s">
        <v>99</v>
      </c>
      <c r="D19" s="24" t="s">
        <v>94</v>
      </c>
      <c r="E19" s="6" t="s">
        <v>6</v>
      </c>
      <c r="F19" s="6"/>
      <c r="G19" s="6"/>
      <c r="H19" s="6"/>
      <c r="I19" s="8">
        <v>1</v>
      </c>
      <c r="J19" s="9"/>
      <c r="K19" s="3"/>
      <c r="L19" s="3"/>
      <c r="M19" s="3"/>
      <c r="O19" s="1" t="str">
        <f t="shared" si="0"/>
        <v xml:space="preserve">    deleted_date bigint,</v>
      </c>
    </row>
    <row r="20" spans="2:15" ht="15" x14ac:dyDescent="0.25">
      <c r="B20" s="6">
        <v>16</v>
      </c>
      <c r="C20" s="3" t="s">
        <v>24</v>
      </c>
      <c r="D20" s="24" t="s">
        <v>13</v>
      </c>
      <c r="E20" s="6" t="s">
        <v>10</v>
      </c>
      <c r="F20" s="6"/>
      <c r="G20" s="6">
        <v>1</v>
      </c>
      <c r="H20" s="6"/>
      <c r="I20" s="10"/>
      <c r="J20" s="9"/>
      <c r="K20" s="3"/>
      <c r="L20" s="3"/>
      <c r="M20" s="3"/>
      <c r="O20" s="1" t="str">
        <f t="shared" si="0"/>
        <v xml:space="preserve">    version integer DEFAULT 1,</v>
      </c>
    </row>
    <row r="21" spans="2:15" x14ac:dyDescent="0.25">
      <c r="O21" s="1" t="str">
        <f>"    CONSTRAINT " &amp; IF(ISERROR(SEARCH(".",$D$2)), $D$2, MID($D$2,SEARCH(".",$D$2) + 1,(LEN($D$2)-SEARCH(".",$D$2)))) &amp; "_pk PRIMARY KEY (" &amp; $D$5 &amp; ")"</f>
        <v xml:space="preserve">    CONSTRAINT province_pk PRIMARY KEY (id)</v>
      </c>
    </row>
    <row r="22" spans="2:15" x14ac:dyDescent="0.25">
      <c r="O22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B1:O22"/>
  <sheetViews>
    <sheetView showGridLines="0" workbookViewId="0">
      <selection activeCell="O3" sqref="O3:O22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6.285156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1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DB!D39</f>
        <v>Quận/Huyện</v>
      </c>
      <c r="E1" s="71"/>
      <c r="F1" s="72" t="s">
        <v>22</v>
      </c>
      <c r="G1" s="73"/>
      <c r="H1" s="73"/>
      <c r="I1" s="74"/>
      <c r="J1" s="3" t="str">
        <f>DB!F39</f>
        <v>Nguyễn Anh Phong</v>
      </c>
    </row>
    <row r="2" spans="2:15" ht="18" x14ac:dyDescent="0.25">
      <c r="C2" s="2" t="s">
        <v>27</v>
      </c>
      <c r="D2" s="75" t="str">
        <f>DB!E39</f>
        <v>district</v>
      </c>
      <c r="E2" s="76"/>
      <c r="F2" s="72" t="s">
        <v>23</v>
      </c>
      <c r="G2" s="73"/>
      <c r="H2" s="73"/>
      <c r="I2" s="74"/>
      <c r="J2" s="19" t="str">
        <f>DB!G39</f>
        <v>22/05/2016</v>
      </c>
      <c r="O2" s="1" t="str">
        <f xml:space="preserve"> "drop table " &amp; D2 &amp; ";"</f>
        <v>drop table district;</v>
      </c>
    </row>
    <row r="3" spans="2:15" ht="29.25" customHeight="1" x14ac:dyDescent="0.25">
      <c r="B3" s="4"/>
      <c r="O3" s="1" t="str">
        <f xml:space="preserve"> "create table " &amp; D2</f>
        <v>create table district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7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157</v>
      </c>
      <c r="D6" s="24" t="s">
        <v>180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>"    " &amp; D6 &amp; " " &amp; E6 &amp; IF(F6="yes"," NOT NULL", "") &amp; IF(LEN(G6) &gt; 0," DEFAULT " &amp; G6, "") &amp; ","</f>
        <v xml:space="preserve">    country_id bigint,</v>
      </c>
    </row>
    <row r="7" spans="2:15" ht="15" x14ac:dyDescent="0.25">
      <c r="B7" s="6">
        <v>3</v>
      </c>
      <c r="C7" s="15" t="s">
        <v>167</v>
      </c>
      <c r="D7" s="7" t="s">
        <v>178</v>
      </c>
      <c r="E7" s="6" t="s">
        <v>6</v>
      </c>
      <c r="F7" s="6"/>
      <c r="G7" s="6"/>
      <c r="H7" s="6"/>
      <c r="I7" s="8"/>
      <c r="J7" s="9"/>
      <c r="K7" s="3"/>
      <c r="L7" s="3"/>
      <c r="M7" s="3"/>
      <c r="O7" s="1" t="str">
        <f t="shared" ref="O7:O20" si="0">"    " &amp; D7 &amp; " " &amp; E7 &amp; IF(F7="yes"," NOT NULL", "") &amp; IF(LEN(G7) &gt; 0," DEFAULT " &amp; G7, "") &amp; ","</f>
        <v xml:space="preserve">    province_id bigint,</v>
      </c>
    </row>
    <row r="8" spans="2:15" ht="15" x14ac:dyDescent="0.25">
      <c r="B8" s="6">
        <v>4</v>
      </c>
      <c r="C8" s="22" t="s">
        <v>241</v>
      </c>
      <c r="D8" s="24" t="s">
        <v>237</v>
      </c>
      <c r="E8" s="23" t="s">
        <v>116</v>
      </c>
      <c r="F8" s="6"/>
      <c r="G8" s="6"/>
      <c r="H8" s="6"/>
      <c r="I8" s="8"/>
      <c r="J8" s="25"/>
      <c r="K8" s="3"/>
      <c r="L8" s="3"/>
      <c r="M8" s="3"/>
      <c r="O8" s="1" t="str">
        <f t="shared" si="0"/>
        <v xml:space="preserve">    search_text text,</v>
      </c>
    </row>
    <row r="9" spans="2:15" ht="15" x14ac:dyDescent="0.25">
      <c r="B9" s="6">
        <v>5</v>
      </c>
      <c r="C9" s="15" t="s">
        <v>46</v>
      </c>
      <c r="D9" s="7" t="s">
        <v>48</v>
      </c>
      <c r="E9" s="16" t="s">
        <v>17</v>
      </c>
      <c r="F9" s="6"/>
      <c r="G9" s="6"/>
      <c r="H9" s="6"/>
      <c r="I9" s="8"/>
      <c r="J9" s="9"/>
      <c r="K9" s="3"/>
      <c r="L9" s="3"/>
      <c r="M9" s="3"/>
      <c r="O9" s="1" t="str">
        <f t="shared" si="0"/>
        <v xml:space="preserve">    code varchar(100),</v>
      </c>
    </row>
    <row r="10" spans="2:15" ht="15" x14ac:dyDescent="0.25">
      <c r="B10" s="6">
        <v>6</v>
      </c>
      <c r="C10" s="15" t="s">
        <v>1</v>
      </c>
      <c r="D10" s="7" t="s">
        <v>32</v>
      </c>
      <c r="E10" s="16" t="s">
        <v>34</v>
      </c>
      <c r="F10" s="6"/>
      <c r="G10" s="6"/>
      <c r="H10" s="6"/>
      <c r="I10" s="10"/>
      <c r="J10" s="9"/>
      <c r="K10" s="3"/>
      <c r="L10" s="3"/>
      <c r="M10" s="3"/>
      <c r="O10" s="1" t="str">
        <f t="shared" si="0"/>
        <v xml:space="preserve">    name varchar(255),</v>
      </c>
    </row>
    <row r="11" spans="2:15" ht="15" x14ac:dyDescent="0.25">
      <c r="B11" s="6">
        <v>7</v>
      </c>
      <c r="C11" s="22" t="s">
        <v>1</v>
      </c>
      <c r="D11" s="24" t="s">
        <v>1716</v>
      </c>
      <c r="E11" s="23" t="s">
        <v>34</v>
      </c>
      <c r="F11" s="6"/>
      <c r="G11" s="6"/>
      <c r="H11" s="6"/>
      <c r="I11" s="10"/>
      <c r="J11" s="25"/>
      <c r="K11" s="3"/>
      <c r="L11" s="3"/>
      <c r="M11" s="3"/>
      <c r="O11" s="1" t="str">
        <f>"    " &amp; D11 &amp; " " &amp; E11 &amp; IF(F11="yes"," NOT NULL", "") &amp; IF(LEN(G11) &gt; 0," DEFAULT " &amp; G11, "") &amp; ","</f>
        <v xml:space="preserve">    name_en varchar(255),</v>
      </c>
    </row>
    <row r="12" spans="2:15" ht="15" x14ac:dyDescent="0.25">
      <c r="B12" s="6">
        <v>8</v>
      </c>
      <c r="C12" s="22" t="s">
        <v>168</v>
      </c>
      <c r="D12" s="24" t="s">
        <v>166</v>
      </c>
      <c r="E12" s="23" t="s">
        <v>17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zip_code varchar(100),</v>
      </c>
    </row>
    <row r="13" spans="2:15" ht="15" x14ac:dyDescent="0.25">
      <c r="B13" s="6">
        <v>9</v>
      </c>
      <c r="C13" s="22" t="s">
        <v>158</v>
      </c>
      <c r="D13" s="24" t="s">
        <v>53</v>
      </c>
      <c r="E13" s="6" t="s">
        <v>10</v>
      </c>
      <c r="F13" s="6"/>
      <c r="G13" s="6"/>
      <c r="H13" s="6"/>
      <c r="I13" s="10"/>
      <c r="J13" s="25"/>
      <c r="K13" s="3"/>
      <c r="L13" s="3"/>
      <c r="M13" s="3"/>
      <c r="O13" s="1" t="str">
        <f>"    " &amp; D13 &amp; " " &amp; E13 &amp; IF(F13="yes"," NOT NULL", "") &amp; IF(LEN(G13) &gt; 0," DEFAULT " &amp; G13, "") &amp; ","</f>
        <v xml:space="preserve">    sort integer,</v>
      </c>
    </row>
    <row r="14" spans="2:15" ht="15" x14ac:dyDescent="0.25">
      <c r="B14" s="6">
        <v>10</v>
      </c>
      <c r="C14" s="3" t="s">
        <v>20</v>
      </c>
      <c r="D14" s="24" t="s">
        <v>296</v>
      </c>
      <c r="E14" s="6" t="s">
        <v>6</v>
      </c>
      <c r="F14" s="6"/>
      <c r="G14" s="6"/>
      <c r="H14" s="6"/>
      <c r="I14" s="10"/>
      <c r="J14" s="9"/>
      <c r="K14" s="3"/>
      <c r="L14" s="3"/>
      <c r="M14" s="3"/>
      <c r="O14" s="1" t="str">
        <f t="shared" si="0"/>
        <v xml:space="preserve">    created_by bigint,</v>
      </c>
    </row>
    <row r="15" spans="2:15" ht="15" x14ac:dyDescent="0.25">
      <c r="B15" s="6">
        <v>11</v>
      </c>
      <c r="C15" s="3" t="s">
        <v>21</v>
      </c>
      <c r="D15" s="24" t="s">
        <v>70</v>
      </c>
      <c r="E15" s="6" t="s">
        <v>6</v>
      </c>
      <c r="F15" s="6"/>
      <c r="G15" s="6"/>
      <c r="H15" s="6"/>
      <c r="I15" s="10"/>
      <c r="J15" s="9"/>
      <c r="K15" s="3"/>
      <c r="L15" s="3"/>
      <c r="M15" s="3"/>
      <c r="O15" s="1" t="str">
        <f t="shared" si="0"/>
        <v xml:space="preserve">    created_date bigint,</v>
      </c>
    </row>
    <row r="16" spans="2:15" ht="15" x14ac:dyDescent="0.25">
      <c r="B16" s="6">
        <v>12</v>
      </c>
      <c r="C16" s="3" t="s">
        <v>22</v>
      </c>
      <c r="D16" s="24" t="s">
        <v>297</v>
      </c>
      <c r="E16" s="6" t="s">
        <v>6</v>
      </c>
      <c r="F16" s="6"/>
      <c r="G16" s="6"/>
      <c r="H16" s="6"/>
      <c r="I16" s="10"/>
      <c r="J16" s="9"/>
      <c r="K16" s="3"/>
      <c r="L16" s="3"/>
      <c r="M16" s="3"/>
      <c r="O16" s="1" t="str">
        <f t="shared" si="0"/>
        <v xml:space="preserve">    updated_by bigint,</v>
      </c>
    </row>
    <row r="17" spans="2:15" ht="15" x14ac:dyDescent="0.25">
      <c r="B17" s="6">
        <v>13</v>
      </c>
      <c r="C17" s="3" t="s">
        <v>23</v>
      </c>
      <c r="D17" s="24" t="s">
        <v>71</v>
      </c>
      <c r="E17" s="6" t="s">
        <v>6</v>
      </c>
      <c r="F17" s="6"/>
      <c r="G17" s="6"/>
      <c r="H17" s="6"/>
      <c r="I17" s="10"/>
      <c r="J17" s="9"/>
      <c r="K17" s="3"/>
      <c r="L17" s="3"/>
      <c r="M17" s="3"/>
      <c r="O17" s="1" t="str">
        <f t="shared" si="0"/>
        <v xml:space="preserve">    updated_date bigint,</v>
      </c>
    </row>
    <row r="18" spans="2:15" ht="15" x14ac:dyDescent="0.25">
      <c r="B18" s="6">
        <v>14</v>
      </c>
      <c r="C18" s="22" t="s">
        <v>105</v>
      </c>
      <c r="D18" s="24" t="s">
        <v>295</v>
      </c>
      <c r="E18" s="6" t="s">
        <v>6</v>
      </c>
      <c r="F18" s="6"/>
      <c r="G18" s="6"/>
      <c r="H18" s="6"/>
      <c r="I18" s="8">
        <v>1</v>
      </c>
      <c r="J18" s="9"/>
      <c r="K18" s="3"/>
      <c r="L18" s="3"/>
      <c r="M18" s="3"/>
      <c r="O18" s="1" t="str">
        <f t="shared" si="0"/>
        <v xml:space="preserve">    deleted_by bigint,</v>
      </c>
    </row>
    <row r="19" spans="2:15" ht="15" x14ac:dyDescent="0.25">
      <c r="B19" s="6">
        <v>15</v>
      </c>
      <c r="C19" s="22" t="s">
        <v>99</v>
      </c>
      <c r="D19" s="24" t="s">
        <v>94</v>
      </c>
      <c r="E19" s="6" t="s">
        <v>6</v>
      </c>
      <c r="F19" s="6"/>
      <c r="G19" s="6"/>
      <c r="H19" s="6"/>
      <c r="I19" s="8">
        <v>1</v>
      </c>
      <c r="J19" s="9"/>
      <c r="K19" s="3"/>
      <c r="L19" s="3"/>
      <c r="M19" s="3"/>
      <c r="O19" s="1" t="str">
        <f t="shared" si="0"/>
        <v xml:space="preserve">    deleted_date bigint,</v>
      </c>
    </row>
    <row r="20" spans="2:15" ht="15" x14ac:dyDescent="0.25">
      <c r="B20" s="6">
        <v>16</v>
      </c>
      <c r="C20" s="3" t="s">
        <v>24</v>
      </c>
      <c r="D20" s="24" t="s">
        <v>13</v>
      </c>
      <c r="E20" s="6" t="s">
        <v>10</v>
      </c>
      <c r="F20" s="6"/>
      <c r="G20" s="6">
        <v>1</v>
      </c>
      <c r="H20" s="6"/>
      <c r="I20" s="10"/>
      <c r="J20" s="9"/>
      <c r="K20" s="3"/>
      <c r="L20" s="3"/>
      <c r="M20" s="3"/>
      <c r="O20" s="1" t="str">
        <f t="shared" si="0"/>
        <v xml:space="preserve">    version integer DEFAULT 1,</v>
      </c>
    </row>
    <row r="21" spans="2:15" x14ac:dyDescent="0.25">
      <c r="O21" s="1" t="str">
        <f>"    CONSTRAINT " &amp; IF(ISERROR(SEARCH(".",$D$2)), $D$2, MID($D$2,SEARCH(".",$D$2) + 1,(LEN($D$2)-SEARCH(".",$D$2)))) &amp; "_pk PRIMARY KEY (" &amp; $D$5 &amp; ")"</f>
        <v xml:space="preserve">    CONSTRAINT district_pk PRIMARY KEY (id)</v>
      </c>
    </row>
    <row r="22" spans="2:15" x14ac:dyDescent="0.25">
      <c r="O22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B1:O22"/>
  <sheetViews>
    <sheetView showGridLines="0" workbookViewId="0">
      <selection activeCell="O3" sqref="O3:O22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6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1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DB!D40</f>
        <v>Phường/Xã</v>
      </c>
      <c r="E1" s="71"/>
      <c r="F1" s="72" t="s">
        <v>22</v>
      </c>
      <c r="G1" s="73"/>
      <c r="H1" s="73"/>
      <c r="I1" s="74"/>
      <c r="J1" s="3" t="str">
        <f>DB!F40</f>
        <v>Nguyễn Anh Phong</v>
      </c>
    </row>
    <row r="2" spans="2:15" ht="18" x14ac:dyDescent="0.25">
      <c r="C2" s="2" t="s">
        <v>27</v>
      </c>
      <c r="D2" s="75" t="str">
        <f>DB!E40</f>
        <v>ward</v>
      </c>
      <c r="E2" s="76"/>
      <c r="F2" s="72" t="s">
        <v>23</v>
      </c>
      <c r="G2" s="73"/>
      <c r="H2" s="73"/>
      <c r="I2" s="74"/>
      <c r="J2" s="19" t="str">
        <f>DB!G40</f>
        <v>22/05/2016</v>
      </c>
      <c r="O2" s="1" t="str">
        <f xml:space="preserve"> "drop table " &amp; D2 &amp; ";"</f>
        <v>drop table ward;</v>
      </c>
    </row>
    <row r="3" spans="2:15" ht="29.25" customHeight="1" x14ac:dyDescent="0.25">
      <c r="B3" s="4"/>
      <c r="O3" s="1" t="str">
        <f xml:space="preserve"> "create table " &amp; D2</f>
        <v>create table ward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7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157</v>
      </c>
      <c r="D6" s="24" t="s">
        <v>180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>"    " &amp; D6 &amp; " " &amp; E6 &amp; IF(F6="yes"," NOT NULL", "") &amp; IF(LEN(G6) &gt; 0," DEFAULT " &amp; G6, "") &amp; ","</f>
        <v xml:space="preserve">    country_id bigint,</v>
      </c>
    </row>
    <row r="7" spans="2:15" ht="15" x14ac:dyDescent="0.25">
      <c r="B7" s="6">
        <v>3</v>
      </c>
      <c r="C7" s="15" t="s">
        <v>161</v>
      </c>
      <c r="D7" s="7" t="s">
        <v>179</v>
      </c>
      <c r="E7" s="6" t="s">
        <v>6</v>
      </c>
      <c r="F7" s="6"/>
      <c r="G7" s="6"/>
      <c r="H7" s="6"/>
      <c r="I7" s="8"/>
      <c r="J7" s="9"/>
      <c r="K7" s="3"/>
      <c r="L7" s="3"/>
      <c r="M7" s="3"/>
      <c r="O7" s="1" t="str">
        <f t="shared" ref="O7:O20" si="0">"    " &amp; D7 &amp; " " &amp; E7 &amp; IF(F7="yes"," NOT NULL", "") &amp; IF(LEN(G7) &gt; 0," DEFAULT " &amp; G7, "") &amp; ","</f>
        <v xml:space="preserve">    district_id bigint,</v>
      </c>
    </row>
    <row r="8" spans="2:15" ht="15" x14ac:dyDescent="0.25">
      <c r="B8" s="6">
        <v>4</v>
      </c>
      <c r="C8" s="22" t="s">
        <v>241</v>
      </c>
      <c r="D8" s="24" t="s">
        <v>237</v>
      </c>
      <c r="E8" s="23" t="s">
        <v>116</v>
      </c>
      <c r="F8" s="6"/>
      <c r="G8" s="6"/>
      <c r="H8" s="6"/>
      <c r="I8" s="8"/>
      <c r="J8" s="25"/>
      <c r="K8" s="3"/>
      <c r="L8" s="3"/>
      <c r="M8" s="3"/>
      <c r="O8" s="1" t="str">
        <f t="shared" si="0"/>
        <v xml:space="preserve">    search_text text,</v>
      </c>
    </row>
    <row r="9" spans="2:15" ht="15" x14ac:dyDescent="0.25">
      <c r="B9" s="6">
        <v>5</v>
      </c>
      <c r="C9" s="15" t="s">
        <v>46</v>
      </c>
      <c r="D9" s="7" t="s">
        <v>48</v>
      </c>
      <c r="E9" s="16" t="s">
        <v>17</v>
      </c>
      <c r="F9" s="6"/>
      <c r="G9" s="6"/>
      <c r="H9" s="6"/>
      <c r="I9" s="8"/>
      <c r="J9" s="9"/>
      <c r="K9" s="3"/>
      <c r="L9" s="3"/>
      <c r="M9" s="3"/>
      <c r="O9" s="1" t="str">
        <f t="shared" si="0"/>
        <v xml:space="preserve">    code varchar(100),</v>
      </c>
    </row>
    <row r="10" spans="2:15" ht="15" x14ac:dyDescent="0.25">
      <c r="B10" s="6">
        <v>6</v>
      </c>
      <c r="C10" s="15" t="s">
        <v>1</v>
      </c>
      <c r="D10" s="7" t="s">
        <v>32</v>
      </c>
      <c r="E10" s="16" t="s">
        <v>34</v>
      </c>
      <c r="F10" s="6"/>
      <c r="G10" s="6"/>
      <c r="H10" s="6"/>
      <c r="I10" s="10"/>
      <c r="J10" s="9"/>
      <c r="K10" s="3"/>
      <c r="L10" s="3"/>
      <c r="M10" s="3"/>
      <c r="O10" s="1" t="str">
        <f t="shared" si="0"/>
        <v xml:space="preserve">    name varchar(255),</v>
      </c>
    </row>
    <row r="11" spans="2:15" ht="15" x14ac:dyDescent="0.25">
      <c r="B11" s="6">
        <v>7</v>
      </c>
      <c r="C11" s="22" t="s">
        <v>1</v>
      </c>
      <c r="D11" s="24" t="s">
        <v>1716</v>
      </c>
      <c r="E11" s="23" t="s">
        <v>34</v>
      </c>
      <c r="F11" s="6"/>
      <c r="G11" s="6"/>
      <c r="H11" s="6"/>
      <c r="I11" s="10"/>
      <c r="J11" s="25"/>
      <c r="K11" s="3"/>
      <c r="L11" s="3"/>
      <c r="M11" s="3"/>
      <c r="O11" s="1" t="str">
        <f>"    " &amp; D11 &amp; " " &amp; E11 &amp; IF(F11="yes"," NOT NULL", "") &amp; IF(LEN(G11) &gt; 0," DEFAULT " &amp; G11, "") &amp; ","</f>
        <v xml:space="preserve">    name_en varchar(255),</v>
      </c>
    </row>
    <row r="12" spans="2:15" ht="15" x14ac:dyDescent="0.25">
      <c r="B12" s="6">
        <v>8</v>
      </c>
      <c r="C12" s="22" t="s">
        <v>168</v>
      </c>
      <c r="D12" s="24" t="s">
        <v>166</v>
      </c>
      <c r="E12" s="23" t="s">
        <v>17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zip_code varchar(100),</v>
      </c>
    </row>
    <row r="13" spans="2:15" ht="15" x14ac:dyDescent="0.25">
      <c r="B13" s="6">
        <v>9</v>
      </c>
      <c r="C13" s="22" t="s">
        <v>158</v>
      </c>
      <c r="D13" s="24" t="s">
        <v>53</v>
      </c>
      <c r="E13" s="6" t="s">
        <v>10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sort integer,</v>
      </c>
    </row>
    <row r="14" spans="2:15" ht="15" x14ac:dyDescent="0.25">
      <c r="B14" s="6">
        <v>10</v>
      </c>
      <c r="C14" s="3" t="s">
        <v>20</v>
      </c>
      <c r="D14" s="24" t="s">
        <v>296</v>
      </c>
      <c r="E14" s="6" t="s">
        <v>6</v>
      </c>
      <c r="F14" s="6"/>
      <c r="G14" s="6"/>
      <c r="H14" s="6"/>
      <c r="I14" s="10"/>
      <c r="J14" s="9"/>
      <c r="K14" s="3"/>
      <c r="L14" s="3"/>
      <c r="M14" s="3"/>
      <c r="O14" s="1" t="str">
        <f t="shared" si="0"/>
        <v xml:space="preserve">    created_by bigint,</v>
      </c>
    </row>
    <row r="15" spans="2:15" ht="15" x14ac:dyDescent="0.25">
      <c r="B15" s="6">
        <v>11</v>
      </c>
      <c r="C15" s="3" t="s">
        <v>21</v>
      </c>
      <c r="D15" s="24" t="s">
        <v>70</v>
      </c>
      <c r="E15" s="6" t="s">
        <v>6</v>
      </c>
      <c r="F15" s="6"/>
      <c r="G15" s="6"/>
      <c r="H15" s="6"/>
      <c r="I15" s="10"/>
      <c r="J15" s="9"/>
      <c r="K15" s="3"/>
      <c r="L15" s="3"/>
      <c r="M15" s="3"/>
      <c r="O15" s="1" t="str">
        <f t="shared" si="0"/>
        <v xml:space="preserve">    created_date bigint,</v>
      </c>
    </row>
    <row r="16" spans="2:15" ht="15" x14ac:dyDescent="0.25">
      <c r="B16" s="6">
        <v>12</v>
      </c>
      <c r="C16" s="3" t="s">
        <v>22</v>
      </c>
      <c r="D16" s="24" t="s">
        <v>297</v>
      </c>
      <c r="E16" s="6" t="s">
        <v>6</v>
      </c>
      <c r="F16" s="6"/>
      <c r="G16" s="6"/>
      <c r="H16" s="6"/>
      <c r="I16" s="10"/>
      <c r="J16" s="9"/>
      <c r="K16" s="3"/>
      <c r="L16" s="3"/>
      <c r="M16" s="3"/>
      <c r="O16" s="1" t="str">
        <f t="shared" si="0"/>
        <v xml:space="preserve">    updated_by bigint,</v>
      </c>
    </row>
    <row r="17" spans="2:15" ht="15" x14ac:dyDescent="0.25">
      <c r="B17" s="6">
        <v>13</v>
      </c>
      <c r="C17" s="3" t="s">
        <v>23</v>
      </c>
      <c r="D17" s="24" t="s">
        <v>71</v>
      </c>
      <c r="E17" s="6" t="s">
        <v>6</v>
      </c>
      <c r="F17" s="6"/>
      <c r="G17" s="6"/>
      <c r="H17" s="6"/>
      <c r="I17" s="10"/>
      <c r="J17" s="9"/>
      <c r="K17" s="3"/>
      <c r="L17" s="3"/>
      <c r="M17" s="3"/>
      <c r="O17" s="1" t="str">
        <f t="shared" si="0"/>
        <v xml:space="preserve">    updated_date bigint,</v>
      </c>
    </row>
    <row r="18" spans="2:15" ht="15" x14ac:dyDescent="0.25">
      <c r="B18" s="6">
        <v>14</v>
      </c>
      <c r="C18" s="22" t="s">
        <v>105</v>
      </c>
      <c r="D18" s="24" t="s">
        <v>295</v>
      </c>
      <c r="E18" s="6" t="s">
        <v>6</v>
      </c>
      <c r="F18" s="6"/>
      <c r="G18" s="6"/>
      <c r="H18" s="6"/>
      <c r="I18" s="8">
        <v>1</v>
      </c>
      <c r="J18" s="9"/>
      <c r="K18" s="3"/>
      <c r="L18" s="3"/>
      <c r="M18" s="3"/>
      <c r="O18" s="1" t="str">
        <f t="shared" si="0"/>
        <v xml:space="preserve">    deleted_by bigint,</v>
      </c>
    </row>
    <row r="19" spans="2:15" ht="15" x14ac:dyDescent="0.25">
      <c r="B19" s="6">
        <v>15</v>
      </c>
      <c r="C19" s="22" t="s">
        <v>99</v>
      </c>
      <c r="D19" s="24" t="s">
        <v>94</v>
      </c>
      <c r="E19" s="6" t="s">
        <v>6</v>
      </c>
      <c r="F19" s="6"/>
      <c r="G19" s="6"/>
      <c r="H19" s="6"/>
      <c r="I19" s="8">
        <v>1</v>
      </c>
      <c r="J19" s="9"/>
      <c r="K19" s="3"/>
      <c r="L19" s="3"/>
      <c r="M19" s="3"/>
      <c r="O19" s="1" t="str">
        <f t="shared" si="0"/>
        <v xml:space="preserve">    deleted_date bigint,</v>
      </c>
    </row>
    <row r="20" spans="2:15" ht="15" x14ac:dyDescent="0.25">
      <c r="B20" s="6">
        <v>16</v>
      </c>
      <c r="C20" s="3" t="s">
        <v>24</v>
      </c>
      <c r="D20" s="24" t="s">
        <v>13</v>
      </c>
      <c r="E20" s="6" t="s">
        <v>10</v>
      </c>
      <c r="F20" s="6"/>
      <c r="G20" s="6">
        <v>1</v>
      </c>
      <c r="H20" s="6"/>
      <c r="I20" s="10"/>
      <c r="J20" s="9"/>
      <c r="K20" s="3"/>
      <c r="L20" s="3"/>
      <c r="M20" s="3"/>
      <c r="O20" s="1" t="str">
        <f t="shared" si="0"/>
        <v xml:space="preserve">    version integer DEFAULT 1,</v>
      </c>
    </row>
    <row r="21" spans="2:15" x14ac:dyDescent="0.25">
      <c r="O21" s="1" t="str">
        <f>"    CONSTRAINT " &amp; IF(ISERROR(SEARCH(".",$D$2)), $D$2, MID($D$2,SEARCH(".",$D$2) + 1,(LEN($D$2)-SEARCH(".",$D$2)))) &amp; "_pk PRIMARY KEY (" &amp; $D$5 &amp; ")"</f>
        <v xml:space="preserve">    CONSTRAINT ward_pk PRIMARY KEY (id)</v>
      </c>
    </row>
    <row r="22" spans="2:15" x14ac:dyDescent="0.25">
      <c r="O22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B1:O28"/>
  <sheetViews>
    <sheetView showGridLines="0" workbookViewId="0">
      <selection activeCell="O2" sqref="O2:O28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6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1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DB!D41</f>
        <v>Đường/Thôn/Ấp</v>
      </c>
      <c r="E1" s="71"/>
      <c r="F1" s="72" t="s">
        <v>22</v>
      </c>
      <c r="G1" s="73"/>
      <c r="H1" s="73"/>
      <c r="I1" s="74"/>
      <c r="J1" s="3" t="str">
        <f>DB!F41</f>
        <v>Nguyễn Anh Phong</v>
      </c>
    </row>
    <row r="2" spans="2:15" ht="18" x14ac:dyDescent="0.25">
      <c r="C2" s="2" t="s">
        <v>27</v>
      </c>
      <c r="D2" s="75" t="str">
        <f>DB!E41</f>
        <v>street</v>
      </c>
      <c r="E2" s="76"/>
      <c r="F2" s="72" t="s">
        <v>23</v>
      </c>
      <c r="G2" s="73"/>
      <c r="H2" s="73"/>
      <c r="I2" s="74"/>
      <c r="J2" s="19" t="str">
        <f>DB!G41</f>
        <v>22/05/2016</v>
      </c>
      <c r="O2" s="1" t="str">
        <f xml:space="preserve"> "drop table " &amp; D2 &amp; ";"</f>
        <v>drop table street;</v>
      </c>
    </row>
    <row r="3" spans="2:15" ht="29.25" customHeight="1" x14ac:dyDescent="0.25">
      <c r="B3" s="4"/>
      <c r="O3" s="1" t="str">
        <f xml:space="preserve"> "create table " &amp; D2</f>
        <v>create table street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241</v>
      </c>
      <c r="D6" s="24" t="s">
        <v>237</v>
      </c>
      <c r="E6" s="23" t="s">
        <v>116</v>
      </c>
      <c r="F6" s="6"/>
      <c r="G6" s="6"/>
      <c r="H6" s="6"/>
      <c r="I6" s="8"/>
      <c r="J6" s="25"/>
      <c r="K6" s="3"/>
      <c r="L6" s="3"/>
      <c r="M6" s="3"/>
      <c r="O6" s="1" t="str">
        <f t="shared" ref="O6:O26" si="0">"    " &amp; D6 &amp; " " &amp; E6 &amp; IF(F6="yes"," NOT NULL", "") &amp; IF(LEN(G6) &gt; 0," DEFAULT " &amp; G6, "") &amp; ","</f>
        <v xml:space="preserve">    search_text text,</v>
      </c>
    </row>
    <row r="7" spans="2:15" ht="15" x14ac:dyDescent="0.25">
      <c r="B7" s="6">
        <v>3</v>
      </c>
      <c r="C7" s="22" t="s">
        <v>46</v>
      </c>
      <c r="D7" s="24" t="s">
        <v>48</v>
      </c>
      <c r="E7" s="23" t="s">
        <v>17</v>
      </c>
      <c r="F7" s="6"/>
      <c r="G7" s="6"/>
      <c r="H7" s="6"/>
      <c r="I7" s="8"/>
      <c r="J7" s="25"/>
      <c r="K7" s="3"/>
      <c r="L7" s="3"/>
      <c r="M7" s="3"/>
      <c r="O7" s="1" t="str">
        <f t="shared" si="0"/>
        <v xml:space="preserve">    code varchar(100),</v>
      </c>
    </row>
    <row r="8" spans="2:15" ht="15" x14ac:dyDescent="0.25">
      <c r="B8" s="6">
        <v>4</v>
      </c>
      <c r="C8" s="22" t="s">
        <v>1</v>
      </c>
      <c r="D8" s="24" t="s">
        <v>32</v>
      </c>
      <c r="E8" s="23" t="s">
        <v>34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name varchar(255),</v>
      </c>
    </row>
    <row r="9" spans="2:15" ht="15" x14ac:dyDescent="0.25">
      <c r="B9" s="6">
        <v>5</v>
      </c>
      <c r="C9" s="22" t="s">
        <v>1</v>
      </c>
      <c r="D9" s="24" t="s">
        <v>1716</v>
      </c>
      <c r="E9" s="23" t="s">
        <v>34</v>
      </c>
      <c r="F9" s="6"/>
      <c r="G9" s="6"/>
      <c r="H9" s="6"/>
      <c r="I9" s="10"/>
      <c r="J9" s="25"/>
      <c r="K9" s="3"/>
      <c r="L9" s="3"/>
      <c r="M9" s="3"/>
      <c r="O9" s="1" t="str">
        <f>"    " &amp; D9 &amp; " " &amp; E9 &amp; IF(F9="yes"," NOT NULL", "") &amp; IF(LEN(G9) &gt; 0," DEFAULT " &amp; G9, "") &amp; ","</f>
        <v xml:space="preserve">    name_en varchar(255),</v>
      </c>
    </row>
    <row r="10" spans="2:15" ht="15" x14ac:dyDescent="0.25">
      <c r="B10" s="6">
        <v>6</v>
      </c>
      <c r="C10" s="22" t="s">
        <v>1448</v>
      </c>
      <c r="D10" s="24" t="s">
        <v>180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>"    " &amp; D10 &amp; " " &amp; E10 &amp; IF(F10="yes"," NOT NULL", "") &amp; IF(LEN(G10) &gt; 0," DEFAULT " &amp; G10, "") &amp; ","</f>
        <v xml:space="preserve">    country_id bigint,</v>
      </c>
    </row>
    <row r="11" spans="2:15" ht="15" x14ac:dyDescent="0.25">
      <c r="B11" s="6">
        <v>7</v>
      </c>
      <c r="C11" s="22" t="s">
        <v>1448</v>
      </c>
      <c r="D11" s="24" t="s">
        <v>1447</v>
      </c>
      <c r="E11" s="23" t="s">
        <v>34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country_name varchar(255),</v>
      </c>
    </row>
    <row r="12" spans="2:15" ht="15" x14ac:dyDescent="0.25">
      <c r="B12" s="6">
        <v>8</v>
      </c>
      <c r="C12" s="22" t="s">
        <v>1449</v>
      </c>
      <c r="D12" s="24" t="s">
        <v>1445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>"    " &amp; D12 &amp; " " &amp; E12 &amp; IF(F12="yes"," NOT NULL", "") &amp; IF(LEN(G12) &gt; 0," DEFAULT " &amp; G12, "") &amp; ","</f>
        <v xml:space="preserve">    state_id bigint,</v>
      </c>
    </row>
    <row r="13" spans="2:15" ht="15" x14ac:dyDescent="0.25">
      <c r="B13" s="6">
        <v>9</v>
      </c>
      <c r="C13" s="22" t="s">
        <v>1449</v>
      </c>
      <c r="D13" s="24" t="s">
        <v>1446</v>
      </c>
      <c r="E13" s="23" t="s">
        <v>34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state_name varchar(255),</v>
      </c>
    </row>
    <row r="14" spans="2:15" ht="15" x14ac:dyDescent="0.25">
      <c r="B14" s="6">
        <v>10</v>
      </c>
      <c r="C14" s="22" t="s">
        <v>167</v>
      </c>
      <c r="D14" s="24" t="s">
        <v>178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>"    " &amp; D14 &amp; " " &amp; E14 &amp; IF(F14="yes"," NOT NULL", "") &amp; IF(LEN(G14) &gt; 0," DEFAULT " &amp; G14, "") &amp; ","</f>
        <v xml:space="preserve">    province_id bigint,</v>
      </c>
    </row>
    <row r="15" spans="2:15" ht="15" x14ac:dyDescent="0.25">
      <c r="B15" s="6">
        <v>11</v>
      </c>
      <c r="C15" s="22" t="s">
        <v>167</v>
      </c>
      <c r="D15" s="24" t="s">
        <v>1444</v>
      </c>
      <c r="E15" s="23" t="s">
        <v>34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province_name varchar(255),</v>
      </c>
    </row>
    <row r="16" spans="2:15" ht="15" x14ac:dyDescent="0.25">
      <c r="B16" s="6">
        <v>12</v>
      </c>
      <c r="C16" s="22" t="s">
        <v>161</v>
      </c>
      <c r="D16" s="24" t="s">
        <v>179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>"    " &amp; D16 &amp; " " &amp; E16 &amp; IF(F16="yes"," NOT NULL", "") &amp; IF(LEN(G16) &gt; 0," DEFAULT " &amp; G16, "") &amp; ","</f>
        <v xml:space="preserve">    district_id bigint,</v>
      </c>
    </row>
    <row r="17" spans="2:15" ht="15" x14ac:dyDescent="0.25">
      <c r="B17" s="6">
        <v>13</v>
      </c>
      <c r="C17" s="22" t="s">
        <v>161</v>
      </c>
      <c r="D17" s="24" t="s">
        <v>1450</v>
      </c>
      <c r="E17" s="23" t="s">
        <v>34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district_name varchar(255),</v>
      </c>
    </row>
    <row r="18" spans="2:15" ht="15" x14ac:dyDescent="0.25">
      <c r="B18" s="6">
        <v>14</v>
      </c>
      <c r="C18" s="22" t="s">
        <v>162</v>
      </c>
      <c r="D18" s="24" t="s">
        <v>1714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ward_id bigint,</v>
      </c>
    </row>
    <row r="19" spans="2:15" ht="15" x14ac:dyDescent="0.25">
      <c r="B19" s="6">
        <v>15</v>
      </c>
      <c r="C19" s="22" t="s">
        <v>162</v>
      </c>
      <c r="D19" s="24" t="s">
        <v>1713</v>
      </c>
      <c r="E19" s="23" t="s">
        <v>34</v>
      </c>
      <c r="F19" s="6"/>
      <c r="G19" s="6"/>
      <c r="H19" s="6"/>
      <c r="I19" s="10"/>
      <c r="J19" s="25"/>
      <c r="K19" s="3"/>
      <c r="L19" s="3"/>
      <c r="M19" s="3"/>
      <c r="O19" s="1" t="str">
        <f>"    " &amp; D19 &amp; " " &amp; E19 &amp; IF(F19="yes"," NOT NULL", "") &amp; IF(LEN(G19) &gt; 0," DEFAULT " &amp; G19, "") &amp; ","</f>
        <v xml:space="preserve">    ward_name varchar(255),</v>
      </c>
    </row>
    <row r="20" spans="2:15" ht="15" x14ac:dyDescent="0.25">
      <c r="B20" s="6">
        <v>16</v>
      </c>
      <c r="C20" s="3" t="s">
        <v>20</v>
      </c>
      <c r="D20" s="24" t="s">
        <v>296</v>
      </c>
      <c r="E20" s="6" t="s">
        <v>6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created_by bigint,</v>
      </c>
    </row>
    <row r="21" spans="2:15" ht="15" x14ac:dyDescent="0.25">
      <c r="B21" s="6">
        <v>17</v>
      </c>
      <c r="C21" s="3" t="s">
        <v>21</v>
      </c>
      <c r="D21" s="24" t="s">
        <v>70</v>
      </c>
      <c r="E21" s="6" t="s">
        <v>6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created_date bigint,</v>
      </c>
    </row>
    <row r="22" spans="2:15" ht="15" x14ac:dyDescent="0.25">
      <c r="B22" s="6">
        <v>18</v>
      </c>
      <c r="C22" s="3" t="s">
        <v>22</v>
      </c>
      <c r="D22" s="24" t="s">
        <v>297</v>
      </c>
      <c r="E22" s="6" t="s">
        <v>6</v>
      </c>
      <c r="F22" s="6"/>
      <c r="G22" s="6"/>
      <c r="H22" s="6"/>
      <c r="I22" s="10"/>
      <c r="J22" s="25"/>
      <c r="K22" s="3"/>
      <c r="L22" s="3"/>
      <c r="M22" s="3"/>
      <c r="O22" s="1" t="str">
        <f t="shared" si="0"/>
        <v xml:space="preserve">    updated_by bigint,</v>
      </c>
    </row>
    <row r="23" spans="2:15" ht="15" x14ac:dyDescent="0.25">
      <c r="B23" s="6">
        <v>19</v>
      </c>
      <c r="C23" s="3" t="s">
        <v>23</v>
      </c>
      <c r="D23" s="24" t="s">
        <v>71</v>
      </c>
      <c r="E23" s="6" t="s">
        <v>6</v>
      </c>
      <c r="F23" s="6"/>
      <c r="G23" s="6"/>
      <c r="H23" s="6"/>
      <c r="I23" s="10"/>
      <c r="J23" s="25"/>
      <c r="K23" s="3"/>
      <c r="L23" s="3"/>
      <c r="M23" s="3"/>
      <c r="O23" s="1" t="str">
        <f t="shared" si="0"/>
        <v xml:space="preserve">    updated_date bigint,</v>
      </c>
    </row>
    <row r="24" spans="2:15" ht="15" x14ac:dyDescent="0.25">
      <c r="B24" s="6">
        <v>20</v>
      </c>
      <c r="C24" s="22" t="s">
        <v>105</v>
      </c>
      <c r="D24" s="24" t="s">
        <v>295</v>
      </c>
      <c r="E24" s="6" t="s">
        <v>6</v>
      </c>
      <c r="F24" s="6"/>
      <c r="G24" s="6"/>
      <c r="H24" s="6"/>
      <c r="I24" s="8">
        <v>1</v>
      </c>
      <c r="J24" s="25"/>
      <c r="K24" s="3"/>
      <c r="L24" s="3"/>
      <c r="M24" s="3"/>
      <c r="O24" s="1" t="str">
        <f t="shared" si="0"/>
        <v xml:space="preserve">    deleted_by bigint,</v>
      </c>
    </row>
    <row r="25" spans="2:15" ht="15" x14ac:dyDescent="0.25">
      <c r="B25" s="6">
        <v>21</v>
      </c>
      <c r="C25" s="22" t="s">
        <v>99</v>
      </c>
      <c r="D25" s="24" t="s">
        <v>94</v>
      </c>
      <c r="E25" s="6" t="s">
        <v>6</v>
      </c>
      <c r="F25" s="6"/>
      <c r="G25" s="6"/>
      <c r="H25" s="6"/>
      <c r="I25" s="8">
        <v>1</v>
      </c>
      <c r="J25" s="25"/>
      <c r="K25" s="3"/>
      <c r="L25" s="3"/>
      <c r="M25" s="3"/>
      <c r="O25" s="1" t="str">
        <f t="shared" si="0"/>
        <v xml:space="preserve">    deleted_date bigint,</v>
      </c>
    </row>
    <row r="26" spans="2:15" ht="15" x14ac:dyDescent="0.25">
      <c r="B26" s="6">
        <v>22</v>
      </c>
      <c r="C26" s="3" t="s">
        <v>24</v>
      </c>
      <c r="D26" s="24" t="s">
        <v>13</v>
      </c>
      <c r="E26" s="6" t="s">
        <v>10</v>
      </c>
      <c r="F26" s="6"/>
      <c r="G26" s="6">
        <v>1</v>
      </c>
      <c r="H26" s="6"/>
      <c r="I26" s="10"/>
      <c r="J26" s="25"/>
      <c r="K26" s="3"/>
      <c r="L26" s="3"/>
      <c r="M26" s="3"/>
      <c r="O26" s="1" t="str">
        <f t="shared" si="0"/>
        <v xml:space="preserve">    version integer DEFAULT 1,</v>
      </c>
    </row>
    <row r="27" spans="2:15" x14ac:dyDescent="0.25">
      <c r="O27" s="1" t="str">
        <f>"    CONSTRAINT " &amp; IF(ISERROR(SEARCH(".",$D$2)), $D$2, MID($D$2,SEARCH(".",$D$2) + 1,(LEN($D$2)-SEARCH(".",$D$2)))) &amp; "_pk PRIMARY KEY (" &amp; $D$5 &amp; ")"</f>
        <v xml:space="preserve">    CONSTRAINT street_pk PRIMARY KEY (id)</v>
      </c>
    </row>
    <row r="28" spans="2:15" x14ac:dyDescent="0.25">
      <c r="O28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B1:O22"/>
  <sheetViews>
    <sheetView showGridLines="0" workbookViewId="0">
      <selection activeCell="O3" sqref="O3:O22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19.7109375" style="1" customWidth="1"/>
    <col min="5" max="5" width="15.85546875" style="1" bestFit="1" customWidth="1"/>
    <col min="6" max="9" width="5.85546875" style="1" customWidth="1"/>
    <col min="10" max="10" width="24.710937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DB!D42</f>
        <v>Viết tắt</v>
      </c>
      <c r="E1" s="71"/>
      <c r="F1" s="72" t="s">
        <v>22</v>
      </c>
      <c r="G1" s="73"/>
      <c r="H1" s="73"/>
      <c r="I1" s="74"/>
      <c r="J1" s="3" t="str">
        <f>DB!F42</f>
        <v>Nguyễn Anh Phong</v>
      </c>
    </row>
    <row r="2" spans="2:15" ht="18" x14ac:dyDescent="0.25">
      <c r="C2" s="2" t="s">
        <v>27</v>
      </c>
      <c r="D2" s="75" t="str">
        <f>DB!E42</f>
        <v>shorthand</v>
      </c>
      <c r="E2" s="76"/>
      <c r="F2" s="72" t="s">
        <v>23</v>
      </c>
      <c r="G2" s="73"/>
      <c r="H2" s="73"/>
      <c r="I2" s="74"/>
      <c r="J2" s="19" t="str">
        <f>DB!G42</f>
        <v>22/05/2016</v>
      </c>
      <c r="O2" s="1" t="str">
        <f xml:space="preserve"> "drop table " &amp; D2 &amp; ";"</f>
        <v>drop table shorthand;</v>
      </c>
    </row>
    <row r="3" spans="2:15" ht="29.25" customHeight="1" x14ac:dyDescent="0.25">
      <c r="B3" s="4"/>
      <c r="O3" s="1" t="str">
        <f xml:space="preserve"> "create table " &amp; D2</f>
        <v>create table shorthand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 t="shared" ref="O6:O20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8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107</v>
      </c>
      <c r="D8" s="24" t="s">
        <v>72</v>
      </c>
      <c r="E8" s="6" t="s">
        <v>6</v>
      </c>
      <c r="F8" s="6"/>
      <c r="G8" s="6"/>
      <c r="H8" s="6"/>
      <c r="I8" s="8"/>
      <c r="J8" s="25"/>
      <c r="K8" s="3"/>
      <c r="L8" s="3"/>
      <c r="M8" s="3"/>
      <c r="O8" s="1" t="str">
        <f t="shared" si="0"/>
        <v xml:space="preserve">    user_id bigint,</v>
      </c>
    </row>
    <row r="9" spans="2:15" ht="15" x14ac:dyDescent="0.25">
      <c r="B9" s="6">
        <v>5</v>
      </c>
      <c r="C9" s="22" t="s">
        <v>208</v>
      </c>
      <c r="D9" s="24" t="s">
        <v>83</v>
      </c>
      <c r="E9" s="23" t="s">
        <v>17</v>
      </c>
      <c r="F9" s="6"/>
      <c r="G9" s="6"/>
      <c r="H9" s="6"/>
      <c r="I9" s="8"/>
      <c r="J9" s="25"/>
      <c r="K9" s="3"/>
      <c r="L9" s="3"/>
      <c r="M9" s="3"/>
      <c r="O9" s="1" t="str">
        <f t="shared" si="0"/>
        <v xml:space="preserve">    category varchar(100),</v>
      </c>
    </row>
    <row r="10" spans="2:15" ht="15" x14ac:dyDescent="0.25">
      <c r="B10" s="6">
        <v>6</v>
      </c>
      <c r="C10" s="22" t="s">
        <v>209</v>
      </c>
      <c r="D10" s="24" t="s">
        <v>77</v>
      </c>
      <c r="E10" s="23" t="s">
        <v>17</v>
      </c>
      <c r="F10" s="6"/>
      <c r="G10" s="6"/>
      <c r="H10" s="6"/>
      <c r="I10" s="8"/>
      <c r="J10" s="25"/>
      <c r="K10" s="3"/>
      <c r="L10" s="3"/>
      <c r="M10" s="3"/>
      <c r="O10" s="1" t="str">
        <f t="shared" si="0"/>
        <v xml:space="preserve">    value varchar(100),</v>
      </c>
    </row>
    <row r="11" spans="2:15" ht="15" x14ac:dyDescent="0.25">
      <c r="B11" s="6">
        <v>7</v>
      </c>
      <c r="C11" s="22" t="s">
        <v>1</v>
      </c>
      <c r="D11" s="24" t="s">
        <v>32</v>
      </c>
      <c r="E11" s="23" t="s">
        <v>51</v>
      </c>
      <c r="F11" s="6"/>
      <c r="G11" s="6"/>
      <c r="H11" s="6"/>
      <c r="I11" s="8"/>
      <c r="J11" s="25"/>
      <c r="K11" s="3"/>
      <c r="L11" s="3"/>
      <c r="M11" s="3"/>
      <c r="O11" s="1" t="str">
        <f t="shared" si="0"/>
        <v xml:space="preserve">    name varchar(500),</v>
      </c>
    </row>
    <row r="12" spans="2:15" ht="15" x14ac:dyDescent="0.25">
      <c r="B12" s="6">
        <v>8</v>
      </c>
      <c r="C12" s="3" t="s">
        <v>54</v>
      </c>
      <c r="D12" s="24" t="s">
        <v>53</v>
      </c>
      <c r="E12" s="6" t="s">
        <v>10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sort integer,</v>
      </c>
    </row>
    <row r="13" spans="2:15" ht="15" x14ac:dyDescent="0.25">
      <c r="B13" s="6">
        <v>9</v>
      </c>
      <c r="C13" s="22" t="s">
        <v>333</v>
      </c>
      <c r="D13" s="24" t="s">
        <v>41</v>
      </c>
      <c r="E13" s="6" t="s">
        <v>35</v>
      </c>
      <c r="F13" s="6"/>
      <c r="G13" s="6">
        <v>0</v>
      </c>
      <c r="H13" s="23" t="s">
        <v>16</v>
      </c>
      <c r="I13" s="8"/>
      <c r="J13" s="25"/>
      <c r="K13" s="3"/>
      <c r="L13" s="3"/>
      <c r="M13" s="3"/>
      <c r="O13" s="1" t="str">
        <f t="shared" si="0"/>
        <v xml:space="preserve">    disabled smallint DEFAULT 0,</v>
      </c>
    </row>
    <row r="14" spans="2:15" ht="15" x14ac:dyDescent="0.25">
      <c r="B14" s="6">
        <v>10</v>
      </c>
      <c r="C14" s="3" t="s">
        <v>20</v>
      </c>
      <c r="D14" s="24" t="s">
        <v>296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created_by bigint,</v>
      </c>
    </row>
    <row r="15" spans="2:15" ht="15" x14ac:dyDescent="0.25">
      <c r="B15" s="6">
        <v>11</v>
      </c>
      <c r="C15" s="3" t="s">
        <v>21</v>
      </c>
      <c r="D15" s="24" t="s">
        <v>70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created_date bigint,</v>
      </c>
    </row>
    <row r="16" spans="2:15" ht="15" x14ac:dyDescent="0.25">
      <c r="B16" s="6">
        <v>12</v>
      </c>
      <c r="C16" s="3" t="s">
        <v>22</v>
      </c>
      <c r="D16" s="24" t="s">
        <v>297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updated_by bigint,</v>
      </c>
    </row>
    <row r="17" spans="2:15" ht="15" x14ac:dyDescent="0.25">
      <c r="B17" s="6">
        <v>13</v>
      </c>
      <c r="C17" s="3" t="s">
        <v>23</v>
      </c>
      <c r="D17" s="24" t="s">
        <v>71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updated_date bigint,</v>
      </c>
    </row>
    <row r="18" spans="2:15" ht="15" x14ac:dyDescent="0.25">
      <c r="B18" s="6">
        <v>14</v>
      </c>
      <c r="C18" s="22" t="s">
        <v>105</v>
      </c>
      <c r="D18" s="24" t="s">
        <v>295</v>
      </c>
      <c r="E18" s="6" t="s">
        <v>6</v>
      </c>
      <c r="F18" s="6"/>
      <c r="G18" s="6"/>
      <c r="H18" s="6"/>
      <c r="I18" s="8">
        <v>1</v>
      </c>
      <c r="J18" s="25"/>
      <c r="K18" s="3"/>
      <c r="L18" s="3"/>
      <c r="M18" s="3"/>
      <c r="O18" s="1" t="str">
        <f t="shared" si="0"/>
        <v xml:space="preserve">    deleted_by bigint,</v>
      </c>
    </row>
    <row r="19" spans="2:15" ht="15" x14ac:dyDescent="0.25">
      <c r="B19" s="6">
        <v>15</v>
      </c>
      <c r="C19" s="22" t="s">
        <v>99</v>
      </c>
      <c r="D19" s="24" t="s">
        <v>94</v>
      </c>
      <c r="E19" s="6" t="s">
        <v>6</v>
      </c>
      <c r="F19" s="6"/>
      <c r="G19" s="6"/>
      <c r="H19" s="6"/>
      <c r="I19" s="8">
        <v>1</v>
      </c>
      <c r="J19" s="25"/>
      <c r="K19" s="3"/>
      <c r="L19" s="3"/>
      <c r="M19" s="3"/>
      <c r="O19" s="1" t="str">
        <f t="shared" si="0"/>
        <v xml:space="preserve">    deleted_date bigint,</v>
      </c>
    </row>
    <row r="20" spans="2:15" ht="15" x14ac:dyDescent="0.25">
      <c r="B20" s="6">
        <v>16</v>
      </c>
      <c r="C20" s="3" t="s">
        <v>24</v>
      </c>
      <c r="D20" s="24" t="s">
        <v>13</v>
      </c>
      <c r="E20" s="6" t="s">
        <v>10</v>
      </c>
      <c r="F20" s="6"/>
      <c r="G20" s="6">
        <v>1</v>
      </c>
      <c r="H20" s="6"/>
      <c r="I20" s="10"/>
      <c r="J20" s="25"/>
      <c r="K20" s="3"/>
      <c r="L20" s="3"/>
      <c r="M20" s="3"/>
      <c r="O20" s="1" t="str">
        <f t="shared" si="0"/>
        <v xml:space="preserve">    version integer DEFAULT 1,</v>
      </c>
    </row>
    <row r="21" spans="2:15" x14ac:dyDescent="0.25">
      <c r="O21" s="1" t="str">
        <f>"    CONSTRAINT " &amp; IF(ISERROR(SEARCH(".",$D$2)), $D$2, MID($D$2,SEARCH(".",$D$2) + 1,(LEN($D$2)-SEARCH(".",$D$2)))) &amp; "_pk PRIMARY KEY (" &amp; $D$5 &amp; ")"</f>
        <v xml:space="preserve">    CONSTRAINT shorthand_pk PRIMARY KEY (id)</v>
      </c>
    </row>
    <row r="22" spans="2:15" x14ac:dyDescent="0.25">
      <c r="O22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B1:O32"/>
  <sheetViews>
    <sheetView showGridLines="0" workbookViewId="0">
      <selection activeCell="M39" sqref="M39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285156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140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DB!D43</f>
        <v>Nhận diện sinh học</v>
      </c>
      <c r="E1" s="71"/>
      <c r="F1" s="72" t="s">
        <v>22</v>
      </c>
      <c r="G1" s="73"/>
      <c r="H1" s="73"/>
      <c r="I1" s="74"/>
      <c r="J1" s="3" t="str">
        <f>DB!F43</f>
        <v>Nguyễn Anh Phong</v>
      </c>
    </row>
    <row r="2" spans="2:15" ht="18" x14ac:dyDescent="0.25">
      <c r="C2" s="2" t="s">
        <v>27</v>
      </c>
      <c r="D2" s="75" t="str">
        <f>DB!E43</f>
        <v>biometric</v>
      </c>
      <c r="E2" s="76"/>
      <c r="F2" s="72" t="s">
        <v>23</v>
      </c>
      <c r="G2" s="73"/>
      <c r="H2" s="73"/>
      <c r="I2" s="74"/>
      <c r="J2" s="19">
        <f>DB!G43</f>
        <v>43663</v>
      </c>
      <c r="O2" s="1" t="str">
        <f xml:space="preserve"> "drop table " &amp; D2 &amp; ";"</f>
        <v>drop table biometric;</v>
      </c>
    </row>
    <row r="3" spans="2:15" ht="29.25" customHeight="1" x14ac:dyDescent="0.25">
      <c r="B3" s="4"/>
      <c r="O3" s="1" t="str">
        <f xml:space="preserve"> "create table " &amp; D2</f>
        <v>create table biometric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43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30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207</v>
      </c>
      <c r="D7" s="24" t="s">
        <v>206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partner_id bigint,</v>
      </c>
    </row>
    <row r="8" spans="2:15" ht="15" x14ac:dyDescent="0.25">
      <c r="B8" s="6">
        <v>4</v>
      </c>
      <c r="C8" s="22" t="s">
        <v>3375</v>
      </c>
      <c r="D8" s="24" t="s">
        <v>3361</v>
      </c>
      <c r="E8" s="23" t="s">
        <v>113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finger_l1 bytea,</v>
      </c>
    </row>
    <row r="9" spans="2:15" ht="15" x14ac:dyDescent="0.25">
      <c r="B9" s="6">
        <v>5</v>
      </c>
      <c r="C9" s="22" t="s">
        <v>3377</v>
      </c>
      <c r="D9" s="24" t="s">
        <v>3362</v>
      </c>
      <c r="E9" s="23" t="s">
        <v>113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finger_l2 bytea,</v>
      </c>
    </row>
    <row r="10" spans="2:15" ht="15" x14ac:dyDescent="0.25">
      <c r="B10" s="6">
        <v>6</v>
      </c>
      <c r="C10" s="22" t="s">
        <v>3376</v>
      </c>
      <c r="D10" s="24" t="s">
        <v>3363</v>
      </c>
      <c r="E10" s="23" t="s">
        <v>113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finger_l3 bytea,</v>
      </c>
    </row>
    <row r="11" spans="2:15" ht="15" x14ac:dyDescent="0.25">
      <c r="B11" s="6">
        <v>7</v>
      </c>
      <c r="C11" s="22" t="s">
        <v>3378</v>
      </c>
      <c r="D11" s="24" t="s">
        <v>3364</v>
      </c>
      <c r="E11" s="23" t="s">
        <v>113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finger_l4 bytea,</v>
      </c>
    </row>
    <row r="12" spans="2:15" ht="15" x14ac:dyDescent="0.25">
      <c r="B12" s="6">
        <v>8</v>
      </c>
      <c r="C12" s="22" t="s">
        <v>3379</v>
      </c>
      <c r="D12" s="24" t="s">
        <v>3365</v>
      </c>
      <c r="E12" s="23" t="s">
        <v>113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finger_l5 bytea,</v>
      </c>
    </row>
    <row r="13" spans="2:15" ht="15" x14ac:dyDescent="0.25">
      <c r="B13" s="6">
        <v>9</v>
      </c>
      <c r="C13" s="22" t="s">
        <v>3380</v>
      </c>
      <c r="D13" s="24" t="s">
        <v>3366</v>
      </c>
      <c r="E13" s="23" t="s">
        <v>113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finger_r1 bytea,</v>
      </c>
    </row>
    <row r="14" spans="2:15" ht="15" x14ac:dyDescent="0.25">
      <c r="B14" s="6">
        <v>10</v>
      </c>
      <c r="C14" s="22" t="s">
        <v>3381</v>
      </c>
      <c r="D14" s="24" t="s">
        <v>3367</v>
      </c>
      <c r="E14" s="23" t="s">
        <v>113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finger_r2 bytea,</v>
      </c>
    </row>
    <row r="15" spans="2:15" ht="15" x14ac:dyDescent="0.25">
      <c r="B15" s="6">
        <v>11</v>
      </c>
      <c r="C15" s="22" t="s">
        <v>3382</v>
      </c>
      <c r="D15" s="24" t="s">
        <v>3368</v>
      </c>
      <c r="E15" s="23" t="s">
        <v>113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finger_r3 bytea,</v>
      </c>
    </row>
    <row r="16" spans="2:15" ht="15" x14ac:dyDescent="0.25">
      <c r="B16" s="6">
        <v>12</v>
      </c>
      <c r="C16" s="22" t="s">
        <v>3383</v>
      </c>
      <c r="D16" s="24" t="s">
        <v>3369</v>
      </c>
      <c r="E16" s="23" t="s">
        <v>113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finger_r4 bytea,</v>
      </c>
    </row>
    <row r="17" spans="2:15" ht="15" x14ac:dyDescent="0.25">
      <c r="B17" s="6">
        <v>13</v>
      </c>
      <c r="C17" s="22" t="s">
        <v>3384</v>
      </c>
      <c r="D17" s="24" t="s">
        <v>3370</v>
      </c>
      <c r="E17" s="23" t="s">
        <v>113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finger_r5 bytea,</v>
      </c>
    </row>
    <row r="18" spans="2:15" ht="15" x14ac:dyDescent="0.25">
      <c r="B18" s="6">
        <v>14</v>
      </c>
      <c r="C18" s="22" t="s">
        <v>3385</v>
      </c>
      <c r="D18" s="24" t="s">
        <v>3371</v>
      </c>
      <c r="E18" s="23" t="s">
        <v>113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face bytea,</v>
      </c>
    </row>
    <row r="19" spans="2:15" ht="15" x14ac:dyDescent="0.25">
      <c r="B19" s="6">
        <v>15</v>
      </c>
      <c r="C19" s="22" t="s">
        <v>3386</v>
      </c>
      <c r="D19" s="24" t="s">
        <v>3372</v>
      </c>
      <c r="E19" s="23" t="s">
        <v>113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hand bytea,</v>
      </c>
    </row>
    <row r="20" spans="2:15" ht="15" x14ac:dyDescent="0.25">
      <c r="B20" s="6">
        <v>16</v>
      </c>
      <c r="C20" s="22" t="s">
        <v>3387</v>
      </c>
      <c r="D20" s="24" t="s">
        <v>3373</v>
      </c>
      <c r="E20" s="23" t="s">
        <v>113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iris bytea,</v>
      </c>
    </row>
    <row r="21" spans="2:15" ht="15" x14ac:dyDescent="0.25">
      <c r="B21" s="6">
        <v>17</v>
      </c>
      <c r="C21" s="22" t="s">
        <v>3388</v>
      </c>
      <c r="D21" s="24" t="s">
        <v>3374</v>
      </c>
      <c r="E21" s="23" t="s">
        <v>113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dna bytea,</v>
      </c>
    </row>
    <row r="22" spans="2:15" ht="15" x14ac:dyDescent="0.25">
      <c r="B22" s="6">
        <v>18</v>
      </c>
      <c r="C22" s="22" t="s">
        <v>3389</v>
      </c>
      <c r="D22" s="24" t="s">
        <v>2092</v>
      </c>
      <c r="E22" s="23" t="s">
        <v>113</v>
      </c>
      <c r="F22" s="6"/>
      <c r="G22" s="6"/>
      <c r="H22" s="6"/>
      <c r="I22" s="10"/>
      <c r="J22" s="25"/>
      <c r="K22" s="3"/>
      <c r="L22" s="3"/>
      <c r="M22" s="3"/>
      <c r="O22" s="1" t="str">
        <f t="shared" si="0"/>
        <v xml:space="preserve">    signature bytea,</v>
      </c>
    </row>
    <row r="23" spans="2:15" ht="15" x14ac:dyDescent="0.25">
      <c r="B23" s="6">
        <v>19</v>
      </c>
      <c r="C23" s="22" t="s">
        <v>3391</v>
      </c>
      <c r="D23" s="24" t="s">
        <v>3390</v>
      </c>
      <c r="E23" s="23" t="s">
        <v>113</v>
      </c>
      <c r="F23" s="6"/>
      <c r="G23" s="6"/>
      <c r="H23" s="6"/>
      <c r="I23" s="10"/>
      <c r="J23" s="25"/>
      <c r="K23" s="3"/>
      <c r="L23" s="3"/>
      <c r="M23" s="3"/>
      <c r="O23" s="1" t="str">
        <f t="shared" si="0"/>
        <v xml:space="preserve">    voice bytea,</v>
      </c>
    </row>
    <row r="24" spans="2:15" ht="15" x14ac:dyDescent="0.25">
      <c r="B24" s="6">
        <v>20</v>
      </c>
      <c r="C24" s="3" t="s">
        <v>20</v>
      </c>
      <c r="D24" s="24" t="s">
        <v>296</v>
      </c>
      <c r="E24" s="6" t="s">
        <v>6</v>
      </c>
      <c r="F24" s="6"/>
      <c r="G24" s="6"/>
      <c r="H24" s="6"/>
      <c r="I24" s="10"/>
      <c r="J24" s="25"/>
      <c r="K24" s="3"/>
      <c r="L24" s="3"/>
      <c r="M24" s="3"/>
      <c r="O24" s="1" t="str">
        <f t="shared" si="0"/>
        <v xml:space="preserve">    created_by bigint,</v>
      </c>
    </row>
    <row r="25" spans="2:15" ht="15" x14ac:dyDescent="0.25">
      <c r="B25" s="6">
        <v>21</v>
      </c>
      <c r="C25" s="3" t="s">
        <v>21</v>
      </c>
      <c r="D25" s="24" t="s">
        <v>70</v>
      </c>
      <c r="E25" s="6" t="s">
        <v>6</v>
      </c>
      <c r="F25" s="6"/>
      <c r="G25" s="6"/>
      <c r="H25" s="6"/>
      <c r="I25" s="10"/>
      <c r="J25" s="25"/>
      <c r="K25" s="3"/>
      <c r="L25" s="3"/>
      <c r="M25" s="3"/>
      <c r="O25" s="1" t="str">
        <f t="shared" si="0"/>
        <v xml:space="preserve">    created_date bigint,</v>
      </c>
    </row>
    <row r="26" spans="2:15" ht="15" x14ac:dyDescent="0.25">
      <c r="B26" s="6">
        <v>22</v>
      </c>
      <c r="C26" s="3" t="s">
        <v>22</v>
      </c>
      <c r="D26" s="24" t="s">
        <v>297</v>
      </c>
      <c r="E26" s="6" t="s">
        <v>6</v>
      </c>
      <c r="F26" s="6"/>
      <c r="G26" s="6"/>
      <c r="H26" s="6"/>
      <c r="I26" s="10"/>
      <c r="J26" s="25"/>
      <c r="K26" s="3"/>
      <c r="L26" s="3"/>
      <c r="M26" s="3"/>
      <c r="O26" s="1" t="str">
        <f t="shared" si="0"/>
        <v xml:space="preserve">    updated_by bigint,</v>
      </c>
    </row>
    <row r="27" spans="2:15" ht="15" x14ac:dyDescent="0.25">
      <c r="B27" s="6">
        <v>23</v>
      </c>
      <c r="C27" s="3" t="s">
        <v>23</v>
      </c>
      <c r="D27" s="24" t="s">
        <v>71</v>
      </c>
      <c r="E27" s="6" t="s">
        <v>6</v>
      </c>
      <c r="F27" s="6"/>
      <c r="G27" s="6"/>
      <c r="H27" s="6"/>
      <c r="I27" s="10"/>
      <c r="J27" s="25"/>
      <c r="K27" s="3"/>
      <c r="L27" s="3"/>
      <c r="M27" s="3"/>
      <c r="O27" s="1" t="str">
        <f t="shared" si="0"/>
        <v xml:space="preserve">    updated_date bigint,</v>
      </c>
    </row>
    <row r="28" spans="2:15" ht="15" x14ac:dyDescent="0.25">
      <c r="B28" s="6">
        <v>24</v>
      </c>
      <c r="C28" s="22" t="s">
        <v>105</v>
      </c>
      <c r="D28" s="24" t="s">
        <v>295</v>
      </c>
      <c r="E28" s="6" t="s">
        <v>6</v>
      </c>
      <c r="F28" s="6"/>
      <c r="G28" s="6"/>
      <c r="H28" s="6"/>
      <c r="I28" s="8">
        <v>1</v>
      </c>
      <c r="J28" s="25"/>
      <c r="K28" s="3"/>
      <c r="L28" s="3"/>
      <c r="M28" s="3"/>
      <c r="O28" s="1" t="str">
        <f t="shared" si="0"/>
        <v xml:space="preserve">    deleted_by bigint,</v>
      </c>
    </row>
    <row r="29" spans="2:15" ht="15" x14ac:dyDescent="0.25">
      <c r="B29" s="6">
        <v>25</v>
      </c>
      <c r="C29" s="22" t="s">
        <v>99</v>
      </c>
      <c r="D29" s="24" t="s">
        <v>94</v>
      </c>
      <c r="E29" s="6" t="s">
        <v>6</v>
      </c>
      <c r="F29" s="6"/>
      <c r="G29" s="6"/>
      <c r="H29" s="6"/>
      <c r="I29" s="8">
        <v>1</v>
      </c>
      <c r="J29" s="25"/>
      <c r="K29" s="3"/>
      <c r="L29" s="3"/>
      <c r="M29" s="3"/>
      <c r="O29" s="1" t="str">
        <f t="shared" si="0"/>
        <v xml:space="preserve">    deleted_date bigint,</v>
      </c>
    </row>
    <row r="30" spans="2:15" ht="15" x14ac:dyDescent="0.25">
      <c r="B30" s="6">
        <v>26</v>
      </c>
      <c r="C30" s="3" t="s">
        <v>24</v>
      </c>
      <c r="D30" s="24" t="s">
        <v>13</v>
      </c>
      <c r="E30" s="6" t="s">
        <v>10</v>
      </c>
      <c r="F30" s="6"/>
      <c r="G30" s="6">
        <v>1</v>
      </c>
      <c r="H30" s="6"/>
      <c r="I30" s="10"/>
      <c r="J30" s="25"/>
      <c r="K30" s="3"/>
      <c r="L30" s="3"/>
      <c r="M30" s="3"/>
      <c r="O30" s="1" t="str">
        <f t="shared" si="0"/>
        <v xml:space="preserve">    version integer DEFAULT 1,</v>
      </c>
    </row>
    <row r="31" spans="2:15" x14ac:dyDescent="0.25">
      <c r="O31" s="1" t="str">
        <f>"    CONSTRAINT " &amp; IF(ISERROR(SEARCH(".",$D$2)), $D$2, MID($D$2,SEARCH(".",$D$2) + 1,(LEN($D$2)-SEARCH(".",$D$2)))) &amp; "_pk PRIMARY KEY (" &amp; $D$5 &amp; ")"</f>
        <v xml:space="preserve">    CONSTRAINT biometric_pk PRIMARY KEY (id)</v>
      </c>
    </row>
    <row r="32" spans="2:15" x14ac:dyDescent="0.25">
      <c r="O32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B1:U149"/>
  <sheetViews>
    <sheetView showGridLines="0" topLeftCell="A130" workbookViewId="0">
      <selection activeCell="D149" sqref="D149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85546875" style="1" customWidth="1"/>
    <col min="10" max="10" width="26.85546875" style="1" customWidth="1"/>
    <col min="11" max="11" width="7.85546875" style="1" customWidth="1"/>
    <col min="12" max="12" width="7.140625" style="1" customWidth="1"/>
    <col min="13" max="13" width="8.85546875" style="1" customWidth="1"/>
    <col min="14" max="14" width="9.5703125" style="1" customWidth="1"/>
    <col min="15" max="15" width="10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DB!D44</f>
        <v>Đối tác</v>
      </c>
      <c r="E1" s="71"/>
      <c r="F1" s="72" t="s">
        <v>22</v>
      </c>
      <c r="G1" s="73"/>
      <c r="H1" s="73"/>
      <c r="I1" s="74"/>
      <c r="J1" s="3" t="str">
        <f>DB!F44</f>
        <v>Nguyễn Anh Phong</v>
      </c>
    </row>
    <row r="2" spans="2:15" ht="18" x14ac:dyDescent="0.25">
      <c r="C2" s="2" t="s">
        <v>27</v>
      </c>
      <c r="D2" s="75" t="str">
        <f>DB!E44</f>
        <v>partner</v>
      </c>
      <c r="E2" s="76"/>
      <c r="F2" s="72" t="s">
        <v>23</v>
      </c>
      <c r="G2" s="73"/>
      <c r="H2" s="73"/>
      <c r="I2" s="74"/>
      <c r="J2" s="19" t="str">
        <f>DB!G44</f>
        <v>22/05/2016</v>
      </c>
      <c r="O2" s="1" t="str">
        <f xml:space="preserve"> "drop table " &amp; D2 &amp; ";"</f>
        <v>drop table partner;</v>
      </c>
    </row>
    <row r="3" spans="2:15" ht="29.25" customHeight="1" x14ac:dyDescent="0.25">
      <c r="B3" s="4"/>
      <c r="O3" s="1" t="str">
        <f xml:space="preserve"> "create table " &amp; D2</f>
        <v>create table partner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7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 t="shared" ref="O6:O21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512</v>
      </c>
      <c r="D7" s="24" t="s">
        <v>72</v>
      </c>
      <c r="E7" s="6" t="s">
        <v>6</v>
      </c>
      <c r="F7" s="6"/>
      <c r="G7" s="6"/>
      <c r="H7" s="6"/>
      <c r="I7" s="8"/>
      <c r="J7" s="25"/>
      <c r="K7" s="3"/>
      <c r="L7" s="3"/>
      <c r="M7" s="3"/>
      <c r="O7" s="1" t="str">
        <f t="shared" si="0"/>
        <v xml:space="preserve">    user_id bigint,</v>
      </c>
    </row>
    <row r="8" spans="2:15" ht="15" x14ac:dyDescent="0.25">
      <c r="B8" s="6">
        <v>4</v>
      </c>
      <c r="C8" s="22" t="s">
        <v>566</v>
      </c>
      <c r="D8" s="24" t="s">
        <v>561</v>
      </c>
      <c r="E8" s="6" t="s">
        <v>35</v>
      </c>
      <c r="F8" s="6"/>
      <c r="G8" s="6"/>
      <c r="H8" s="23" t="s">
        <v>16</v>
      </c>
      <c r="I8" s="8"/>
      <c r="J8" s="25">
        <v>100</v>
      </c>
      <c r="K8" s="3"/>
      <c r="L8" s="3"/>
      <c r="M8" s="3"/>
      <c r="O8" s="1" t="str">
        <f t="shared" si="0"/>
        <v xml:space="preserve">    type_user smallint,</v>
      </c>
    </row>
    <row r="9" spans="2:15" ht="15" x14ac:dyDescent="0.25">
      <c r="B9" s="6">
        <v>5</v>
      </c>
      <c r="C9" s="22" t="s">
        <v>567</v>
      </c>
      <c r="D9" s="24" t="s">
        <v>565</v>
      </c>
      <c r="E9" s="6" t="s">
        <v>35</v>
      </c>
      <c r="F9" s="6"/>
      <c r="G9" s="6"/>
      <c r="H9" s="23" t="s">
        <v>16</v>
      </c>
      <c r="I9" s="8"/>
      <c r="J9" s="25" t="s">
        <v>1728</v>
      </c>
      <c r="K9" s="3"/>
      <c r="L9" s="3"/>
      <c r="M9" s="3"/>
      <c r="O9" s="1" t="str">
        <f t="shared" si="0"/>
        <v xml:space="preserve">    type_medic smallint,</v>
      </c>
    </row>
    <row r="10" spans="2:15" ht="15" x14ac:dyDescent="0.25">
      <c r="B10" s="6">
        <v>6</v>
      </c>
      <c r="C10" s="22" t="s">
        <v>2747</v>
      </c>
      <c r="D10" s="24" t="s">
        <v>560</v>
      </c>
      <c r="E10" s="6" t="s">
        <v>35</v>
      </c>
      <c r="F10" s="6"/>
      <c r="G10" s="6"/>
      <c r="H10" s="23" t="s">
        <v>16</v>
      </c>
      <c r="I10" s="8"/>
      <c r="J10" s="25" t="s">
        <v>1727</v>
      </c>
      <c r="K10" s="3"/>
      <c r="L10" s="3"/>
      <c r="M10" s="3"/>
      <c r="O10" s="1" t="str">
        <f t="shared" si="0"/>
        <v xml:space="preserve">    type_patient smallint,</v>
      </c>
    </row>
    <row r="11" spans="2:15" ht="15" x14ac:dyDescent="0.25">
      <c r="B11" s="6">
        <v>7</v>
      </c>
      <c r="C11" s="22" t="s">
        <v>568</v>
      </c>
      <c r="D11" s="24" t="s">
        <v>562</v>
      </c>
      <c r="E11" s="6" t="s">
        <v>35</v>
      </c>
      <c r="F11" s="6"/>
      <c r="G11" s="6"/>
      <c r="H11" s="23" t="s">
        <v>16</v>
      </c>
      <c r="I11" s="8"/>
      <c r="J11" s="25"/>
      <c r="K11" s="3"/>
      <c r="L11" s="3"/>
      <c r="M11" s="3"/>
      <c r="O11" s="1" t="str">
        <f t="shared" si="0"/>
        <v xml:space="preserve">    type_customer smallint,</v>
      </c>
    </row>
    <row r="12" spans="2:15" ht="15" x14ac:dyDescent="0.25">
      <c r="B12" s="6">
        <v>8</v>
      </c>
      <c r="C12" s="22" t="s">
        <v>569</v>
      </c>
      <c r="D12" s="24" t="s">
        <v>563</v>
      </c>
      <c r="E12" s="6" t="s">
        <v>35</v>
      </c>
      <c r="F12" s="6"/>
      <c r="G12" s="6"/>
      <c r="H12" s="23" t="s">
        <v>16</v>
      </c>
      <c r="I12" s="8"/>
      <c r="J12" s="25"/>
      <c r="K12" s="3"/>
      <c r="L12" s="3"/>
      <c r="M12" s="3"/>
      <c r="O12" s="1" t="str">
        <f t="shared" si="0"/>
        <v xml:space="preserve">    type_supplier smallint,</v>
      </c>
    </row>
    <row r="13" spans="2:15" ht="15" x14ac:dyDescent="0.25">
      <c r="B13" s="6">
        <v>9</v>
      </c>
      <c r="C13" s="22" t="s">
        <v>569</v>
      </c>
      <c r="D13" s="24" t="s">
        <v>1133</v>
      </c>
      <c r="E13" s="6" t="s">
        <v>35</v>
      </c>
      <c r="F13" s="6"/>
      <c r="G13" s="6"/>
      <c r="H13" s="23" t="s">
        <v>16</v>
      </c>
      <c r="I13" s="8"/>
      <c r="J13" s="25" t="s">
        <v>1726</v>
      </c>
      <c r="K13" s="3"/>
      <c r="L13" s="3"/>
      <c r="M13" s="3"/>
      <c r="O13" s="1" t="str">
        <f>"    " &amp; D13 &amp; " " &amp; E13 &amp; IF(F13="yes"," NOT NULL", "") &amp; IF(LEN(G13) &gt; 0," DEFAULT " &amp; G13, "") &amp; ","</f>
        <v xml:space="preserve">    type_insurance smallint,</v>
      </c>
    </row>
    <row r="14" spans="2:15" ht="15" x14ac:dyDescent="0.25">
      <c r="B14" s="6">
        <v>10</v>
      </c>
      <c r="C14" s="22" t="s">
        <v>570</v>
      </c>
      <c r="D14" s="24" t="s">
        <v>564</v>
      </c>
      <c r="E14" s="6" t="s">
        <v>35</v>
      </c>
      <c r="F14" s="6"/>
      <c r="G14" s="6"/>
      <c r="H14" s="23" t="s">
        <v>16</v>
      </c>
      <c r="I14" s="8"/>
      <c r="J14" s="25" t="s">
        <v>1725</v>
      </c>
      <c r="K14" s="3"/>
      <c r="L14" s="3"/>
      <c r="M14" s="3"/>
      <c r="O14" s="1" t="str">
        <f t="shared" si="0"/>
        <v xml:space="preserve">    type_employee smallint,</v>
      </c>
    </row>
    <row r="15" spans="2:15" ht="15" x14ac:dyDescent="0.25">
      <c r="B15" s="6">
        <v>11</v>
      </c>
      <c r="C15" s="22" t="s">
        <v>1668</v>
      </c>
      <c r="D15" s="24" t="s">
        <v>1669</v>
      </c>
      <c r="E15" s="6" t="s">
        <v>35</v>
      </c>
      <c r="F15" s="6"/>
      <c r="G15" s="6"/>
      <c r="H15" s="23" t="s">
        <v>16</v>
      </c>
      <c r="I15" s="8"/>
      <c r="J15" s="25" t="s">
        <v>1677</v>
      </c>
      <c r="K15" s="3"/>
      <c r="L15" s="3"/>
      <c r="M15" s="3"/>
      <c r="O15" s="1" t="str">
        <f>"    " &amp; D15 &amp; " " &amp; E15 &amp; IF(F15="yes"," NOT NULL", "") &amp; IF(LEN(G15) &gt; 0," DEFAULT " &amp; G15, "") &amp; ","</f>
        <v xml:space="preserve">    type_office smallint,</v>
      </c>
    </row>
    <row r="16" spans="2:15" ht="15" x14ac:dyDescent="0.25">
      <c r="B16" s="6">
        <v>12</v>
      </c>
      <c r="C16" s="22" t="s">
        <v>2679</v>
      </c>
      <c r="D16" s="24" t="s">
        <v>2720</v>
      </c>
      <c r="E16" s="6" t="s">
        <v>35</v>
      </c>
      <c r="F16" s="6"/>
      <c r="G16" s="6"/>
      <c r="H16" s="23" t="s">
        <v>16</v>
      </c>
      <c r="I16" s="8"/>
      <c r="J16" s="25"/>
      <c r="K16" s="3"/>
      <c r="L16" s="3"/>
      <c r="M16" s="3"/>
      <c r="O16" s="1" t="str">
        <f>"    " &amp; D16 &amp; " " &amp; E16 &amp; IF(F16="yes"," NOT NULL", "") &amp; IF(LEN(G16) &gt; 0," DEFAULT " &amp; G16, "") &amp; ","</f>
        <v xml:space="preserve">    av_appt smallint,</v>
      </c>
    </row>
    <row r="17" spans="2:15" ht="15" x14ac:dyDescent="0.25">
      <c r="B17" s="6">
        <v>13</v>
      </c>
      <c r="C17" s="22" t="s">
        <v>3864</v>
      </c>
      <c r="D17" s="24" t="s">
        <v>3865</v>
      </c>
      <c r="E17" s="6" t="s">
        <v>35</v>
      </c>
      <c r="F17" s="6"/>
      <c r="G17" s="6">
        <v>1</v>
      </c>
      <c r="H17" s="23" t="s">
        <v>16</v>
      </c>
      <c r="I17" s="8"/>
      <c r="J17" s="25"/>
      <c r="K17" s="3"/>
      <c r="L17" s="3"/>
      <c r="M17" s="3"/>
      <c r="O17" s="1" t="str">
        <f>"    " &amp; D17 &amp; " " &amp; E17 &amp; IF(F17="yes"," NOT NULL", "") &amp; IF(LEN(G17) &gt; 0," DEFAULT " &amp; G17, "") &amp; ","</f>
        <v xml:space="preserve">    incentive smallint DEFAULT 1,</v>
      </c>
    </row>
    <row r="18" spans="2:15" ht="15" x14ac:dyDescent="0.25">
      <c r="B18" s="6">
        <v>14</v>
      </c>
      <c r="C18" s="22" t="s">
        <v>3676</v>
      </c>
      <c r="D18" s="24" t="s">
        <v>3675</v>
      </c>
      <c r="E18" s="6" t="s">
        <v>35</v>
      </c>
      <c r="F18" s="6"/>
      <c r="G18" s="6">
        <v>1</v>
      </c>
      <c r="H18" s="23" t="s">
        <v>16</v>
      </c>
      <c r="I18" s="8"/>
      <c r="J18" s="25"/>
      <c r="K18" s="3"/>
      <c r="L18" s="3"/>
      <c r="M18" s="3"/>
      <c r="O18" s="1" t="str">
        <f>"    " &amp; D18 &amp; " " &amp; E18 &amp; IF(F18="yes"," NOT NULL", "") &amp; IF(LEN(G18) &gt; 0," DEFAULT " &amp; G18, "") &amp; ","</f>
        <v xml:space="preserve">    non_incent smallint DEFAULT 1,</v>
      </c>
    </row>
    <row r="19" spans="2:15" ht="15" x14ac:dyDescent="0.25">
      <c r="B19" s="6">
        <v>15</v>
      </c>
      <c r="C19" s="22" t="s">
        <v>241</v>
      </c>
      <c r="D19" s="24" t="s">
        <v>237</v>
      </c>
      <c r="E19" s="23" t="s">
        <v>116</v>
      </c>
      <c r="F19" s="6"/>
      <c r="G19" s="6"/>
      <c r="H19" s="6"/>
      <c r="I19" s="8"/>
      <c r="J19" s="25"/>
      <c r="K19" s="3"/>
      <c r="L19" s="3"/>
      <c r="M19" s="3"/>
      <c r="O19" s="1" t="str">
        <f t="shared" si="0"/>
        <v xml:space="preserve">    search_text text,</v>
      </c>
    </row>
    <row r="20" spans="2:15" ht="15" x14ac:dyDescent="0.25">
      <c r="B20" s="6">
        <v>16</v>
      </c>
      <c r="C20" s="22" t="s">
        <v>301</v>
      </c>
      <c r="D20" s="24" t="s">
        <v>303</v>
      </c>
      <c r="E20" s="14" t="s">
        <v>39</v>
      </c>
      <c r="F20" s="6"/>
      <c r="G20" s="6"/>
      <c r="H20" s="6"/>
      <c r="I20" s="8"/>
      <c r="J20" s="25" t="s">
        <v>896</v>
      </c>
      <c r="K20" s="3"/>
      <c r="L20" s="3"/>
      <c r="M20" s="3"/>
      <c r="O20" s="1" t="str">
        <f t="shared" si="0"/>
        <v xml:space="preserve">    sky_code varchar(50),</v>
      </c>
    </row>
    <row r="21" spans="2:15" ht="15" x14ac:dyDescent="0.25">
      <c r="B21" s="6">
        <v>17</v>
      </c>
      <c r="C21" s="22" t="s">
        <v>307</v>
      </c>
      <c r="D21" s="24" t="s">
        <v>306</v>
      </c>
      <c r="E21" s="14" t="s">
        <v>39</v>
      </c>
      <c r="F21" s="6"/>
      <c r="G21" s="6"/>
      <c r="H21" s="6"/>
      <c r="I21" s="8"/>
      <c r="J21" s="25"/>
      <c r="K21" s="3"/>
      <c r="L21" s="3"/>
      <c r="M21" s="3"/>
      <c r="O21" s="1" t="str">
        <f t="shared" si="0"/>
        <v xml:space="preserve">    bar_code varchar(50),</v>
      </c>
    </row>
    <row r="22" spans="2:15" ht="15" x14ac:dyDescent="0.25">
      <c r="B22" s="6">
        <v>18</v>
      </c>
      <c r="C22" s="15" t="s">
        <v>240</v>
      </c>
      <c r="D22" s="7" t="s">
        <v>48</v>
      </c>
      <c r="E22" s="14" t="s">
        <v>39</v>
      </c>
      <c r="F22" s="6"/>
      <c r="G22" s="6"/>
      <c r="H22" s="6"/>
      <c r="I22" s="10"/>
      <c r="J22" s="9"/>
      <c r="K22" s="3"/>
      <c r="L22" s="3"/>
      <c r="M22" s="3"/>
      <c r="O22" s="1" t="str">
        <f t="shared" ref="O22:O90" si="1">"    " &amp; D22 &amp; " " &amp; E22 &amp; IF(F22="yes"," NOT NULL", "") &amp; IF(LEN(G22) &gt; 0," DEFAULT " &amp; G22, "") &amp; ","</f>
        <v xml:space="preserve">    code varchar(50),</v>
      </c>
    </row>
    <row r="23" spans="2:15" ht="15" x14ac:dyDescent="0.25">
      <c r="B23" s="6">
        <v>19</v>
      </c>
      <c r="C23" s="15" t="s">
        <v>1</v>
      </c>
      <c r="D23" s="7" t="s">
        <v>231</v>
      </c>
      <c r="E23" s="16" t="s">
        <v>17</v>
      </c>
      <c r="F23" s="6"/>
      <c r="G23" s="6"/>
      <c r="H23" s="6"/>
      <c r="I23" s="8"/>
      <c r="J23" s="9"/>
      <c r="K23" s="3"/>
      <c r="L23" s="3"/>
      <c r="M23" s="3"/>
      <c r="O23" s="1" t="str">
        <f t="shared" si="1"/>
        <v xml:space="preserve">    first_name varchar(100),</v>
      </c>
    </row>
    <row r="24" spans="2:15" ht="15" x14ac:dyDescent="0.25">
      <c r="B24" s="6">
        <v>20</v>
      </c>
      <c r="C24" s="15" t="s">
        <v>242</v>
      </c>
      <c r="D24" s="7" t="s">
        <v>232</v>
      </c>
      <c r="E24" s="23" t="s">
        <v>17</v>
      </c>
      <c r="F24" s="6"/>
      <c r="G24" s="6"/>
      <c r="H24" s="6"/>
      <c r="I24" s="8"/>
      <c r="J24" s="9"/>
      <c r="K24" s="3"/>
      <c r="L24" s="3"/>
      <c r="M24" s="3"/>
      <c r="O24" s="1" t="str">
        <f t="shared" si="1"/>
        <v xml:space="preserve">    middle_name varchar(100),</v>
      </c>
    </row>
    <row r="25" spans="2:15" ht="15" x14ac:dyDescent="0.25">
      <c r="B25" s="6">
        <v>21</v>
      </c>
      <c r="C25" s="22" t="s">
        <v>243</v>
      </c>
      <c r="D25" s="24" t="s">
        <v>233</v>
      </c>
      <c r="E25" s="23" t="s">
        <v>17</v>
      </c>
      <c r="F25" s="6"/>
      <c r="G25" s="6"/>
      <c r="H25" s="6"/>
      <c r="I25" s="8"/>
      <c r="J25" s="25"/>
      <c r="K25" s="3"/>
      <c r="L25" s="3"/>
      <c r="M25" s="3"/>
      <c r="O25" s="1" t="str">
        <f t="shared" si="1"/>
        <v xml:space="preserve">    last_name varchar(100),</v>
      </c>
    </row>
    <row r="26" spans="2:15" ht="15" x14ac:dyDescent="0.25">
      <c r="B26" s="6">
        <v>22</v>
      </c>
      <c r="C26" s="22" t="s">
        <v>244</v>
      </c>
      <c r="D26" s="24" t="s">
        <v>234</v>
      </c>
      <c r="E26" s="23" t="s">
        <v>17</v>
      </c>
      <c r="F26" s="6"/>
      <c r="G26" s="6"/>
      <c r="H26" s="6"/>
      <c r="I26" s="8"/>
      <c r="J26" s="25"/>
      <c r="K26" s="3"/>
      <c r="L26" s="3"/>
      <c r="M26" s="3"/>
      <c r="O26" s="1" t="str">
        <f t="shared" si="1"/>
        <v xml:space="preserve">    nick_name varchar(100),</v>
      </c>
    </row>
    <row r="27" spans="2:15" ht="15" x14ac:dyDescent="0.25">
      <c r="B27" s="6">
        <v>23</v>
      </c>
      <c r="C27" s="22" t="s">
        <v>128</v>
      </c>
      <c r="D27" s="24" t="s">
        <v>32</v>
      </c>
      <c r="E27" s="23" t="s">
        <v>51</v>
      </c>
      <c r="F27" s="6"/>
      <c r="G27" s="6"/>
      <c r="H27" s="6"/>
      <c r="I27" s="8"/>
      <c r="J27" s="25"/>
      <c r="K27" s="3"/>
      <c r="L27" s="3"/>
      <c r="M27" s="3"/>
      <c r="O27" s="1" t="str">
        <f t="shared" si="1"/>
        <v xml:space="preserve">    name varchar(500),</v>
      </c>
    </row>
    <row r="28" spans="2:15" ht="15" x14ac:dyDescent="0.25">
      <c r="B28" s="6">
        <v>24</v>
      </c>
      <c r="C28" s="22" t="s">
        <v>245</v>
      </c>
      <c r="D28" s="24" t="s">
        <v>63</v>
      </c>
      <c r="E28" s="14" t="s">
        <v>39</v>
      </c>
      <c r="F28" s="6"/>
      <c r="G28" s="6"/>
      <c r="H28" s="6"/>
      <c r="I28" s="8"/>
      <c r="J28" s="25"/>
      <c r="K28" s="3"/>
      <c r="L28" s="3"/>
      <c r="M28" s="3"/>
      <c r="O28" s="1" t="str">
        <f t="shared" si="1"/>
        <v xml:space="preserve">    title varchar(50),</v>
      </c>
    </row>
    <row r="29" spans="2:15" ht="15" x14ac:dyDescent="0.25">
      <c r="B29" s="6">
        <v>25</v>
      </c>
      <c r="C29" s="22" t="s">
        <v>150</v>
      </c>
      <c r="D29" s="24" t="s">
        <v>235</v>
      </c>
      <c r="E29" s="6" t="s">
        <v>35</v>
      </c>
      <c r="F29" s="6"/>
      <c r="G29" s="6"/>
      <c r="H29" s="6"/>
      <c r="I29" s="8"/>
      <c r="J29" s="25" t="s">
        <v>298</v>
      </c>
      <c r="K29" s="3"/>
      <c r="L29" s="3"/>
      <c r="M29" s="3"/>
      <c r="O29" s="1" t="str">
        <f t="shared" si="1"/>
        <v xml:space="preserve">    gender smallint,</v>
      </c>
    </row>
    <row r="30" spans="2:15" ht="15" x14ac:dyDescent="0.25">
      <c r="B30" s="6">
        <v>26</v>
      </c>
      <c r="C30" s="22" t="s">
        <v>147</v>
      </c>
      <c r="D30" s="24" t="s">
        <v>236</v>
      </c>
      <c r="E30" s="6" t="s">
        <v>6</v>
      </c>
      <c r="F30" s="6"/>
      <c r="G30" s="6"/>
      <c r="H30" s="6"/>
      <c r="I30" s="8"/>
      <c r="J30" s="25"/>
      <c r="K30" s="3"/>
      <c r="L30" s="3"/>
      <c r="M30" s="3"/>
      <c r="O30" s="1" t="str">
        <f t="shared" si="1"/>
        <v xml:space="preserve">    birth_date bigint,</v>
      </c>
    </row>
    <row r="31" spans="2:15" ht="15" x14ac:dyDescent="0.25">
      <c r="B31" s="6">
        <v>27</v>
      </c>
      <c r="C31" s="22" t="s">
        <v>148</v>
      </c>
      <c r="D31" s="24" t="s">
        <v>152</v>
      </c>
      <c r="E31" s="23" t="s">
        <v>34</v>
      </c>
      <c r="F31" s="6"/>
      <c r="G31" s="6"/>
      <c r="H31" s="6"/>
      <c r="I31" s="8"/>
      <c r="J31" s="25"/>
      <c r="K31" s="3"/>
      <c r="L31" s="3"/>
      <c r="M31" s="3"/>
      <c r="O31" s="1" t="str">
        <f t="shared" si="1"/>
        <v xml:space="preserve">    birth_place varchar(255),</v>
      </c>
    </row>
    <row r="32" spans="2:15" ht="15" x14ac:dyDescent="0.25">
      <c r="B32" s="6">
        <v>28</v>
      </c>
      <c r="C32" s="22" t="s">
        <v>247</v>
      </c>
      <c r="D32" s="24" t="s">
        <v>246</v>
      </c>
      <c r="E32" s="23" t="s">
        <v>34</v>
      </c>
      <c r="F32" s="6"/>
      <c r="G32" s="6"/>
      <c r="H32" s="6"/>
      <c r="I32" s="8">
        <v>1</v>
      </c>
      <c r="J32" s="25"/>
      <c r="K32" s="3"/>
      <c r="L32" s="3"/>
      <c r="M32" s="3"/>
      <c r="O32" s="1" t="str">
        <f t="shared" si="1"/>
        <v xml:space="preserve">    marital_status varchar(255),</v>
      </c>
    </row>
    <row r="33" spans="2:15" ht="15" x14ac:dyDescent="0.25">
      <c r="B33" s="6">
        <v>29</v>
      </c>
      <c r="C33" s="22" t="s">
        <v>249</v>
      </c>
      <c r="D33" s="24" t="s">
        <v>248</v>
      </c>
      <c r="E33" s="23" t="s">
        <v>34</v>
      </c>
      <c r="F33" s="6"/>
      <c r="G33" s="6"/>
      <c r="H33" s="6"/>
      <c r="I33" s="8">
        <v>1</v>
      </c>
      <c r="J33" s="25"/>
      <c r="K33" s="3"/>
      <c r="L33" s="3"/>
      <c r="M33" s="3"/>
      <c r="O33" s="1" t="str">
        <f t="shared" si="1"/>
        <v xml:space="preserve">    spouse_name varchar(255),</v>
      </c>
    </row>
    <row r="34" spans="2:15" ht="15" x14ac:dyDescent="0.25">
      <c r="B34" s="6">
        <v>30</v>
      </c>
      <c r="C34" s="22" t="s">
        <v>251</v>
      </c>
      <c r="D34" s="24" t="s">
        <v>250</v>
      </c>
      <c r="E34" s="23" t="s">
        <v>34</v>
      </c>
      <c r="F34" s="6"/>
      <c r="G34" s="6"/>
      <c r="H34" s="6"/>
      <c r="I34" s="8">
        <v>1</v>
      </c>
      <c r="J34" s="25"/>
      <c r="K34" s="3"/>
      <c r="L34" s="3"/>
      <c r="M34" s="3"/>
      <c r="O34" s="1" t="str">
        <f t="shared" si="1"/>
        <v xml:space="preserve">    maiden_name varchar(255),</v>
      </c>
    </row>
    <row r="35" spans="2:15" ht="15" x14ac:dyDescent="0.25">
      <c r="B35" s="6">
        <v>31</v>
      </c>
      <c r="C35" s="22" t="s">
        <v>253</v>
      </c>
      <c r="D35" s="24" t="s">
        <v>239</v>
      </c>
      <c r="E35" s="23" t="s">
        <v>34</v>
      </c>
      <c r="F35" s="6"/>
      <c r="G35" s="6"/>
      <c r="H35" s="6"/>
      <c r="I35" s="8">
        <v>1</v>
      </c>
      <c r="J35" s="25"/>
      <c r="K35" s="3"/>
      <c r="L35" s="3"/>
      <c r="M35" s="3"/>
      <c r="O35" s="1" t="str">
        <f t="shared" si="1"/>
        <v xml:space="preserve">    ethnic varchar(255),</v>
      </c>
    </row>
    <row r="36" spans="2:15" ht="15" x14ac:dyDescent="0.25">
      <c r="B36" s="6">
        <v>32</v>
      </c>
      <c r="C36" s="22" t="s">
        <v>149</v>
      </c>
      <c r="D36" s="24" t="s">
        <v>252</v>
      </c>
      <c r="E36" s="23" t="s">
        <v>17</v>
      </c>
      <c r="F36" s="6"/>
      <c r="G36" s="6"/>
      <c r="H36" s="6"/>
      <c r="I36" s="8">
        <v>1</v>
      </c>
      <c r="J36" s="25"/>
      <c r="K36" s="3"/>
      <c r="L36" s="3"/>
      <c r="M36" s="3"/>
      <c r="O36" s="1" t="str">
        <f t="shared" si="1"/>
        <v xml:space="preserve">    nationality varchar(100),</v>
      </c>
    </row>
    <row r="37" spans="2:15" ht="15" x14ac:dyDescent="0.25">
      <c r="B37" s="6">
        <v>33</v>
      </c>
      <c r="C37" s="22" t="s">
        <v>255</v>
      </c>
      <c r="D37" s="24" t="s">
        <v>254</v>
      </c>
      <c r="E37" s="23" t="s">
        <v>17</v>
      </c>
      <c r="F37" s="6"/>
      <c r="G37" s="6"/>
      <c r="H37" s="6"/>
      <c r="I37" s="8">
        <v>1</v>
      </c>
      <c r="J37" s="25"/>
      <c r="K37" s="3"/>
      <c r="L37" s="3"/>
      <c r="M37" s="3"/>
      <c r="O37" s="1" t="str">
        <f t="shared" si="1"/>
        <v xml:space="preserve">    religion varchar(100),</v>
      </c>
    </row>
    <row r="38" spans="2:15" ht="15" x14ac:dyDescent="0.25">
      <c r="B38" s="6">
        <v>34</v>
      </c>
      <c r="C38" s="22" t="s">
        <v>257</v>
      </c>
      <c r="D38" s="24" t="s">
        <v>256</v>
      </c>
      <c r="E38" s="23" t="s">
        <v>34</v>
      </c>
      <c r="F38" s="6"/>
      <c r="G38" s="6"/>
      <c r="H38" s="6"/>
      <c r="I38" s="8">
        <v>1</v>
      </c>
      <c r="J38" s="25"/>
      <c r="K38" s="3"/>
      <c r="L38" s="3"/>
      <c r="M38" s="3"/>
      <c r="O38" s="1" t="str">
        <f t="shared" si="1"/>
        <v xml:space="preserve">    hobby varchar(255),</v>
      </c>
    </row>
    <row r="39" spans="2:15" ht="15" x14ac:dyDescent="0.25">
      <c r="B39" s="6">
        <v>35</v>
      </c>
      <c r="C39" s="22" t="s">
        <v>312</v>
      </c>
      <c r="D39" s="24" t="s">
        <v>3919</v>
      </c>
      <c r="E39" s="23" t="s">
        <v>34</v>
      </c>
      <c r="F39" s="6"/>
      <c r="G39" s="6"/>
      <c r="H39" s="6"/>
      <c r="I39" s="8">
        <v>1</v>
      </c>
      <c r="J39" s="25"/>
      <c r="K39" s="3"/>
      <c r="L39" s="3"/>
      <c r="M39" s="3"/>
      <c r="O39" s="1" t="str">
        <f t="shared" si="1"/>
        <v xml:space="preserve">    occupation varchar(255),</v>
      </c>
    </row>
    <row r="40" spans="2:15" ht="15" x14ac:dyDescent="0.25">
      <c r="B40" s="6">
        <v>36</v>
      </c>
      <c r="C40" s="22" t="s">
        <v>50</v>
      </c>
      <c r="D40" s="24" t="s">
        <v>229</v>
      </c>
      <c r="E40" s="14" t="s">
        <v>39</v>
      </c>
      <c r="F40" s="6"/>
      <c r="G40" s="6"/>
      <c r="H40" s="6"/>
      <c r="I40" s="8">
        <v>1</v>
      </c>
      <c r="J40" s="25"/>
      <c r="K40" s="3"/>
      <c r="L40" s="3"/>
      <c r="M40" s="3"/>
      <c r="O40" s="1" t="str">
        <f t="shared" si="1"/>
        <v xml:space="preserve">    language varchar(50),</v>
      </c>
    </row>
    <row r="41" spans="2:15" ht="15" x14ac:dyDescent="0.25">
      <c r="B41" s="6">
        <v>37</v>
      </c>
      <c r="C41" s="22" t="s">
        <v>258</v>
      </c>
      <c r="D41" s="24" t="s">
        <v>2764</v>
      </c>
      <c r="E41" s="14" t="s">
        <v>39</v>
      </c>
      <c r="F41" s="6"/>
      <c r="G41" s="6"/>
      <c r="H41" s="6"/>
      <c r="I41" s="8">
        <v>1</v>
      </c>
      <c r="J41" s="25"/>
      <c r="K41" s="3"/>
      <c r="L41" s="3"/>
      <c r="M41" s="3"/>
      <c r="O41" s="1" t="str">
        <f t="shared" si="1"/>
        <v xml:space="preserve">    identity_type varchar(50),</v>
      </c>
    </row>
    <row r="42" spans="2:15" ht="15" x14ac:dyDescent="0.25">
      <c r="B42" s="6">
        <v>38</v>
      </c>
      <c r="C42" s="22" t="s">
        <v>259</v>
      </c>
      <c r="D42" s="24" t="s">
        <v>2765</v>
      </c>
      <c r="E42" s="23" t="s">
        <v>17</v>
      </c>
      <c r="F42" s="6"/>
      <c r="G42" s="6"/>
      <c r="H42" s="6"/>
      <c r="I42" s="8">
        <v>1</v>
      </c>
      <c r="J42" s="25"/>
      <c r="K42" s="3"/>
      <c r="L42" s="3"/>
      <c r="M42" s="3"/>
      <c r="O42" s="1" t="str">
        <f t="shared" si="1"/>
        <v xml:space="preserve">    identity_series varchar(100),</v>
      </c>
    </row>
    <row r="43" spans="2:15" ht="15" x14ac:dyDescent="0.25">
      <c r="B43" s="6">
        <v>39</v>
      </c>
      <c r="C43" s="22" t="s">
        <v>140</v>
      </c>
      <c r="D43" s="24" t="s">
        <v>2766</v>
      </c>
      <c r="E43" s="23" t="s">
        <v>17</v>
      </c>
      <c r="F43" s="6"/>
      <c r="G43" s="6"/>
      <c r="H43" s="6"/>
      <c r="I43" s="8">
        <v>1</v>
      </c>
      <c r="J43" s="25"/>
      <c r="K43" s="3"/>
      <c r="L43" s="3"/>
      <c r="M43" s="3"/>
      <c r="O43" s="1" t="str">
        <f t="shared" si="1"/>
        <v xml:space="preserve">    identity_number varchar(100),</v>
      </c>
    </row>
    <row r="44" spans="2:15" ht="15" x14ac:dyDescent="0.25">
      <c r="B44" s="6">
        <v>40</v>
      </c>
      <c r="C44" s="22" t="s">
        <v>142</v>
      </c>
      <c r="D44" s="24" t="s">
        <v>2767</v>
      </c>
      <c r="E44" s="23" t="s">
        <v>17</v>
      </c>
      <c r="F44" s="6"/>
      <c r="G44" s="6"/>
      <c r="H44" s="6"/>
      <c r="I44" s="8">
        <v>1</v>
      </c>
      <c r="J44" s="25"/>
      <c r="K44" s="3"/>
      <c r="L44" s="3"/>
      <c r="M44" s="3"/>
      <c r="O44" s="1" t="str">
        <f t="shared" si="1"/>
        <v xml:space="preserve">    identity_issuer varchar(100),</v>
      </c>
    </row>
    <row r="45" spans="2:15" ht="15" x14ac:dyDescent="0.25">
      <c r="B45" s="6">
        <v>41</v>
      </c>
      <c r="C45" s="22" t="s">
        <v>141</v>
      </c>
      <c r="D45" s="24" t="s">
        <v>2768</v>
      </c>
      <c r="E45" s="6" t="s">
        <v>6</v>
      </c>
      <c r="F45" s="6"/>
      <c r="G45" s="6"/>
      <c r="H45" s="6"/>
      <c r="I45" s="8">
        <v>1</v>
      </c>
      <c r="J45" s="25"/>
      <c r="K45" s="3"/>
      <c r="L45" s="3"/>
      <c r="M45" s="3"/>
      <c r="O45" s="1" t="str">
        <f t="shared" si="1"/>
        <v xml:space="preserve">    identity_issue_date bigint,</v>
      </c>
    </row>
    <row r="46" spans="2:15" ht="15" x14ac:dyDescent="0.25">
      <c r="B46" s="6">
        <v>42</v>
      </c>
      <c r="C46" s="22" t="s">
        <v>264</v>
      </c>
      <c r="D46" s="24" t="s">
        <v>265</v>
      </c>
      <c r="E46" s="23" t="s">
        <v>17</v>
      </c>
      <c r="F46" s="6"/>
      <c r="G46" s="6"/>
      <c r="H46" s="6"/>
      <c r="I46" s="8">
        <v>1</v>
      </c>
      <c r="J46" s="25"/>
      <c r="K46" s="3"/>
      <c r="L46" s="3"/>
      <c r="M46" s="3"/>
      <c r="O46" s="1" t="str">
        <f t="shared" si="1"/>
        <v xml:space="preserve">    social_security_number varchar(100),</v>
      </c>
    </row>
    <row r="47" spans="2:15" ht="15" x14ac:dyDescent="0.25">
      <c r="B47" s="6">
        <v>43</v>
      </c>
      <c r="C47" s="22" t="s">
        <v>177</v>
      </c>
      <c r="D47" s="24" t="s">
        <v>238</v>
      </c>
      <c r="E47" s="23" t="s">
        <v>113</v>
      </c>
      <c r="F47" s="6"/>
      <c r="G47" s="6"/>
      <c r="H47" s="6"/>
      <c r="I47" s="8">
        <v>1</v>
      </c>
      <c r="J47" s="25"/>
      <c r="K47" s="3"/>
      <c r="L47" s="3"/>
      <c r="M47" s="3"/>
      <c r="O47" s="1" t="str">
        <f t="shared" si="1"/>
        <v xml:space="preserve">    image_data bytea,</v>
      </c>
    </row>
    <row r="48" spans="2:15" ht="15" x14ac:dyDescent="0.25">
      <c r="B48" s="6">
        <v>44</v>
      </c>
      <c r="C48" s="22" t="s">
        <v>177</v>
      </c>
      <c r="D48" s="24" t="s">
        <v>2116</v>
      </c>
      <c r="E48" s="23" t="s">
        <v>113</v>
      </c>
      <c r="F48" s="6"/>
      <c r="G48" s="6"/>
      <c r="H48" s="6"/>
      <c r="I48" s="8">
        <v>1</v>
      </c>
      <c r="J48" s="25"/>
      <c r="K48" s="3"/>
      <c r="L48" s="3"/>
      <c r="M48" s="3"/>
      <c r="O48" s="1" t="str">
        <f>"    " &amp; D48 &amp; " " &amp; E48 &amp; IF(F48="yes"," NOT NULL", "") &amp; IF(LEN(G48) &gt; 0," DEFAULT " &amp; G48, "") &amp; ","</f>
        <v xml:space="preserve">    image_data_org bytea,</v>
      </c>
    </row>
    <row r="49" spans="2:15" ht="15" x14ac:dyDescent="0.25">
      <c r="B49" s="6">
        <v>45</v>
      </c>
      <c r="C49" s="22" t="s">
        <v>266</v>
      </c>
      <c r="D49" s="24" t="s">
        <v>136</v>
      </c>
      <c r="E49" s="14" t="s">
        <v>39</v>
      </c>
      <c r="F49" s="6"/>
      <c r="G49" s="6"/>
      <c r="H49" s="6"/>
      <c r="I49" s="8">
        <v>1</v>
      </c>
      <c r="J49" s="25"/>
      <c r="K49" s="3"/>
      <c r="L49" s="3"/>
      <c r="M49" s="3"/>
      <c r="O49" s="1" t="str">
        <f t="shared" si="1"/>
        <v xml:space="preserve">    image_type varchar(50),</v>
      </c>
    </row>
    <row r="50" spans="2:15" ht="15" x14ac:dyDescent="0.25">
      <c r="B50" s="6">
        <v>46</v>
      </c>
      <c r="C50" s="22" t="s">
        <v>177</v>
      </c>
      <c r="D50" s="24" t="s">
        <v>2119</v>
      </c>
      <c r="E50" s="23" t="s">
        <v>113</v>
      </c>
      <c r="F50" s="6"/>
      <c r="G50" s="6"/>
      <c r="H50" s="6"/>
      <c r="I50" s="8">
        <v>1</v>
      </c>
      <c r="J50" s="25"/>
      <c r="K50" s="3"/>
      <c r="L50" s="3"/>
      <c r="M50" s="3"/>
      <c r="O50" s="1" t="str">
        <f t="shared" si="1"/>
        <v xml:space="preserve">    image_data_origin bytea,</v>
      </c>
    </row>
    <row r="51" spans="2:15" ht="15" x14ac:dyDescent="0.25">
      <c r="B51" s="6">
        <v>47</v>
      </c>
      <c r="C51" s="22" t="s">
        <v>266</v>
      </c>
      <c r="D51" s="24" t="s">
        <v>2120</v>
      </c>
      <c r="E51" s="14" t="s">
        <v>39</v>
      </c>
      <c r="F51" s="6"/>
      <c r="G51" s="6"/>
      <c r="H51" s="6"/>
      <c r="I51" s="8">
        <v>1</v>
      </c>
      <c r="J51" s="25"/>
      <c r="K51" s="3"/>
      <c r="L51" s="3"/>
      <c r="M51" s="3"/>
      <c r="O51" s="1" t="str">
        <f>"    " &amp; D51 &amp; " " &amp; E51 &amp; IF(F51="yes"," NOT NULL", "") &amp; IF(LEN(G51) &gt; 0," DEFAULT " &amp; G51, "") &amp; ","</f>
        <v xml:space="preserve">    image_type_origin varchar(50),</v>
      </c>
    </row>
    <row r="52" spans="2:15" ht="15" x14ac:dyDescent="0.25">
      <c r="B52" s="6">
        <v>48</v>
      </c>
      <c r="C52" s="22" t="s">
        <v>177</v>
      </c>
      <c r="D52" s="24" t="s">
        <v>2086</v>
      </c>
      <c r="E52" s="23" t="s">
        <v>113</v>
      </c>
      <c r="F52" s="6"/>
      <c r="G52" s="6"/>
      <c r="H52" s="6"/>
      <c r="I52" s="8">
        <v>1</v>
      </c>
      <c r="J52" s="25"/>
      <c r="K52" s="3"/>
      <c r="L52" s="3"/>
      <c r="M52" s="3"/>
      <c r="O52" s="1" t="str">
        <f>"    " &amp; D52 &amp; " " &amp; E52 &amp; IF(F52="yes"," NOT NULL", "") &amp; IF(LEN(G52) &gt; 0," DEFAULT " &amp; G52, "") &amp; ","</f>
        <v xml:space="preserve">    signature_data bytea,</v>
      </c>
    </row>
    <row r="53" spans="2:15" ht="15" x14ac:dyDescent="0.25">
      <c r="B53" s="6">
        <v>49</v>
      </c>
      <c r="C53" s="22" t="s">
        <v>266</v>
      </c>
      <c r="D53" s="24" t="s">
        <v>2087</v>
      </c>
      <c r="E53" s="14" t="s">
        <v>39</v>
      </c>
      <c r="F53" s="6"/>
      <c r="G53" s="6"/>
      <c r="H53" s="6"/>
      <c r="I53" s="8">
        <v>1</v>
      </c>
      <c r="J53" s="25"/>
      <c r="K53" s="3"/>
      <c r="L53" s="3"/>
      <c r="M53" s="3"/>
      <c r="O53" s="1" t="str">
        <f>"    " &amp; D53 &amp; " " &amp; E53 &amp; IF(F53="yes"," NOT NULL", "") &amp; IF(LEN(G53) &gt; 0," DEFAULT " &amp; G53, "") &amp; ","</f>
        <v xml:space="preserve">    signature_type varchar(50),</v>
      </c>
    </row>
    <row r="54" spans="2:15" ht="15" x14ac:dyDescent="0.25">
      <c r="B54" s="6">
        <v>50</v>
      </c>
      <c r="C54" s="22" t="s">
        <v>268</v>
      </c>
      <c r="D54" s="24" t="s">
        <v>267</v>
      </c>
      <c r="E54" s="23" t="s">
        <v>34</v>
      </c>
      <c r="F54" s="6"/>
      <c r="G54" s="6"/>
      <c r="H54" s="6"/>
      <c r="I54" s="8">
        <v>1</v>
      </c>
      <c r="J54" s="25"/>
      <c r="K54" s="3"/>
      <c r="L54" s="3"/>
      <c r="M54" s="3"/>
      <c r="O54" s="1" t="str">
        <f t="shared" si="1"/>
        <v xml:space="preserve">    salutation varchar(255),</v>
      </c>
    </row>
    <row r="55" spans="2:15" ht="15" x14ac:dyDescent="0.25">
      <c r="B55" s="6">
        <v>51</v>
      </c>
      <c r="C55" s="22" t="s">
        <v>276</v>
      </c>
      <c r="D55" s="24" t="s">
        <v>65</v>
      </c>
      <c r="E55" s="23" t="s">
        <v>34</v>
      </c>
      <c r="F55" s="6"/>
      <c r="G55" s="6"/>
      <c r="H55" s="6"/>
      <c r="I55" s="8">
        <v>1</v>
      </c>
      <c r="J55" s="25"/>
      <c r="K55" s="3"/>
      <c r="L55" s="3"/>
      <c r="M55" s="3"/>
      <c r="O55" s="1" t="str">
        <f t="shared" si="1"/>
        <v xml:space="preserve">    email varchar(255),</v>
      </c>
    </row>
    <row r="56" spans="2:15" ht="15" x14ac:dyDescent="0.25">
      <c r="B56" s="6">
        <v>52</v>
      </c>
      <c r="C56" s="22" t="s">
        <v>276</v>
      </c>
      <c r="D56" s="24" t="s">
        <v>2769</v>
      </c>
      <c r="E56" s="23" t="s">
        <v>34</v>
      </c>
      <c r="F56" s="6"/>
      <c r="G56" s="6"/>
      <c r="H56" s="6"/>
      <c r="I56" s="8">
        <v>1</v>
      </c>
      <c r="J56" s="25"/>
      <c r="K56" s="3"/>
      <c r="L56" s="3"/>
      <c r="M56" s="3"/>
      <c r="O56" s="1" t="str">
        <f t="shared" si="1"/>
        <v xml:space="preserve">    email2 varchar(255),</v>
      </c>
    </row>
    <row r="57" spans="2:15" ht="15" x14ac:dyDescent="0.25">
      <c r="B57" s="6">
        <v>53</v>
      </c>
      <c r="C57" s="22" t="s">
        <v>279</v>
      </c>
      <c r="D57" s="24" t="s">
        <v>277</v>
      </c>
      <c r="E57" s="23" t="s">
        <v>34</v>
      </c>
      <c r="F57" s="6"/>
      <c r="G57" s="6"/>
      <c r="H57" s="6"/>
      <c r="I57" s="8">
        <v>1</v>
      </c>
      <c r="J57" s="25"/>
      <c r="K57" s="3"/>
      <c r="L57" s="3"/>
      <c r="M57" s="3"/>
      <c r="O57" s="1" t="str">
        <f t="shared" si="1"/>
        <v xml:space="preserve">    phone_home varchar(255),</v>
      </c>
    </row>
    <row r="58" spans="2:15" ht="15" x14ac:dyDescent="0.25">
      <c r="B58" s="6">
        <v>54</v>
      </c>
      <c r="C58" s="22" t="s">
        <v>280</v>
      </c>
      <c r="D58" s="24" t="s">
        <v>278</v>
      </c>
      <c r="E58" s="23" t="s">
        <v>34</v>
      </c>
      <c r="F58" s="6"/>
      <c r="G58" s="6"/>
      <c r="H58" s="6"/>
      <c r="I58" s="8">
        <v>1</v>
      </c>
      <c r="J58" s="25"/>
      <c r="K58" s="3"/>
      <c r="L58" s="3"/>
      <c r="M58" s="3"/>
      <c r="O58" s="1" t="str">
        <f t="shared" si="1"/>
        <v xml:space="preserve">    phone_business varchar(255),</v>
      </c>
    </row>
    <row r="59" spans="2:15" ht="15" x14ac:dyDescent="0.25">
      <c r="B59" s="6">
        <v>55</v>
      </c>
      <c r="C59" s="22" t="s">
        <v>95</v>
      </c>
      <c r="D59" s="24" t="s">
        <v>283</v>
      </c>
      <c r="E59" s="23" t="s">
        <v>34</v>
      </c>
      <c r="F59" s="6"/>
      <c r="G59" s="6"/>
      <c r="H59" s="6"/>
      <c r="I59" s="8">
        <v>1</v>
      </c>
      <c r="J59" s="25"/>
      <c r="K59" s="3"/>
      <c r="L59" s="3"/>
      <c r="M59" s="3"/>
      <c r="O59" s="1" t="str">
        <f t="shared" si="1"/>
        <v xml:space="preserve">    phone_fax varchar(255),</v>
      </c>
    </row>
    <row r="60" spans="2:15" ht="15" x14ac:dyDescent="0.25">
      <c r="B60" s="6">
        <v>56</v>
      </c>
      <c r="C60" s="22" t="s">
        <v>159</v>
      </c>
      <c r="D60" s="24" t="s">
        <v>284</v>
      </c>
      <c r="E60" s="23" t="s">
        <v>34</v>
      </c>
      <c r="F60" s="6"/>
      <c r="G60" s="6"/>
      <c r="H60" s="6"/>
      <c r="I60" s="8">
        <v>1</v>
      </c>
      <c r="J60" s="25"/>
      <c r="K60" s="3"/>
      <c r="L60" s="3"/>
      <c r="M60" s="3"/>
      <c r="O60" s="1" t="str">
        <f t="shared" si="1"/>
        <v xml:space="preserve">    phone_mobile varchar(255),</v>
      </c>
    </row>
    <row r="61" spans="2:15" ht="15" x14ac:dyDescent="0.25">
      <c r="B61" s="6">
        <v>57</v>
      </c>
      <c r="C61" s="22" t="s">
        <v>281</v>
      </c>
      <c r="D61" s="24" t="s">
        <v>285</v>
      </c>
      <c r="E61" s="23" t="s">
        <v>34</v>
      </c>
      <c r="F61" s="6"/>
      <c r="G61" s="6"/>
      <c r="H61" s="6"/>
      <c r="I61" s="8">
        <v>1</v>
      </c>
      <c r="J61" s="25"/>
      <c r="K61" s="3"/>
      <c r="L61" s="3"/>
      <c r="M61" s="3"/>
      <c r="O61" s="1" t="str">
        <f t="shared" si="1"/>
        <v xml:space="preserve">    departament varchar(255),</v>
      </c>
    </row>
    <row r="62" spans="2:15" ht="15" x14ac:dyDescent="0.25">
      <c r="B62" s="6">
        <v>58</v>
      </c>
      <c r="C62" s="22" t="s">
        <v>282</v>
      </c>
      <c r="D62" s="24" t="s">
        <v>286</v>
      </c>
      <c r="E62" s="23" t="s">
        <v>34</v>
      </c>
      <c r="F62" s="6"/>
      <c r="G62" s="6"/>
      <c r="H62" s="6"/>
      <c r="I62" s="8">
        <v>1</v>
      </c>
      <c r="J62" s="25"/>
      <c r="K62" s="3"/>
      <c r="L62" s="3"/>
      <c r="M62" s="3"/>
      <c r="O62" s="1" t="str">
        <f t="shared" si="1"/>
        <v xml:space="preserve">    office_location varchar(255),</v>
      </c>
    </row>
    <row r="63" spans="2:15" ht="15" x14ac:dyDescent="0.25">
      <c r="B63" s="6">
        <v>59</v>
      </c>
      <c r="C63" s="22" t="s">
        <v>119</v>
      </c>
      <c r="D63" s="24" t="s">
        <v>287</v>
      </c>
      <c r="E63" s="23" t="s">
        <v>34</v>
      </c>
      <c r="F63" s="6"/>
      <c r="G63" s="6"/>
      <c r="H63" s="6"/>
      <c r="I63" s="8">
        <v>1</v>
      </c>
      <c r="J63" s="25"/>
      <c r="K63" s="3"/>
      <c r="L63" s="3"/>
      <c r="M63" s="3"/>
      <c r="O63" s="1" t="str">
        <f t="shared" si="1"/>
        <v xml:space="preserve">    business_address varchar(255),</v>
      </c>
    </row>
    <row r="64" spans="2:15" ht="15" x14ac:dyDescent="0.25">
      <c r="B64" s="6">
        <v>60</v>
      </c>
      <c r="C64" s="22" t="s">
        <v>899</v>
      </c>
      <c r="D64" s="24" t="s">
        <v>197</v>
      </c>
      <c r="E64" s="6" t="s">
        <v>35</v>
      </c>
      <c r="F64" s="6"/>
      <c r="G64" s="6"/>
      <c r="H64" s="6"/>
      <c r="I64" s="8"/>
      <c r="J64" s="25"/>
      <c r="K64" s="3"/>
      <c r="L64" s="3"/>
      <c r="M64" s="3"/>
      <c r="O64" s="1" t="str">
        <f t="shared" si="1"/>
        <v xml:space="preserve">    business smallint,</v>
      </c>
    </row>
    <row r="65" spans="2:21" ht="15" x14ac:dyDescent="0.25">
      <c r="B65" s="6">
        <v>61</v>
      </c>
      <c r="C65" s="22" t="s">
        <v>89</v>
      </c>
      <c r="D65" s="24" t="s">
        <v>421</v>
      </c>
      <c r="E65" s="23" t="s">
        <v>34</v>
      </c>
      <c r="F65" s="6"/>
      <c r="G65" s="6"/>
      <c r="H65" s="6"/>
      <c r="I65" s="8"/>
      <c r="J65" s="25"/>
      <c r="K65" s="3"/>
      <c r="L65" s="3"/>
      <c r="M65" s="3"/>
      <c r="O65" s="1" t="str">
        <f t="shared" si="1"/>
        <v xml:space="preserve">    business_name varchar(255),</v>
      </c>
    </row>
    <row r="66" spans="2:21" ht="15" x14ac:dyDescent="0.25">
      <c r="B66" s="6">
        <v>62</v>
      </c>
      <c r="C66" s="22" t="s">
        <v>261</v>
      </c>
      <c r="D66" s="24" t="s">
        <v>260</v>
      </c>
      <c r="E66" s="23" t="s">
        <v>17</v>
      </c>
      <c r="F66" s="6"/>
      <c r="G66" s="6"/>
      <c r="H66" s="6"/>
      <c r="I66" s="8">
        <v>1</v>
      </c>
      <c r="J66" s="25"/>
      <c r="K66" s="3"/>
      <c r="L66" s="3"/>
      <c r="M66" s="3"/>
      <c r="O66" s="1" t="str">
        <f t="shared" si="1"/>
        <v xml:space="preserve">    fiscal_code varchar(100),</v>
      </c>
    </row>
    <row r="67" spans="2:21" ht="15" x14ac:dyDescent="0.25">
      <c r="B67" s="6">
        <v>63</v>
      </c>
      <c r="C67" s="22" t="s">
        <v>263</v>
      </c>
      <c r="D67" s="24" t="s">
        <v>262</v>
      </c>
      <c r="E67" s="23" t="s">
        <v>17</v>
      </c>
      <c r="F67" s="6"/>
      <c r="G67" s="6"/>
      <c r="H67" s="6"/>
      <c r="I67" s="8">
        <v>1</v>
      </c>
      <c r="J67" s="25"/>
      <c r="K67" s="3"/>
      <c r="L67" s="3"/>
      <c r="M67" s="3"/>
      <c r="O67" s="1" t="str">
        <f t="shared" si="1"/>
        <v xml:space="preserve">    registration_no varchar(100),</v>
      </c>
    </row>
    <row r="68" spans="2:21" ht="15" x14ac:dyDescent="0.25">
      <c r="B68" s="6">
        <v>64</v>
      </c>
      <c r="C68" s="22" t="s">
        <v>96</v>
      </c>
      <c r="D68" s="24" t="s">
        <v>90</v>
      </c>
      <c r="E68" s="23" t="s">
        <v>34</v>
      </c>
      <c r="F68" s="6"/>
      <c r="G68" s="6"/>
      <c r="H68" s="6"/>
      <c r="I68" s="8"/>
      <c r="J68" s="25"/>
      <c r="K68" s="3"/>
      <c r="L68" s="3"/>
      <c r="M68" s="3"/>
      <c r="O68" s="1" t="str">
        <f t="shared" si="1"/>
        <v xml:space="preserve">    tax_code varchar(255),</v>
      </c>
    </row>
    <row r="69" spans="2:21" ht="15" x14ac:dyDescent="0.25">
      <c r="B69" s="6">
        <v>65</v>
      </c>
      <c r="C69" s="22" t="s">
        <v>299</v>
      </c>
      <c r="D69" s="24" t="s">
        <v>272</v>
      </c>
      <c r="E69" s="6" t="s">
        <v>6</v>
      </c>
      <c r="F69" s="6"/>
      <c r="G69" s="6"/>
      <c r="H69" s="6"/>
      <c r="I69" s="8">
        <v>1</v>
      </c>
      <c r="J69" s="25"/>
      <c r="K69" s="3"/>
      <c r="L69" s="3"/>
      <c r="M69" s="3"/>
      <c r="O69" s="1" t="str">
        <f t="shared" si="1"/>
        <v xml:space="preserve">    anniversary bigint,</v>
      </c>
    </row>
    <row r="70" spans="2:21" ht="15" x14ac:dyDescent="0.25">
      <c r="B70" s="6">
        <v>66</v>
      </c>
      <c r="C70" s="22" t="s">
        <v>97</v>
      </c>
      <c r="D70" s="24" t="s">
        <v>92</v>
      </c>
      <c r="E70" s="6" t="s">
        <v>34</v>
      </c>
      <c r="F70" s="6"/>
      <c r="G70" s="6"/>
      <c r="H70" s="6"/>
      <c r="I70" s="8">
        <v>1</v>
      </c>
      <c r="J70" s="25"/>
      <c r="K70" s="3"/>
      <c r="L70" s="3"/>
      <c r="M70" s="3"/>
      <c r="O70" s="1" t="str">
        <f t="shared" si="1"/>
        <v xml:space="preserve">    representative varchar(255),</v>
      </c>
    </row>
    <row r="71" spans="2:21" ht="15" x14ac:dyDescent="0.25">
      <c r="B71" s="6">
        <v>67</v>
      </c>
      <c r="C71" s="22" t="s">
        <v>129</v>
      </c>
      <c r="D71" s="24" t="s">
        <v>93</v>
      </c>
      <c r="E71" s="6" t="s">
        <v>34</v>
      </c>
      <c r="F71" s="6"/>
      <c r="G71" s="6"/>
      <c r="H71" s="6"/>
      <c r="I71" s="8">
        <v>1</v>
      </c>
      <c r="J71" s="25"/>
      <c r="K71" s="3"/>
      <c r="L71" s="3"/>
      <c r="M71" s="3"/>
      <c r="O71" s="1" t="str">
        <f t="shared" si="1"/>
        <v xml:space="preserve">    representative_title varchar(255),</v>
      </c>
    </row>
    <row r="72" spans="2:21" ht="15" x14ac:dyDescent="0.25">
      <c r="B72" s="6">
        <v>68</v>
      </c>
      <c r="C72" s="22" t="s">
        <v>61</v>
      </c>
      <c r="D72" s="24" t="s">
        <v>62</v>
      </c>
      <c r="E72" s="6" t="s">
        <v>34</v>
      </c>
      <c r="F72" s="6"/>
      <c r="G72" s="6"/>
      <c r="H72" s="6"/>
      <c r="I72" s="8"/>
      <c r="J72" s="25"/>
      <c r="K72" s="3"/>
      <c r="L72" s="3"/>
      <c r="M72" s="3"/>
      <c r="O72" s="1" t="str">
        <f t="shared" si="1"/>
        <v xml:space="preserve">    address varchar(255),</v>
      </c>
    </row>
    <row r="73" spans="2:21" ht="15" x14ac:dyDescent="0.25">
      <c r="B73" s="6">
        <v>69</v>
      </c>
      <c r="C73" s="22" t="s">
        <v>1678</v>
      </c>
      <c r="D73" s="24" t="s">
        <v>1680</v>
      </c>
      <c r="E73" s="6" t="s">
        <v>34</v>
      </c>
      <c r="F73" s="6"/>
      <c r="G73" s="6"/>
      <c r="H73" s="6"/>
      <c r="I73" s="8">
        <v>1</v>
      </c>
      <c r="J73" s="25"/>
      <c r="K73" s="3"/>
      <c r="L73" s="3"/>
      <c r="M73" s="3"/>
      <c r="O73" s="1" t="str">
        <f>"    " &amp; D73 &amp; " " &amp; E73 &amp; IF(F73="yes"," NOT NULL", "") &amp; IF(LEN(G73) &gt; 0," DEFAULT " &amp; G73, "") &amp; ","</f>
        <v xml:space="preserve">    home_no varchar(255),</v>
      </c>
    </row>
    <row r="74" spans="2:21" ht="15" x14ac:dyDescent="0.25">
      <c r="B74" s="6">
        <v>70</v>
      </c>
      <c r="C74" s="22" t="s">
        <v>1679</v>
      </c>
      <c r="D74" s="24" t="s">
        <v>270</v>
      </c>
      <c r="E74" s="6" t="s">
        <v>34</v>
      </c>
      <c r="F74" s="6"/>
      <c r="G74" s="6"/>
      <c r="H74" s="6"/>
      <c r="I74" s="8">
        <v>1</v>
      </c>
      <c r="J74" s="25"/>
      <c r="K74" s="3"/>
      <c r="L74" s="3"/>
      <c r="M74" s="3"/>
      <c r="O74" s="1" t="str">
        <f t="shared" si="1"/>
        <v xml:space="preserve">    street varchar(255),</v>
      </c>
    </row>
    <row r="75" spans="2:21" ht="15" x14ac:dyDescent="0.25">
      <c r="B75" s="6">
        <v>71</v>
      </c>
      <c r="C75" s="22" t="s">
        <v>162</v>
      </c>
      <c r="D75" s="24" t="s">
        <v>163</v>
      </c>
      <c r="E75" s="6" t="s">
        <v>34</v>
      </c>
      <c r="F75" s="6"/>
      <c r="G75" s="6"/>
      <c r="H75" s="6"/>
      <c r="I75" s="8">
        <v>1</v>
      </c>
      <c r="J75" s="25"/>
      <c r="K75" s="3"/>
      <c r="L75" s="3"/>
      <c r="M75" s="3"/>
      <c r="O75" s="1" t="str">
        <f t="shared" si="1"/>
        <v xml:space="preserve">    ward varchar(255),</v>
      </c>
    </row>
    <row r="76" spans="2:21" ht="15" x14ac:dyDescent="0.25">
      <c r="B76" s="6">
        <v>72</v>
      </c>
      <c r="C76" s="22" t="s">
        <v>161</v>
      </c>
      <c r="D76" s="24" t="s">
        <v>164</v>
      </c>
      <c r="E76" s="6" t="s">
        <v>34</v>
      </c>
      <c r="F76" s="6"/>
      <c r="G76" s="6"/>
      <c r="H76" s="6"/>
      <c r="I76" s="8">
        <v>1</v>
      </c>
      <c r="J76" s="25"/>
      <c r="K76" s="3"/>
      <c r="L76" s="3"/>
      <c r="M76" s="3"/>
      <c r="O76" s="1" t="str">
        <f t="shared" si="1"/>
        <v xml:space="preserve">    district varchar(255),</v>
      </c>
    </row>
    <row r="77" spans="2:21" ht="15" x14ac:dyDescent="0.25">
      <c r="B77" s="6">
        <v>73</v>
      </c>
      <c r="C77" s="22" t="s">
        <v>167</v>
      </c>
      <c r="D77" s="24" t="s">
        <v>165</v>
      </c>
      <c r="E77" s="6" t="s">
        <v>34</v>
      </c>
      <c r="F77" s="6"/>
      <c r="G77" s="6"/>
      <c r="H77" s="6"/>
      <c r="I77" s="8">
        <v>1</v>
      </c>
      <c r="J77" s="25"/>
      <c r="K77" s="3"/>
      <c r="L77" s="3"/>
      <c r="M77" s="3"/>
      <c r="O77" s="1" t="str">
        <f t="shared" si="1"/>
        <v xml:space="preserve">    province varchar(255),</v>
      </c>
    </row>
    <row r="78" spans="2:21" ht="15" x14ac:dyDescent="0.25">
      <c r="B78" s="6">
        <v>74</v>
      </c>
      <c r="C78" s="22" t="s">
        <v>288</v>
      </c>
      <c r="D78" s="24" t="s">
        <v>289</v>
      </c>
      <c r="E78" s="6" t="s">
        <v>34</v>
      </c>
      <c r="F78" s="6"/>
      <c r="G78" s="6"/>
      <c r="H78" s="6"/>
      <c r="I78" s="8">
        <v>1</v>
      </c>
      <c r="J78" s="25"/>
      <c r="K78" s="3"/>
      <c r="L78" s="3"/>
      <c r="M78" s="3"/>
      <c r="O78" s="1" t="str">
        <f t="shared" si="1"/>
        <v xml:space="preserve">    state varchar(255),</v>
      </c>
      <c r="U78" s="1">
        <v>3</v>
      </c>
    </row>
    <row r="79" spans="2:21" ht="15" x14ac:dyDescent="0.25">
      <c r="B79" s="6">
        <v>75</v>
      </c>
      <c r="C79" s="22" t="s">
        <v>157</v>
      </c>
      <c r="D79" s="24" t="s">
        <v>181</v>
      </c>
      <c r="E79" s="6" t="s">
        <v>34</v>
      </c>
      <c r="F79" s="6"/>
      <c r="G79" s="6"/>
      <c r="H79" s="6"/>
      <c r="I79" s="8">
        <v>1</v>
      </c>
      <c r="J79" s="25"/>
      <c r="K79" s="3"/>
      <c r="L79" s="3"/>
      <c r="M79" s="3"/>
      <c r="O79" s="1" t="str">
        <f t="shared" si="1"/>
        <v xml:space="preserve">    country varchar(255),</v>
      </c>
    </row>
    <row r="80" spans="2:21" ht="15" x14ac:dyDescent="0.25">
      <c r="B80" s="6">
        <v>76</v>
      </c>
      <c r="C80" s="22" t="s">
        <v>293</v>
      </c>
      <c r="D80" s="24" t="s">
        <v>166</v>
      </c>
      <c r="E80" s="6" t="s">
        <v>34</v>
      </c>
      <c r="F80" s="6"/>
      <c r="G80" s="6"/>
      <c r="H80" s="6"/>
      <c r="I80" s="8">
        <v>1</v>
      </c>
      <c r="J80" s="25"/>
      <c r="K80" s="3"/>
      <c r="L80" s="3"/>
      <c r="M80" s="3"/>
      <c r="O80" s="1" t="str">
        <f t="shared" si="1"/>
        <v xml:space="preserve">    zip_code varchar(255),</v>
      </c>
    </row>
    <row r="81" spans="2:15" ht="15" x14ac:dyDescent="0.25">
      <c r="B81" s="6">
        <v>77</v>
      </c>
      <c r="C81" s="22" t="s">
        <v>294</v>
      </c>
      <c r="D81" s="24" t="s">
        <v>271</v>
      </c>
      <c r="E81" s="6" t="s">
        <v>34</v>
      </c>
      <c r="F81" s="6"/>
      <c r="G81" s="6"/>
      <c r="H81" s="6"/>
      <c r="I81" s="8">
        <v>1</v>
      </c>
      <c r="J81" s="25"/>
      <c r="K81" s="3"/>
      <c r="L81" s="3"/>
      <c r="M81" s="3"/>
      <c r="O81" s="1" t="str">
        <f t="shared" si="1"/>
        <v xml:space="preserve">    web_page varchar(255),</v>
      </c>
    </row>
    <row r="82" spans="2:15" ht="15" x14ac:dyDescent="0.25">
      <c r="B82" s="6">
        <v>78</v>
      </c>
      <c r="C82" s="22" t="s">
        <v>273</v>
      </c>
      <c r="D82" s="24" t="s">
        <v>290</v>
      </c>
      <c r="E82" s="6" t="s">
        <v>34</v>
      </c>
      <c r="F82" s="6"/>
      <c r="G82" s="6"/>
      <c r="H82" s="6"/>
      <c r="I82" s="8">
        <v>1</v>
      </c>
      <c r="J82" s="25"/>
      <c r="K82" s="3"/>
      <c r="L82" s="3"/>
      <c r="M82" s="3"/>
      <c r="O82" s="1" t="str">
        <f t="shared" si="1"/>
        <v xml:space="preserve">    facebook varchar(255),</v>
      </c>
    </row>
    <row r="83" spans="2:15" ht="15" x14ac:dyDescent="0.25">
      <c r="B83" s="6">
        <v>79</v>
      </c>
      <c r="C83" s="15" t="s">
        <v>274</v>
      </c>
      <c r="D83" s="7" t="s">
        <v>291</v>
      </c>
      <c r="E83" s="6" t="s">
        <v>34</v>
      </c>
      <c r="F83" s="6"/>
      <c r="G83" s="6"/>
      <c r="H83" s="6"/>
      <c r="I83" s="8">
        <v>1</v>
      </c>
      <c r="J83" s="9"/>
      <c r="K83" s="3"/>
      <c r="L83" s="3"/>
      <c r="M83" s="3"/>
      <c r="O83" s="1" t="str">
        <f t="shared" si="1"/>
        <v xml:space="preserve">    twitter varchar(255),</v>
      </c>
    </row>
    <row r="84" spans="2:15" ht="15" x14ac:dyDescent="0.25">
      <c r="B84" s="6">
        <v>80</v>
      </c>
      <c r="C84" s="15" t="s">
        <v>275</v>
      </c>
      <c r="D84" s="7" t="s">
        <v>292</v>
      </c>
      <c r="E84" s="6" t="s">
        <v>34</v>
      </c>
      <c r="F84" s="6"/>
      <c r="G84" s="6"/>
      <c r="H84" s="6"/>
      <c r="I84" s="8">
        <v>1</v>
      </c>
      <c r="J84" s="9"/>
      <c r="K84" s="3"/>
      <c r="L84" s="3"/>
      <c r="M84" s="3"/>
      <c r="O84" s="1" t="str">
        <f t="shared" si="1"/>
        <v xml:space="preserve">    skype varchar(255),</v>
      </c>
    </row>
    <row r="85" spans="2:15" ht="15" x14ac:dyDescent="0.25">
      <c r="B85" s="6">
        <v>81</v>
      </c>
      <c r="C85" s="15" t="s">
        <v>143</v>
      </c>
      <c r="D85" s="7" t="s">
        <v>91</v>
      </c>
      <c r="E85" s="16" t="s">
        <v>17</v>
      </c>
      <c r="F85" s="6"/>
      <c r="G85" s="6"/>
      <c r="H85" s="6"/>
      <c r="I85" s="8">
        <v>1</v>
      </c>
      <c r="J85" s="9"/>
      <c r="K85" s="3"/>
      <c r="L85" s="3"/>
      <c r="M85" s="3"/>
      <c r="O85" s="1" t="str">
        <f t="shared" si="1"/>
        <v xml:space="preserve">    bank_account varchar(100),</v>
      </c>
    </row>
    <row r="86" spans="2:15" ht="15" x14ac:dyDescent="0.25">
      <c r="B86" s="6">
        <v>82</v>
      </c>
      <c r="C86" s="15" t="s">
        <v>144</v>
      </c>
      <c r="D86" s="7" t="s">
        <v>102</v>
      </c>
      <c r="E86" s="16" t="s">
        <v>34</v>
      </c>
      <c r="F86" s="6"/>
      <c r="G86" s="6"/>
      <c r="H86" s="6"/>
      <c r="I86" s="8">
        <v>1</v>
      </c>
      <c r="J86" s="9"/>
      <c r="K86" s="3"/>
      <c r="L86" s="3"/>
      <c r="M86" s="3"/>
      <c r="O86" s="1" t="str">
        <f t="shared" si="1"/>
        <v xml:space="preserve">    bank_account_name varchar(255),</v>
      </c>
    </row>
    <row r="87" spans="2:15" ht="15" x14ac:dyDescent="0.25">
      <c r="B87" s="6">
        <v>83</v>
      </c>
      <c r="C87" s="15" t="s">
        <v>145</v>
      </c>
      <c r="D87" s="7" t="s">
        <v>103</v>
      </c>
      <c r="E87" s="16" t="s">
        <v>34</v>
      </c>
      <c r="F87" s="6"/>
      <c r="G87" s="6"/>
      <c r="H87" s="6"/>
      <c r="I87" s="8">
        <v>1</v>
      </c>
      <c r="J87" s="9"/>
      <c r="K87" s="3"/>
      <c r="L87" s="3"/>
      <c r="M87" s="3"/>
      <c r="O87" s="1" t="str">
        <f t="shared" si="1"/>
        <v xml:space="preserve">    bank_name varchar(255),</v>
      </c>
    </row>
    <row r="88" spans="2:15" ht="15" x14ac:dyDescent="0.25">
      <c r="B88" s="6">
        <v>84</v>
      </c>
      <c r="C88" s="15" t="s">
        <v>146</v>
      </c>
      <c r="D88" s="7" t="s">
        <v>104</v>
      </c>
      <c r="E88" s="16" t="s">
        <v>34</v>
      </c>
      <c r="F88" s="6"/>
      <c r="G88" s="6"/>
      <c r="H88" s="6"/>
      <c r="I88" s="8">
        <v>1</v>
      </c>
      <c r="J88" s="9"/>
      <c r="K88" s="3"/>
      <c r="L88" s="3"/>
      <c r="M88" s="3"/>
      <c r="O88" s="1" t="str">
        <f t="shared" si="1"/>
        <v xml:space="preserve">    bank_branch varchar(255),</v>
      </c>
    </row>
    <row r="89" spans="2:15" ht="15" x14ac:dyDescent="0.25">
      <c r="B89" s="6">
        <v>85</v>
      </c>
      <c r="C89" s="15" t="s">
        <v>155</v>
      </c>
      <c r="D89" s="7" t="s">
        <v>153</v>
      </c>
      <c r="E89" s="16" t="s">
        <v>17</v>
      </c>
      <c r="F89" s="6"/>
      <c r="G89" s="6"/>
      <c r="H89" s="6"/>
      <c r="I89" s="8">
        <v>1</v>
      </c>
      <c r="J89" s="9"/>
      <c r="K89" s="3"/>
      <c r="L89" s="3"/>
      <c r="M89" s="3"/>
      <c r="O89" s="1" t="str">
        <f t="shared" si="1"/>
        <v xml:space="preserve">    bank_swipt varchar(100),</v>
      </c>
    </row>
    <row r="90" spans="2:15" ht="15" x14ac:dyDescent="0.25">
      <c r="B90" s="6">
        <v>86</v>
      </c>
      <c r="C90" s="15" t="s">
        <v>156</v>
      </c>
      <c r="D90" s="7" t="s">
        <v>154</v>
      </c>
      <c r="E90" s="16" t="s">
        <v>17</v>
      </c>
      <c r="F90" s="6"/>
      <c r="G90" s="6"/>
      <c r="H90" s="6"/>
      <c r="I90" s="8">
        <v>1</v>
      </c>
      <c r="J90" s="9"/>
      <c r="K90" s="3"/>
      <c r="L90" s="3"/>
      <c r="M90" s="3"/>
      <c r="O90" s="1" t="str">
        <f t="shared" si="1"/>
        <v xml:space="preserve">    bank_iban varchar(100),</v>
      </c>
    </row>
    <row r="91" spans="2:15" ht="15" x14ac:dyDescent="0.25">
      <c r="B91" s="6">
        <v>87</v>
      </c>
      <c r="C91" s="15" t="s">
        <v>3</v>
      </c>
      <c r="D91" s="7" t="s">
        <v>3072</v>
      </c>
      <c r="E91" s="16" t="s">
        <v>18</v>
      </c>
      <c r="F91" s="6"/>
      <c r="G91" s="6"/>
      <c r="H91" s="23"/>
      <c r="I91" s="8">
        <v>1</v>
      </c>
      <c r="J91" s="9"/>
      <c r="K91" s="3"/>
      <c r="L91" s="3"/>
      <c r="M91" s="3"/>
      <c r="O91" s="1" t="str">
        <f t="shared" ref="O91:O100" si="2">"    " &amp; D91 &amp; " " &amp; E91 &amp; IF(F91="yes"," NOT NULL", "") &amp; IF(LEN(G91) &gt; 0," DEFAULT " &amp; G91, "") &amp; ","</f>
        <v xml:space="preserve">    note varchar(1000),</v>
      </c>
    </row>
    <row r="92" spans="2:15" ht="15" x14ac:dyDescent="0.25">
      <c r="B92" s="6">
        <v>88</v>
      </c>
      <c r="C92" s="22" t="s">
        <v>333</v>
      </c>
      <c r="D92" s="24" t="s">
        <v>41</v>
      </c>
      <c r="E92" s="23" t="s">
        <v>35</v>
      </c>
      <c r="F92" s="6"/>
      <c r="G92" s="6">
        <v>0</v>
      </c>
      <c r="H92" s="23" t="s">
        <v>16</v>
      </c>
      <c r="I92" s="8"/>
      <c r="J92" s="25"/>
      <c r="K92" s="3"/>
      <c r="L92" s="3"/>
      <c r="M92" s="3"/>
      <c r="O92" s="1" t="str">
        <f t="shared" si="2"/>
        <v xml:space="preserve">    disabled smallint DEFAULT 0,</v>
      </c>
    </row>
    <row r="93" spans="2:15" ht="15" x14ac:dyDescent="0.25">
      <c r="B93" s="6">
        <v>89</v>
      </c>
      <c r="C93" s="22" t="s">
        <v>2842</v>
      </c>
      <c r="D93" s="24" t="s">
        <v>2843</v>
      </c>
      <c r="E93" s="6" t="s">
        <v>35</v>
      </c>
      <c r="F93" s="6"/>
      <c r="G93" s="6">
        <v>0</v>
      </c>
      <c r="H93" s="23" t="s">
        <v>16</v>
      </c>
      <c r="I93" s="8"/>
      <c r="J93" s="25"/>
      <c r="K93" s="3"/>
      <c r="L93" s="3"/>
      <c r="M93" s="3"/>
      <c r="O93" s="1" t="str">
        <f t="shared" si="2"/>
        <v xml:space="preserve">    skyone smallint DEFAULT 0,</v>
      </c>
    </row>
    <row r="94" spans="2:15" ht="15" x14ac:dyDescent="0.25">
      <c r="B94" s="6">
        <v>90</v>
      </c>
      <c r="C94" s="3" t="s">
        <v>20</v>
      </c>
      <c r="D94" s="24" t="s">
        <v>296</v>
      </c>
      <c r="E94" s="6" t="s">
        <v>6</v>
      </c>
      <c r="F94" s="6"/>
      <c r="G94" s="6"/>
      <c r="H94" s="6"/>
      <c r="I94" s="10"/>
      <c r="J94" s="9"/>
      <c r="K94" s="3"/>
      <c r="L94" s="3"/>
      <c r="M94" s="3"/>
      <c r="O94" s="1" t="str">
        <f t="shared" si="2"/>
        <v xml:space="preserve">    created_by bigint,</v>
      </c>
    </row>
    <row r="95" spans="2:15" ht="15" x14ac:dyDescent="0.25">
      <c r="B95" s="6">
        <v>91</v>
      </c>
      <c r="C95" s="3" t="s">
        <v>21</v>
      </c>
      <c r="D95" s="24" t="s">
        <v>70</v>
      </c>
      <c r="E95" s="6" t="s">
        <v>6</v>
      </c>
      <c r="F95" s="6"/>
      <c r="G95" s="6"/>
      <c r="H95" s="6"/>
      <c r="I95" s="10"/>
      <c r="J95" s="9"/>
      <c r="K95" s="3"/>
      <c r="L95" s="3"/>
      <c r="M95" s="3"/>
      <c r="O95" s="1" t="str">
        <f t="shared" si="2"/>
        <v xml:space="preserve">    created_date bigint,</v>
      </c>
    </row>
    <row r="96" spans="2:15" ht="15" x14ac:dyDescent="0.25">
      <c r="B96" s="6">
        <v>92</v>
      </c>
      <c r="C96" s="3" t="s">
        <v>22</v>
      </c>
      <c r="D96" s="24" t="s">
        <v>297</v>
      </c>
      <c r="E96" s="6" t="s">
        <v>6</v>
      </c>
      <c r="F96" s="6"/>
      <c r="G96" s="6"/>
      <c r="H96" s="6"/>
      <c r="I96" s="10"/>
      <c r="J96" s="9"/>
      <c r="K96" s="3"/>
      <c r="L96" s="3"/>
      <c r="M96" s="3"/>
      <c r="O96" s="1" t="str">
        <f t="shared" si="2"/>
        <v xml:space="preserve">    updated_by bigint,</v>
      </c>
    </row>
    <row r="97" spans="2:15" ht="15" x14ac:dyDescent="0.25">
      <c r="B97" s="6">
        <v>93</v>
      </c>
      <c r="C97" s="3" t="s">
        <v>23</v>
      </c>
      <c r="D97" s="24" t="s">
        <v>71</v>
      </c>
      <c r="E97" s="6" t="s">
        <v>6</v>
      </c>
      <c r="F97" s="6"/>
      <c r="G97" s="6"/>
      <c r="H97" s="6"/>
      <c r="I97" s="10"/>
      <c r="J97" s="9"/>
      <c r="K97" s="3"/>
      <c r="L97" s="3"/>
      <c r="M97" s="3"/>
      <c r="O97" s="1" t="str">
        <f t="shared" si="2"/>
        <v xml:space="preserve">    updated_date bigint,</v>
      </c>
    </row>
    <row r="98" spans="2:15" ht="15" x14ac:dyDescent="0.25">
      <c r="B98" s="6">
        <v>94</v>
      </c>
      <c r="C98" s="22" t="s">
        <v>105</v>
      </c>
      <c r="D98" s="24" t="s">
        <v>295</v>
      </c>
      <c r="E98" s="6" t="s">
        <v>6</v>
      </c>
      <c r="F98" s="6"/>
      <c r="G98" s="6"/>
      <c r="H98" s="6"/>
      <c r="I98" s="8">
        <v>1</v>
      </c>
      <c r="J98" s="25"/>
      <c r="K98" s="3"/>
      <c r="L98" s="3"/>
      <c r="M98" s="3"/>
      <c r="O98" s="1" t="str">
        <f t="shared" si="2"/>
        <v xml:space="preserve">    deleted_by bigint,</v>
      </c>
    </row>
    <row r="99" spans="2:15" ht="15" x14ac:dyDescent="0.25">
      <c r="B99" s="6">
        <v>95</v>
      </c>
      <c r="C99" s="22" t="s">
        <v>99</v>
      </c>
      <c r="D99" s="24" t="s">
        <v>94</v>
      </c>
      <c r="E99" s="6" t="s">
        <v>6</v>
      </c>
      <c r="F99" s="6"/>
      <c r="G99" s="6"/>
      <c r="H99" s="6"/>
      <c r="I99" s="8">
        <v>1</v>
      </c>
      <c r="J99" s="25"/>
      <c r="K99" s="3"/>
      <c r="L99" s="3"/>
      <c r="M99" s="3"/>
      <c r="O99" s="1" t="str">
        <f t="shared" si="2"/>
        <v xml:space="preserve">    deleted_date bigint,</v>
      </c>
    </row>
    <row r="100" spans="2:15" ht="15" x14ac:dyDescent="0.25">
      <c r="B100" s="6">
        <v>96</v>
      </c>
      <c r="C100" s="3" t="s">
        <v>24</v>
      </c>
      <c r="D100" s="24" t="s">
        <v>13</v>
      </c>
      <c r="E100" s="6" t="s">
        <v>10</v>
      </c>
      <c r="F100" s="6"/>
      <c r="G100" s="6">
        <v>1</v>
      </c>
      <c r="H100" s="6"/>
      <c r="I100" s="10"/>
      <c r="J100" s="9"/>
      <c r="K100" s="3"/>
      <c r="L100" s="3"/>
      <c r="M100" s="3"/>
      <c r="O100" s="1" t="str">
        <f t="shared" si="2"/>
        <v xml:space="preserve">    version integer DEFAULT 1,</v>
      </c>
    </row>
    <row r="101" spans="2:15" x14ac:dyDescent="0.25">
      <c r="O101" s="1" t="str">
        <f>"    CONSTRAINT " &amp; IF(ISERROR(SEARCH(".",$D$2)), $D$2, MID($D$2,SEARCH(".",$D$2) + 1,(LEN($D$2)-SEARCH(".",$D$2)))) &amp; "_pk PRIMARY KEY (" &amp; $D$5 &amp; ")"</f>
        <v xml:space="preserve">    CONSTRAINT partner_pk PRIMARY KEY (id)</v>
      </c>
    </row>
    <row r="102" spans="2:15" x14ac:dyDescent="0.25">
      <c r="O102" s="1" t="s">
        <v>7</v>
      </c>
    </row>
    <row r="106" spans="2:15" x14ac:dyDescent="0.25">
      <c r="D106" s="32" t="s">
        <v>1712</v>
      </c>
    </row>
    <row r="107" spans="2:15" x14ac:dyDescent="0.25">
      <c r="D107" s="32" t="s">
        <v>2089</v>
      </c>
    </row>
    <row r="108" spans="2:15" x14ac:dyDescent="0.25">
      <c r="D108" s="32" t="s">
        <v>2088</v>
      </c>
    </row>
    <row r="109" spans="2:15" x14ac:dyDescent="0.25">
      <c r="D109" s="32" t="s">
        <v>2117</v>
      </c>
    </row>
    <row r="110" spans="2:15" x14ac:dyDescent="0.25">
      <c r="D110" s="1" t="s">
        <v>2118</v>
      </c>
    </row>
    <row r="111" spans="2:15" x14ac:dyDescent="0.25">
      <c r="D111" s="32" t="s">
        <v>2211</v>
      </c>
    </row>
    <row r="112" spans="2:15" x14ac:dyDescent="0.25">
      <c r="D112" s="32" t="s">
        <v>2212</v>
      </c>
    </row>
    <row r="113" spans="3:4" x14ac:dyDescent="0.25">
      <c r="D113" s="32" t="s">
        <v>2213</v>
      </c>
    </row>
    <row r="114" spans="3:4" x14ac:dyDescent="0.25">
      <c r="D114" s="32" t="s">
        <v>2721</v>
      </c>
    </row>
    <row r="116" spans="3:4" x14ac:dyDescent="0.25">
      <c r="C116" s="32" t="s">
        <v>2748</v>
      </c>
      <c r="D116" s="32" t="s">
        <v>2749</v>
      </c>
    </row>
    <row r="117" spans="3:4" x14ac:dyDescent="0.25">
      <c r="C117" s="32"/>
      <c r="D117" s="32" t="s">
        <v>2750</v>
      </c>
    </row>
    <row r="118" spans="3:4" x14ac:dyDescent="0.25">
      <c r="C118" s="32"/>
      <c r="D118" s="32" t="s">
        <v>2751</v>
      </c>
    </row>
    <row r="119" spans="3:4" x14ac:dyDescent="0.25">
      <c r="C119" s="32"/>
      <c r="D119" s="32" t="s">
        <v>2752</v>
      </c>
    </row>
    <row r="120" spans="3:4" x14ac:dyDescent="0.25">
      <c r="C120" s="32"/>
      <c r="D120" s="32" t="s">
        <v>2753</v>
      </c>
    </row>
    <row r="121" spans="3:4" x14ac:dyDescent="0.25">
      <c r="C121" s="32"/>
      <c r="D121" s="32" t="s">
        <v>2754</v>
      </c>
    </row>
    <row r="122" spans="3:4" x14ac:dyDescent="0.25">
      <c r="C122" s="32"/>
      <c r="D122" s="32" t="s">
        <v>2755</v>
      </c>
    </row>
    <row r="123" spans="3:4" x14ac:dyDescent="0.25">
      <c r="C123" s="32"/>
      <c r="D123" s="32"/>
    </row>
    <row r="124" spans="3:4" x14ac:dyDescent="0.25">
      <c r="C124" s="32"/>
      <c r="D124" s="32"/>
    </row>
    <row r="125" spans="3:4" x14ac:dyDescent="0.25">
      <c r="D125" s="32"/>
    </row>
    <row r="126" spans="3:4" x14ac:dyDescent="0.25">
      <c r="C126" s="32" t="s">
        <v>2756</v>
      </c>
      <c r="D126" s="32" t="s">
        <v>2757</v>
      </c>
    </row>
    <row r="127" spans="3:4" x14ac:dyDescent="0.25">
      <c r="D127" s="32" t="s">
        <v>2758</v>
      </c>
    </row>
    <row r="128" spans="3:4" x14ac:dyDescent="0.25">
      <c r="D128" s="32" t="s">
        <v>2759</v>
      </c>
    </row>
    <row r="129" spans="4:4" x14ac:dyDescent="0.25">
      <c r="D129" s="32" t="s">
        <v>2760</v>
      </c>
    </row>
    <row r="130" spans="4:4" x14ac:dyDescent="0.25">
      <c r="D130" s="32" t="s">
        <v>2761</v>
      </c>
    </row>
    <row r="131" spans="4:4" x14ac:dyDescent="0.25">
      <c r="D131" s="32" t="s">
        <v>2762</v>
      </c>
    </row>
    <row r="132" spans="4:4" x14ac:dyDescent="0.25">
      <c r="D132" s="32" t="s">
        <v>2763</v>
      </c>
    </row>
    <row r="133" spans="4:4" x14ac:dyDescent="0.25">
      <c r="D133" s="32"/>
    </row>
    <row r="134" spans="4:4" x14ac:dyDescent="0.25">
      <c r="D134" s="32"/>
    </row>
    <row r="135" spans="4:4" x14ac:dyDescent="0.25">
      <c r="D135" s="32" t="s">
        <v>3564</v>
      </c>
    </row>
    <row r="136" spans="4:4" x14ac:dyDescent="0.25">
      <c r="D136" s="32"/>
    </row>
    <row r="137" spans="4:4" x14ac:dyDescent="0.25">
      <c r="D137" s="32"/>
    </row>
    <row r="138" spans="4:4" x14ac:dyDescent="0.25">
      <c r="D138" s="32"/>
    </row>
    <row r="139" spans="4:4" x14ac:dyDescent="0.25">
      <c r="D139" s="32" t="s">
        <v>3677</v>
      </c>
    </row>
    <row r="140" spans="4:4" x14ac:dyDescent="0.25">
      <c r="D140" s="32" t="s">
        <v>3678</v>
      </c>
    </row>
    <row r="142" spans="4:4" x14ac:dyDescent="0.25">
      <c r="D142" s="32" t="s">
        <v>3866</v>
      </c>
    </row>
    <row r="144" spans="4:4" x14ac:dyDescent="0.25">
      <c r="D144" s="32" t="s">
        <v>3881</v>
      </c>
    </row>
    <row r="146" spans="4:4" x14ac:dyDescent="0.25">
      <c r="D146" s="32" t="s">
        <v>3920</v>
      </c>
    </row>
    <row r="149" spans="4:4" x14ac:dyDescent="0.25">
      <c r="D149" s="1" t="s">
        <v>4220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B1:O17"/>
  <sheetViews>
    <sheetView showGridLines="0" workbookViewId="0">
      <selection activeCell="N33" sqref="N33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285156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140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DB!D46</f>
        <v>Đối tác thuộc chi nhánh</v>
      </c>
      <c r="E1" s="71"/>
      <c r="F1" s="72" t="s">
        <v>22</v>
      </c>
      <c r="G1" s="73"/>
      <c r="H1" s="73"/>
      <c r="I1" s="74"/>
      <c r="J1" s="3" t="str">
        <f>DB!F46</f>
        <v>Nguyễn Anh Phong</v>
      </c>
    </row>
    <row r="2" spans="2:15" ht="18" x14ac:dyDescent="0.25">
      <c r="C2" s="2" t="s">
        <v>27</v>
      </c>
      <c r="D2" s="75" t="str">
        <f>DB!E46</f>
        <v>partner_branch</v>
      </c>
      <c r="E2" s="76"/>
      <c r="F2" s="72" t="s">
        <v>23</v>
      </c>
      <c r="G2" s="73"/>
      <c r="H2" s="73"/>
      <c r="I2" s="74"/>
      <c r="J2" s="19" t="str">
        <f>DB!G46</f>
        <v>22/05/2016</v>
      </c>
      <c r="O2" s="1" t="str">
        <f xml:space="preserve"> "drop table " &amp; D2 &amp; ";"</f>
        <v>drop table partner_branch;</v>
      </c>
    </row>
    <row r="3" spans="2:15" ht="29.25" customHeight="1" x14ac:dyDescent="0.25">
      <c r="B3" s="4"/>
      <c r="O3" s="1" t="str">
        <f xml:space="preserve"> "create table " &amp; D2</f>
        <v>create table partner_branch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43</v>
      </c>
      <c r="D6" s="24" t="s">
        <v>8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5" si="0">"    " &amp; D6 &amp; " " &amp; E6 &amp; IF(F6="yes"," NOT NULL", "") &amp; IF(LEN(G6) &gt; 0," DEFAULT " &amp; G6, "") &amp; ","</f>
        <v xml:space="preserve">    branch_id bigint,</v>
      </c>
    </row>
    <row r="7" spans="2:15" ht="15" x14ac:dyDescent="0.25">
      <c r="B7" s="6">
        <v>3</v>
      </c>
      <c r="C7" s="22" t="s">
        <v>207</v>
      </c>
      <c r="D7" s="24" t="s">
        <v>206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partner_id bigint,</v>
      </c>
    </row>
    <row r="8" spans="2:15" ht="15" x14ac:dyDescent="0.25">
      <c r="B8" s="6">
        <v>4</v>
      </c>
      <c r="C8" s="22" t="s">
        <v>333</v>
      </c>
      <c r="D8" s="24" t="s">
        <v>41</v>
      </c>
      <c r="E8" s="6" t="s">
        <v>35</v>
      </c>
      <c r="F8" s="6"/>
      <c r="G8" s="6">
        <v>0</v>
      </c>
      <c r="H8" s="23" t="s">
        <v>16</v>
      </c>
      <c r="I8" s="8"/>
      <c r="J8" s="25"/>
      <c r="K8" s="3"/>
      <c r="L8" s="3"/>
      <c r="M8" s="3"/>
      <c r="O8" s="1" t="str">
        <f t="shared" si="0"/>
        <v xml:space="preserve">    disabled smallint DEFAULT 0,</v>
      </c>
    </row>
    <row r="9" spans="2:15" ht="15" x14ac:dyDescent="0.25">
      <c r="B9" s="6">
        <v>5</v>
      </c>
      <c r="C9" s="3" t="s">
        <v>20</v>
      </c>
      <c r="D9" s="24" t="s">
        <v>296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created_by bigint,</v>
      </c>
    </row>
    <row r="10" spans="2:15" ht="15" x14ac:dyDescent="0.25">
      <c r="B10" s="6">
        <v>6</v>
      </c>
      <c r="C10" s="3" t="s">
        <v>21</v>
      </c>
      <c r="D10" s="24" t="s">
        <v>70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created_date bigint,</v>
      </c>
    </row>
    <row r="11" spans="2:15" ht="15" x14ac:dyDescent="0.25">
      <c r="B11" s="6">
        <v>7</v>
      </c>
      <c r="C11" s="3" t="s">
        <v>22</v>
      </c>
      <c r="D11" s="24" t="s">
        <v>297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updated_by bigint,</v>
      </c>
    </row>
    <row r="12" spans="2:15" ht="15" x14ac:dyDescent="0.25">
      <c r="B12" s="6">
        <v>8</v>
      </c>
      <c r="C12" s="3" t="s">
        <v>23</v>
      </c>
      <c r="D12" s="24" t="s">
        <v>71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updated_date bigint,</v>
      </c>
    </row>
    <row r="13" spans="2:15" ht="15" x14ac:dyDescent="0.25">
      <c r="B13" s="6">
        <v>9</v>
      </c>
      <c r="C13" s="22" t="s">
        <v>105</v>
      </c>
      <c r="D13" s="24" t="s">
        <v>295</v>
      </c>
      <c r="E13" s="6" t="s">
        <v>6</v>
      </c>
      <c r="F13" s="6"/>
      <c r="G13" s="6"/>
      <c r="H13" s="6"/>
      <c r="I13" s="8">
        <v>1</v>
      </c>
      <c r="J13" s="25"/>
      <c r="K13" s="3"/>
      <c r="L13" s="3"/>
      <c r="M13" s="3"/>
      <c r="O13" s="1" t="str">
        <f t="shared" si="0"/>
        <v xml:space="preserve">    deleted_by bigint,</v>
      </c>
    </row>
    <row r="14" spans="2:15" ht="15" x14ac:dyDescent="0.25">
      <c r="B14" s="6">
        <v>10</v>
      </c>
      <c r="C14" s="22" t="s">
        <v>99</v>
      </c>
      <c r="D14" s="24" t="s">
        <v>94</v>
      </c>
      <c r="E14" s="6" t="s">
        <v>6</v>
      </c>
      <c r="F14" s="6"/>
      <c r="G14" s="6"/>
      <c r="H14" s="6"/>
      <c r="I14" s="8">
        <v>1</v>
      </c>
      <c r="J14" s="25"/>
      <c r="K14" s="3"/>
      <c r="L14" s="3"/>
      <c r="M14" s="3"/>
      <c r="O14" s="1" t="str">
        <f t="shared" si="0"/>
        <v xml:space="preserve">    deleted_date bigint,</v>
      </c>
    </row>
    <row r="15" spans="2:15" ht="15" x14ac:dyDescent="0.25">
      <c r="B15" s="6">
        <v>11</v>
      </c>
      <c r="C15" s="3" t="s">
        <v>24</v>
      </c>
      <c r="D15" s="24" t="s">
        <v>13</v>
      </c>
      <c r="E15" s="6" t="s">
        <v>10</v>
      </c>
      <c r="F15" s="6"/>
      <c r="G15" s="6">
        <v>1</v>
      </c>
      <c r="H15" s="6"/>
      <c r="I15" s="10"/>
      <c r="J15" s="25"/>
      <c r="K15" s="3"/>
      <c r="L15" s="3"/>
      <c r="M15" s="3"/>
      <c r="O15" s="1" t="str">
        <f t="shared" si="0"/>
        <v xml:space="preserve">    version integer DEFAULT 1,</v>
      </c>
    </row>
    <row r="16" spans="2:15" x14ac:dyDescent="0.25">
      <c r="O16" s="1" t="str">
        <f>"    CONSTRAINT " &amp; IF(ISERROR(SEARCH(".",$D$2)), $D$2, MID($D$2,SEARCH(".",$D$2) + 1,(LEN($D$2)-SEARCH(".",$D$2)))) &amp; "_pk PRIMARY KEY (" &amp; $D$5 &amp; ")"</f>
        <v xml:space="preserve">    CONSTRAINT partner_branch_pk PRIMARY KEY (id)</v>
      </c>
    </row>
    <row r="17" spans="15:15" x14ac:dyDescent="0.25">
      <c r="O17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B1:O18"/>
  <sheetViews>
    <sheetView showGridLines="0" workbookViewId="0">
      <selection activeCell="O3" sqref="O3:O18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285156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140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DB!D47</f>
        <v>Đối tác thuộc phòng ban</v>
      </c>
      <c r="E1" s="71"/>
      <c r="F1" s="72" t="s">
        <v>22</v>
      </c>
      <c r="G1" s="73"/>
      <c r="H1" s="73"/>
      <c r="I1" s="74"/>
      <c r="J1" s="3" t="str">
        <f>DB!F47</f>
        <v>Nguyễn Anh Phong</v>
      </c>
    </row>
    <row r="2" spans="2:15" ht="18" x14ac:dyDescent="0.25">
      <c r="C2" s="2" t="s">
        <v>27</v>
      </c>
      <c r="D2" s="75" t="str">
        <f>DB!E47</f>
        <v>partner_department</v>
      </c>
      <c r="E2" s="76"/>
      <c r="F2" s="72" t="s">
        <v>23</v>
      </c>
      <c r="G2" s="73"/>
      <c r="H2" s="73"/>
      <c r="I2" s="74"/>
      <c r="J2" s="19" t="str">
        <f>DB!G47</f>
        <v>22/05/2016</v>
      </c>
      <c r="O2" s="1" t="str">
        <f xml:space="preserve"> "drop table " &amp; D2 &amp; ";"</f>
        <v>drop table partner_department;</v>
      </c>
    </row>
    <row r="3" spans="2:15" ht="29.25" customHeight="1" x14ac:dyDescent="0.25">
      <c r="B3" s="4"/>
      <c r="O3" s="1" t="str">
        <f xml:space="preserve"> "create table " &amp; D2</f>
        <v>create table partner_department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43</v>
      </c>
      <c r="D6" s="24" t="s">
        <v>8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 t="shared" ref="O6:O16" si="0">"    " &amp; D6 &amp; " " &amp; E6 &amp; IF(F6="yes"," NOT NULL", "") &amp; IF(LEN(G6) &gt; 0," DEFAULT " &amp; G6, "") &amp; ","</f>
        <v xml:space="preserve">    branch_id bigint,</v>
      </c>
    </row>
    <row r="7" spans="2:15" ht="15" x14ac:dyDescent="0.25">
      <c r="B7" s="6">
        <v>3</v>
      </c>
      <c r="C7" s="22" t="s">
        <v>123</v>
      </c>
      <c r="D7" s="24" t="s">
        <v>151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department_id bigint,</v>
      </c>
    </row>
    <row r="8" spans="2:15" ht="15" x14ac:dyDescent="0.25">
      <c r="B8" s="6">
        <v>4</v>
      </c>
      <c r="C8" s="22" t="s">
        <v>207</v>
      </c>
      <c r="D8" s="24" t="s">
        <v>206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partner_id bigint,</v>
      </c>
    </row>
    <row r="9" spans="2:15" ht="15" x14ac:dyDescent="0.25">
      <c r="B9" s="6">
        <v>5</v>
      </c>
      <c r="C9" s="22" t="s">
        <v>333</v>
      </c>
      <c r="D9" s="24" t="s">
        <v>41</v>
      </c>
      <c r="E9" s="6" t="s">
        <v>35</v>
      </c>
      <c r="F9" s="6"/>
      <c r="G9" s="6">
        <v>0</v>
      </c>
      <c r="H9" s="23" t="s">
        <v>16</v>
      </c>
      <c r="I9" s="8"/>
      <c r="J9" s="25"/>
      <c r="K9" s="3"/>
      <c r="L9" s="3"/>
      <c r="M9" s="3"/>
      <c r="O9" s="1" t="str">
        <f t="shared" si="0"/>
        <v xml:space="preserve">    disabled smallint DEFAULT 0,</v>
      </c>
    </row>
    <row r="10" spans="2:15" ht="15" x14ac:dyDescent="0.25">
      <c r="B10" s="6">
        <v>6</v>
      </c>
      <c r="C10" s="3" t="s">
        <v>20</v>
      </c>
      <c r="D10" s="24" t="s">
        <v>296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created_by bigint,</v>
      </c>
    </row>
    <row r="11" spans="2:15" ht="15" x14ac:dyDescent="0.25">
      <c r="B11" s="6">
        <v>7</v>
      </c>
      <c r="C11" s="3" t="s">
        <v>21</v>
      </c>
      <c r="D11" s="24" t="s">
        <v>70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created_date bigint,</v>
      </c>
    </row>
    <row r="12" spans="2:15" ht="15" x14ac:dyDescent="0.25">
      <c r="B12" s="6">
        <v>8</v>
      </c>
      <c r="C12" s="3" t="s">
        <v>22</v>
      </c>
      <c r="D12" s="24" t="s">
        <v>297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updated_by bigint,</v>
      </c>
    </row>
    <row r="13" spans="2:15" ht="15" x14ac:dyDescent="0.25">
      <c r="B13" s="6">
        <v>9</v>
      </c>
      <c r="C13" s="3" t="s">
        <v>23</v>
      </c>
      <c r="D13" s="24" t="s">
        <v>71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updated_date bigint,</v>
      </c>
    </row>
    <row r="14" spans="2:15" ht="15" x14ac:dyDescent="0.25">
      <c r="B14" s="6">
        <v>10</v>
      </c>
      <c r="C14" s="22" t="s">
        <v>105</v>
      </c>
      <c r="D14" s="24" t="s">
        <v>295</v>
      </c>
      <c r="E14" s="6" t="s">
        <v>6</v>
      </c>
      <c r="F14" s="6"/>
      <c r="G14" s="6"/>
      <c r="H14" s="6"/>
      <c r="I14" s="8">
        <v>1</v>
      </c>
      <c r="J14" s="25"/>
      <c r="K14" s="3"/>
      <c r="L14" s="3"/>
      <c r="M14" s="3"/>
      <c r="O14" s="1" t="str">
        <f t="shared" si="0"/>
        <v xml:space="preserve">    deleted_by bigint,</v>
      </c>
    </row>
    <row r="15" spans="2:15" ht="15" x14ac:dyDescent="0.25">
      <c r="B15" s="6">
        <v>11</v>
      </c>
      <c r="C15" s="22" t="s">
        <v>99</v>
      </c>
      <c r="D15" s="24" t="s">
        <v>94</v>
      </c>
      <c r="E15" s="6" t="s">
        <v>6</v>
      </c>
      <c r="F15" s="6"/>
      <c r="G15" s="6"/>
      <c r="H15" s="6"/>
      <c r="I15" s="8">
        <v>1</v>
      </c>
      <c r="J15" s="25"/>
      <c r="K15" s="3"/>
      <c r="L15" s="3"/>
      <c r="M15" s="3"/>
      <c r="O15" s="1" t="str">
        <f t="shared" si="0"/>
        <v xml:space="preserve">    deleted_date bigint,</v>
      </c>
    </row>
    <row r="16" spans="2:15" ht="15" x14ac:dyDescent="0.25">
      <c r="B16" s="6">
        <v>12</v>
      </c>
      <c r="C16" s="3" t="s">
        <v>24</v>
      </c>
      <c r="D16" s="24" t="s">
        <v>13</v>
      </c>
      <c r="E16" s="6" t="s">
        <v>10</v>
      </c>
      <c r="F16" s="6"/>
      <c r="G16" s="6">
        <v>1</v>
      </c>
      <c r="H16" s="6"/>
      <c r="I16" s="10"/>
      <c r="J16" s="25"/>
      <c r="K16" s="3"/>
      <c r="L16" s="3"/>
      <c r="M16" s="3"/>
      <c r="O16" s="1" t="str">
        <f t="shared" si="0"/>
        <v xml:space="preserve">    version integer DEFAULT 1,</v>
      </c>
    </row>
    <row r="17" spans="15:15" x14ac:dyDescent="0.25">
      <c r="O17" s="1" t="str">
        <f>"    CONSTRAINT " &amp; IF(ISERROR(SEARCH(".",$D$2)), $D$2, MID($D$2,SEARCH(".",$D$2) + 1,(LEN($D$2)-SEARCH(".",$D$2)))) &amp; "_pk PRIMARY KEY (" &amp; $D$5 &amp; ")"</f>
        <v xml:space="preserve">    CONSTRAINT partner_department_pk PRIMARY KEY (id)</v>
      </c>
    </row>
    <row r="18" spans="15:15" x14ac:dyDescent="0.25">
      <c r="O18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:O29"/>
  <sheetViews>
    <sheetView showGridLines="0" topLeftCell="A10" workbookViewId="0">
      <selection activeCell="A18" sqref="A18:XFD19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285156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DB!D48</f>
        <v>Nhân viên</v>
      </c>
      <c r="E1" s="71"/>
      <c r="F1" s="72" t="s">
        <v>22</v>
      </c>
      <c r="G1" s="73"/>
      <c r="H1" s="73"/>
      <c r="I1" s="74"/>
      <c r="J1" s="3" t="str">
        <f>DB!F48</f>
        <v>Nguyễn Anh Phong</v>
      </c>
    </row>
    <row r="2" spans="2:15" ht="18" x14ac:dyDescent="0.25">
      <c r="C2" s="2" t="s">
        <v>27</v>
      </c>
      <c r="D2" s="75" t="str">
        <f>DB!E48</f>
        <v>employee</v>
      </c>
      <c r="E2" s="76"/>
      <c r="F2" s="72" t="s">
        <v>23</v>
      </c>
      <c r="G2" s="73"/>
      <c r="H2" s="73"/>
      <c r="I2" s="74"/>
      <c r="J2" s="19" t="str">
        <f>DB!G48</f>
        <v>22/05/2016</v>
      </c>
      <c r="O2" s="1" t="str">
        <f xml:space="preserve"> "drop table " &amp; D2 &amp; ";"</f>
        <v>drop table employee;</v>
      </c>
    </row>
    <row r="3" spans="2:15" ht="29.25" customHeight="1" x14ac:dyDescent="0.25">
      <c r="B3" s="4"/>
      <c r="O3" s="1" t="str">
        <f xml:space="preserve"> "create table " &amp; D2</f>
        <v>create table employee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121</v>
      </c>
      <c r="D6" s="24" t="s">
        <v>120</v>
      </c>
      <c r="E6" s="23" t="s">
        <v>17</v>
      </c>
      <c r="F6" s="6"/>
      <c r="G6" s="6"/>
      <c r="H6" s="6"/>
      <c r="I6" s="8"/>
      <c r="J6" s="25"/>
      <c r="K6" s="3"/>
      <c r="L6" s="3"/>
      <c r="M6" s="3"/>
      <c r="O6" s="1" t="str">
        <f t="shared" ref="O6:O27" si="0">"    " &amp; D6 &amp; " " &amp; E6 &amp; IF(F6="yes"," NOT NULL", "") &amp; IF(LEN(G6) &gt; 0," DEFAULT " &amp; G6, "") &amp; ","</f>
        <v xml:space="preserve">    account varchar(100),</v>
      </c>
    </row>
    <row r="7" spans="2:15" ht="15" x14ac:dyDescent="0.25">
      <c r="B7" s="6">
        <v>3</v>
      </c>
      <c r="C7" s="22" t="s">
        <v>68</v>
      </c>
      <c r="D7" s="24" t="s">
        <v>67</v>
      </c>
      <c r="E7" s="23" t="s">
        <v>34</v>
      </c>
      <c r="F7" s="6"/>
      <c r="G7" s="6"/>
      <c r="H7" s="6"/>
      <c r="I7" s="8"/>
      <c r="J7" s="25"/>
      <c r="K7" s="3"/>
      <c r="L7" s="3"/>
      <c r="M7" s="3"/>
      <c r="O7" s="1" t="str">
        <f t="shared" si="0"/>
        <v xml:space="preserve">    password varchar(255),</v>
      </c>
    </row>
    <row r="8" spans="2:15" ht="15" x14ac:dyDescent="0.25">
      <c r="B8" s="6">
        <v>4</v>
      </c>
      <c r="C8" s="22" t="s">
        <v>1</v>
      </c>
      <c r="D8" s="24" t="s">
        <v>32</v>
      </c>
      <c r="E8" s="23" t="s">
        <v>34</v>
      </c>
      <c r="F8" s="6"/>
      <c r="G8" s="6"/>
      <c r="H8" s="6"/>
      <c r="I8" s="8"/>
      <c r="J8" s="25"/>
      <c r="K8" s="3"/>
      <c r="L8" s="3"/>
      <c r="M8" s="3"/>
      <c r="O8" s="1" t="str">
        <f t="shared" si="0"/>
        <v xml:space="preserve">    name varchar(255),</v>
      </c>
    </row>
    <row r="9" spans="2:15" ht="15" x14ac:dyDescent="0.25">
      <c r="B9" s="6">
        <v>5</v>
      </c>
      <c r="C9" s="22" t="s">
        <v>61</v>
      </c>
      <c r="D9" s="24" t="s">
        <v>62</v>
      </c>
      <c r="E9" s="23" t="s">
        <v>34</v>
      </c>
      <c r="F9" s="6"/>
      <c r="G9" s="6"/>
      <c r="H9" s="6"/>
      <c r="I9" s="8"/>
      <c r="J9" s="25"/>
      <c r="K9" s="3"/>
      <c r="L9" s="3"/>
      <c r="M9" s="3"/>
      <c r="O9" s="1" t="str">
        <f t="shared" si="0"/>
        <v xml:space="preserve">    address varchar(255),</v>
      </c>
    </row>
    <row r="10" spans="2:15" ht="15" x14ac:dyDescent="0.25">
      <c r="B10" s="6">
        <v>6</v>
      </c>
      <c r="C10" s="22" t="s">
        <v>66</v>
      </c>
      <c r="D10" s="24" t="s">
        <v>64</v>
      </c>
      <c r="E10" s="23" t="s">
        <v>34</v>
      </c>
      <c r="F10" s="6"/>
      <c r="G10" s="6"/>
      <c r="H10" s="6"/>
      <c r="I10" s="8"/>
      <c r="J10" s="25"/>
      <c r="K10" s="3"/>
      <c r="L10" s="3"/>
      <c r="M10" s="3"/>
      <c r="O10" s="1" t="str">
        <f t="shared" si="0"/>
        <v xml:space="preserve">    phone varchar(255),</v>
      </c>
    </row>
    <row r="11" spans="2:15" ht="15" x14ac:dyDescent="0.25">
      <c r="B11" s="6">
        <v>7</v>
      </c>
      <c r="C11" s="22" t="s">
        <v>73</v>
      </c>
      <c r="D11" s="24" t="s">
        <v>65</v>
      </c>
      <c r="E11" s="23" t="s">
        <v>34</v>
      </c>
      <c r="F11" s="6"/>
      <c r="G11" s="6"/>
      <c r="H11" s="6"/>
      <c r="I11" s="8"/>
      <c r="J11" s="25"/>
      <c r="K11" s="3"/>
      <c r="L11" s="3"/>
      <c r="M11" s="3"/>
      <c r="O11" s="1" t="str">
        <f t="shared" si="0"/>
        <v xml:space="preserve">    email varchar(255),</v>
      </c>
    </row>
    <row r="12" spans="2:15" ht="15" x14ac:dyDescent="0.25">
      <c r="B12" s="6">
        <v>8</v>
      </c>
      <c r="C12" s="22" t="s">
        <v>131</v>
      </c>
      <c r="D12" s="24" t="s">
        <v>139</v>
      </c>
      <c r="E12" s="6" t="s">
        <v>35</v>
      </c>
      <c r="F12" s="6"/>
      <c r="G12" s="6"/>
      <c r="H12" s="6"/>
      <c r="I12" s="8"/>
      <c r="J12" s="25"/>
      <c r="K12" s="3"/>
      <c r="L12" s="3"/>
      <c r="M12" s="3"/>
      <c r="O12" s="1" t="str">
        <f t="shared" si="0"/>
        <v xml:space="preserve">    user_group smallint,</v>
      </c>
    </row>
    <row r="13" spans="2:15" ht="15" x14ac:dyDescent="0.25">
      <c r="B13" s="6">
        <v>9</v>
      </c>
      <c r="C13" s="22" t="s">
        <v>201</v>
      </c>
      <c r="D13" s="24" t="s">
        <v>199</v>
      </c>
      <c r="E13" s="6" t="s">
        <v>9</v>
      </c>
      <c r="F13" s="6"/>
      <c r="G13" s="6"/>
      <c r="H13" s="6"/>
      <c r="I13" s="8"/>
      <c r="J13" s="25"/>
      <c r="K13" s="3"/>
      <c r="L13" s="3"/>
      <c r="M13" s="3"/>
      <c r="O13" s="1" t="str">
        <f t="shared" si="0"/>
        <v xml:space="preserve">    account_expiry timestamp,</v>
      </c>
    </row>
    <row r="14" spans="2:15" ht="15" x14ac:dyDescent="0.25">
      <c r="B14" s="6">
        <v>10</v>
      </c>
      <c r="C14" s="22" t="s">
        <v>202</v>
      </c>
      <c r="D14" s="24" t="s">
        <v>200</v>
      </c>
      <c r="E14" s="6" t="s">
        <v>9</v>
      </c>
      <c r="F14" s="6"/>
      <c r="G14" s="6"/>
      <c r="H14" s="6"/>
      <c r="I14" s="8"/>
      <c r="J14" s="25"/>
      <c r="K14" s="3"/>
      <c r="L14" s="3"/>
      <c r="M14" s="3"/>
      <c r="O14" s="1" t="str">
        <f t="shared" si="0"/>
        <v xml:space="preserve">    password_expiry timestamp,</v>
      </c>
    </row>
    <row r="15" spans="2:15" ht="15" x14ac:dyDescent="0.25">
      <c r="B15" s="6">
        <v>11</v>
      </c>
      <c r="C15" s="22" t="s">
        <v>217</v>
      </c>
      <c r="D15" s="24" t="s">
        <v>216</v>
      </c>
      <c r="E15" s="6" t="s">
        <v>35</v>
      </c>
      <c r="F15" s="6"/>
      <c r="G15" s="6"/>
      <c r="H15" s="6"/>
      <c r="I15" s="8"/>
      <c r="J15" s="25"/>
      <c r="K15" s="3"/>
      <c r="L15" s="3"/>
      <c r="M15" s="3"/>
      <c r="O15" s="1" t="str">
        <f t="shared" si="0"/>
        <v xml:space="preserve">    change_password smallint,</v>
      </c>
    </row>
    <row r="16" spans="2:15" ht="15" x14ac:dyDescent="0.25">
      <c r="B16" s="6">
        <v>12</v>
      </c>
      <c r="C16" s="22" t="s">
        <v>137</v>
      </c>
      <c r="D16" s="24" t="s">
        <v>135</v>
      </c>
      <c r="E16" s="23" t="s">
        <v>113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image bytea,</v>
      </c>
    </row>
    <row r="17" spans="1:15" ht="15" x14ac:dyDescent="0.25">
      <c r="B17" s="6">
        <v>13</v>
      </c>
      <c r="C17" s="22" t="s">
        <v>138</v>
      </c>
      <c r="D17" s="24" t="s">
        <v>136</v>
      </c>
      <c r="E17" s="23" t="s">
        <v>39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image_type varchar(50),</v>
      </c>
    </row>
    <row r="18" spans="1:15" ht="15" x14ac:dyDescent="0.25">
      <c r="A18" s="27"/>
      <c r="B18" s="6">
        <v>14</v>
      </c>
      <c r="C18" s="22" t="s">
        <v>221</v>
      </c>
      <c r="D18" s="24" t="s">
        <v>223</v>
      </c>
      <c r="E18" s="6" t="s">
        <v>9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access_start_date timestamp,</v>
      </c>
    </row>
    <row r="19" spans="1:15" ht="15" x14ac:dyDescent="0.25">
      <c r="A19" s="27"/>
      <c r="B19" s="6">
        <v>15</v>
      </c>
      <c r="C19" s="22" t="s">
        <v>222</v>
      </c>
      <c r="D19" s="24" t="s">
        <v>224</v>
      </c>
      <c r="E19" s="6" t="s">
        <v>9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access_end_date timestamp,</v>
      </c>
    </row>
    <row r="20" spans="1:15" ht="15" x14ac:dyDescent="0.25">
      <c r="B20" s="6">
        <v>16</v>
      </c>
      <c r="C20" s="22" t="s">
        <v>333</v>
      </c>
      <c r="D20" s="24" t="s">
        <v>41</v>
      </c>
      <c r="E20" s="6" t="s">
        <v>35</v>
      </c>
      <c r="F20" s="6"/>
      <c r="G20" s="6">
        <v>0</v>
      </c>
      <c r="H20" s="23" t="s">
        <v>16</v>
      </c>
      <c r="I20" s="8"/>
      <c r="J20" s="25"/>
      <c r="K20" s="3"/>
      <c r="L20" s="3"/>
      <c r="M20" s="3"/>
      <c r="O20" s="1" t="str">
        <f t="shared" si="0"/>
        <v xml:space="preserve">    disabled smallint DEFAULT 0,</v>
      </c>
    </row>
    <row r="21" spans="1:15" ht="15" x14ac:dyDescent="0.25">
      <c r="B21" s="6">
        <v>17</v>
      </c>
      <c r="C21" s="3" t="s">
        <v>20</v>
      </c>
      <c r="D21" s="24" t="s">
        <v>296</v>
      </c>
      <c r="E21" s="6" t="s">
        <v>6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created_by bigint,</v>
      </c>
    </row>
    <row r="22" spans="1:15" ht="15" x14ac:dyDescent="0.25">
      <c r="B22" s="6">
        <v>18</v>
      </c>
      <c r="C22" s="3" t="s">
        <v>21</v>
      </c>
      <c r="D22" s="24" t="s">
        <v>70</v>
      </c>
      <c r="E22" s="6" t="s">
        <v>6</v>
      </c>
      <c r="F22" s="6"/>
      <c r="G22" s="6"/>
      <c r="H22" s="6"/>
      <c r="I22" s="10"/>
      <c r="J22" s="25"/>
      <c r="K22" s="3"/>
      <c r="L22" s="3"/>
      <c r="M22" s="3"/>
      <c r="O22" s="1" t="str">
        <f t="shared" si="0"/>
        <v xml:space="preserve">    created_date bigint,</v>
      </c>
    </row>
    <row r="23" spans="1:15" ht="15" x14ac:dyDescent="0.25">
      <c r="B23" s="6">
        <v>19</v>
      </c>
      <c r="C23" s="3" t="s">
        <v>22</v>
      </c>
      <c r="D23" s="24" t="s">
        <v>297</v>
      </c>
      <c r="E23" s="6" t="s">
        <v>6</v>
      </c>
      <c r="F23" s="6"/>
      <c r="G23" s="6"/>
      <c r="H23" s="6"/>
      <c r="I23" s="10"/>
      <c r="J23" s="25"/>
      <c r="K23" s="3"/>
      <c r="L23" s="3"/>
      <c r="M23" s="3"/>
      <c r="O23" s="1" t="str">
        <f t="shared" si="0"/>
        <v xml:space="preserve">    updated_by bigint,</v>
      </c>
    </row>
    <row r="24" spans="1:15" ht="15" x14ac:dyDescent="0.25">
      <c r="B24" s="6">
        <v>20</v>
      </c>
      <c r="C24" s="3" t="s">
        <v>23</v>
      </c>
      <c r="D24" s="24" t="s">
        <v>71</v>
      </c>
      <c r="E24" s="6" t="s">
        <v>6</v>
      </c>
      <c r="F24" s="6"/>
      <c r="G24" s="6"/>
      <c r="H24" s="6"/>
      <c r="I24" s="10"/>
      <c r="J24" s="25"/>
      <c r="K24" s="3"/>
      <c r="L24" s="3"/>
      <c r="M24" s="3"/>
      <c r="O24" s="1" t="str">
        <f t="shared" si="0"/>
        <v xml:space="preserve">    updated_date bigint,</v>
      </c>
    </row>
    <row r="25" spans="1:15" ht="15" x14ac:dyDescent="0.25">
      <c r="B25" s="6">
        <v>21</v>
      </c>
      <c r="C25" s="22" t="s">
        <v>105</v>
      </c>
      <c r="D25" s="24" t="s">
        <v>295</v>
      </c>
      <c r="E25" s="6" t="s">
        <v>6</v>
      </c>
      <c r="F25" s="6"/>
      <c r="G25" s="6"/>
      <c r="H25" s="6"/>
      <c r="I25" s="8">
        <v>1</v>
      </c>
      <c r="J25" s="24"/>
      <c r="K25" s="3"/>
      <c r="L25" s="3"/>
      <c r="M25" s="3"/>
      <c r="O25" s="1" t="str">
        <f t="shared" si="0"/>
        <v xml:space="preserve">    deleted_by bigint,</v>
      </c>
    </row>
    <row r="26" spans="1:15" ht="15" x14ac:dyDescent="0.25">
      <c r="B26" s="6">
        <v>22</v>
      </c>
      <c r="C26" s="22" t="s">
        <v>99</v>
      </c>
      <c r="D26" s="24" t="s">
        <v>94</v>
      </c>
      <c r="E26" s="6" t="s">
        <v>6</v>
      </c>
      <c r="F26" s="6"/>
      <c r="G26" s="6"/>
      <c r="H26" s="6"/>
      <c r="I26" s="8">
        <v>1</v>
      </c>
      <c r="J26" s="24"/>
      <c r="K26" s="3"/>
      <c r="L26" s="3"/>
      <c r="M26" s="3"/>
      <c r="O26" s="1" t="str">
        <f t="shared" si="0"/>
        <v xml:space="preserve">    deleted_date bigint,</v>
      </c>
    </row>
    <row r="27" spans="1:15" ht="15" x14ac:dyDescent="0.25">
      <c r="B27" s="6">
        <v>23</v>
      </c>
      <c r="C27" s="3" t="s">
        <v>24</v>
      </c>
      <c r="D27" s="24" t="s">
        <v>13</v>
      </c>
      <c r="E27" s="6" t="s">
        <v>10</v>
      </c>
      <c r="F27" s="6"/>
      <c r="G27" s="6">
        <v>1</v>
      </c>
      <c r="H27" s="6"/>
      <c r="I27" s="10"/>
      <c r="J27" s="25"/>
      <c r="K27" s="3"/>
      <c r="L27" s="3"/>
      <c r="M27" s="3"/>
      <c r="O27" s="1" t="str">
        <f t="shared" si="0"/>
        <v xml:space="preserve">    version integer DEFAULT 1,</v>
      </c>
    </row>
    <row r="28" spans="1:15" x14ac:dyDescent="0.25">
      <c r="O28" s="1" t="str">
        <f>"    CONSTRAINT " &amp; IF(ISERROR(SEARCH(".",$D$2)), $D$2, MID($D$2,SEARCH(".",$D$2) + 1,(LEN($D$2)-SEARCH(".",$D$2)))) &amp; "_pk PRIMARY KEY (" &amp; $D$5 &amp; ")"</f>
        <v xml:space="preserve">    CONSTRAINT employee_pk PRIMARY KEY (id)</v>
      </c>
    </row>
    <row r="29" spans="1:15" x14ac:dyDescent="0.25">
      <c r="O29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:O29"/>
  <sheetViews>
    <sheetView showGridLines="0" workbookViewId="0"/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285156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5" width="9.57031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DB!D49</f>
        <v>Khách hàng</v>
      </c>
      <c r="E1" s="71"/>
      <c r="F1" s="72" t="s">
        <v>22</v>
      </c>
      <c r="G1" s="73"/>
      <c r="H1" s="73"/>
      <c r="I1" s="74"/>
      <c r="J1" s="3" t="str">
        <f>DB!F49</f>
        <v>Nguyễn Anh Phong</v>
      </c>
    </row>
    <row r="2" spans="2:15" ht="18" x14ac:dyDescent="0.25">
      <c r="C2" s="2" t="s">
        <v>27</v>
      </c>
      <c r="D2" s="75" t="str">
        <f>DB!E49</f>
        <v>customer</v>
      </c>
      <c r="E2" s="76"/>
      <c r="F2" s="72" t="s">
        <v>23</v>
      </c>
      <c r="G2" s="73"/>
      <c r="H2" s="73"/>
      <c r="I2" s="74"/>
      <c r="J2" s="19" t="str">
        <f>DB!G49</f>
        <v>22/05/2016</v>
      </c>
      <c r="O2" s="1" t="str">
        <f xml:space="preserve"> "drop table " &amp; D2 &amp; ";"</f>
        <v>drop table customer;</v>
      </c>
    </row>
    <row r="3" spans="2:15" ht="29.25" customHeight="1" x14ac:dyDescent="0.25">
      <c r="B3" s="4"/>
      <c r="O3" s="1" t="str">
        <f xml:space="preserve"> "create table " &amp; D2</f>
        <v>create table customer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121</v>
      </c>
      <c r="D6" s="24" t="s">
        <v>120</v>
      </c>
      <c r="E6" s="23" t="s">
        <v>17</v>
      </c>
      <c r="F6" s="6"/>
      <c r="G6" s="6"/>
      <c r="H6" s="6"/>
      <c r="I6" s="8"/>
      <c r="J6" s="25"/>
      <c r="K6" s="3"/>
      <c r="L6" s="3"/>
      <c r="M6" s="3"/>
      <c r="O6" s="1" t="str">
        <f t="shared" ref="O6:O27" si="0">"    " &amp; D6 &amp; " " &amp; E6 &amp; IF(F6="yes"," NOT NULL", "") &amp; IF(LEN(G6) &gt; 0," DEFAULT " &amp; G6, "") &amp; ","</f>
        <v xml:space="preserve">    account varchar(100),</v>
      </c>
    </row>
    <row r="7" spans="2:15" ht="15" x14ac:dyDescent="0.25">
      <c r="B7" s="6">
        <v>3</v>
      </c>
      <c r="C7" s="22" t="s">
        <v>68</v>
      </c>
      <c r="D7" s="24" t="s">
        <v>67</v>
      </c>
      <c r="E7" s="23" t="s">
        <v>34</v>
      </c>
      <c r="F7" s="6"/>
      <c r="G7" s="6"/>
      <c r="H7" s="6"/>
      <c r="I7" s="8"/>
      <c r="J7" s="25"/>
      <c r="K7" s="3"/>
      <c r="L7" s="3"/>
      <c r="M7" s="3"/>
      <c r="O7" s="1" t="str">
        <f t="shared" si="0"/>
        <v xml:space="preserve">    password varchar(255),</v>
      </c>
    </row>
    <row r="8" spans="2:15" ht="15" x14ac:dyDescent="0.25">
      <c r="B8" s="6">
        <v>4</v>
      </c>
      <c r="C8" s="22" t="s">
        <v>1</v>
      </c>
      <c r="D8" s="24" t="s">
        <v>32</v>
      </c>
      <c r="E8" s="23" t="s">
        <v>34</v>
      </c>
      <c r="F8" s="6"/>
      <c r="G8" s="6"/>
      <c r="H8" s="6"/>
      <c r="I8" s="8"/>
      <c r="J8" s="25"/>
      <c r="K8" s="3"/>
      <c r="L8" s="3"/>
      <c r="M8" s="3"/>
      <c r="O8" s="1" t="str">
        <f t="shared" si="0"/>
        <v xml:space="preserve">    name varchar(255),</v>
      </c>
    </row>
    <row r="9" spans="2:15" ht="15" x14ac:dyDescent="0.25">
      <c r="B9" s="6">
        <v>5</v>
      </c>
      <c r="C9" s="22" t="s">
        <v>61</v>
      </c>
      <c r="D9" s="24" t="s">
        <v>62</v>
      </c>
      <c r="E9" s="23" t="s">
        <v>34</v>
      </c>
      <c r="F9" s="6"/>
      <c r="G9" s="6"/>
      <c r="H9" s="6"/>
      <c r="I9" s="8"/>
      <c r="J9" s="25"/>
      <c r="K9" s="3"/>
      <c r="L9" s="3"/>
      <c r="M9" s="3"/>
      <c r="O9" s="1" t="str">
        <f t="shared" si="0"/>
        <v xml:space="preserve">    address varchar(255),</v>
      </c>
    </row>
    <row r="10" spans="2:15" ht="15" x14ac:dyDescent="0.25">
      <c r="B10" s="6">
        <v>6</v>
      </c>
      <c r="C10" s="22" t="s">
        <v>66</v>
      </c>
      <c r="D10" s="24" t="s">
        <v>64</v>
      </c>
      <c r="E10" s="23" t="s">
        <v>34</v>
      </c>
      <c r="F10" s="6"/>
      <c r="G10" s="6"/>
      <c r="H10" s="6"/>
      <c r="I10" s="8"/>
      <c r="J10" s="25"/>
      <c r="K10" s="3"/>
      <c r="L10" s="3"/>
      <c r="M10" s="3"/>
      <c r="O10" s="1" t="str">
        <f t="shared" si="0"/>
        <v xml:space="preserve">    phone varchar(255),</v>
      </c>
    </row>
    <row r="11" spans="2:15" ht="15" x14ac:dyDescent="0.25">
      <c r="B11" s="6">
        <v>7</v>
      </c>
      <c r="C11" s="22" t="s">
        <v>73</v>
      </c>
      <c r="D11" s="24" t="s">
        <v>65</v>
      </c>
      <c r="E11" s="23" t="s">
        <v>34</v>
      </c>
      <c r="F11" s="6"/>
      <c r="G11" s="6"/>
      <c r="H11" s="6"/>
      <c r="I11" s="8"/>
      <c r="J11" s="25"/>
      <c r="K11" s="3"/>
      <c r="L11" s="3"/>
      <c r="M11" s="3"/>
      <c r="O11" s="1" t="str">
        <f t="shared" si="0"/>
        <v xml:space="preserve">    email varchar(255),</v>
      </c>
    </row>
    <row r="12" spans="2:15" ht="15" x14ac:dyDescent="0.25">
      <c r="B12" s="6">
        <v>8</v>
      </c>
      <c r="C12" s="22" t="s">
        <v>131</v>
      </c>
      <c r="D12" s="24" t="s">
        <v>139</v>
      </c>
      <c r="E12" s="6" t="s">
        <v>35</v>
      </c>
      <c r="F12" s="6"/>
      <c r="G12" s="6"/>
      <c r="H12" s="6"/>
      <c r="I12" s="8"/>
      <c r="J12" s="25"/>
      <c r="K12" s="3"/>
      <c r="L12" s="3"/>
      <c r="M12" s="3"/>
      <c r="O12" s="1" t="str">
        <f t="shared" si="0"/>
        <v xml:space="preserve">    user_group smallint,</v>
      </c>
    </row>
    <row r="13" spans="2:15" ht="15" x14ac:dyDescent="0.25">
      <c r="B13" s="6">
        <v>9</v>
      </c>
      <c r="C13" s="22" t="s">
        <v>201</v>
      </c>
      <c r="D13" s="24" t="s">
        <v>199</v>
      </c>
      <c r="E13" s="6" t="s">
        <v>9</v>
      </c>
      <c r="F13" s="6"/>
      <c r="G13" s="6"/>
      <c r="H13" s="6"/>
      <c r="I13" s="8"/>
      <c r="J13" s="25"/>
      <c r="K13" s="3"/>
      <c r="L13" s="3"/>
      <c r="M13" s="3"/>
      <c r="O13" s="1" t="str">
        <f t="shared" si="0"/>
        <v xml:space="preserve">    account_expiry timestamp,</v>
      </c>
    </row>
    <row r="14" spans="2:15" ht="15" x14ac:dyDescent="0.25">
      <c r="B14" s="6">
        <v>10</v>
      </c>
      <c r="C14" s="22" t="s">
        <v>202</v>
      </c>
      <c r="D14" s="24" t="s">
        <v>200</v>
      </c>
      <c r="E14" s="6" t="s">
        <v>9</v>
      </c>
      <c r="F14" s="6"/>
      <c r="G14" s="6"/>
      <c r="H14" s="6"/>
      <c r="I14" s="8"/>
      <c r="J14" s="25"/>
      <c r="K14" s="3"/>
      <c r="L14" s="3"/>
      <c r="M14" s="3"/>
      <c r="O14" s="1" t="str">
        <f t="shared" si="0"/>
        <v xml:space="preserve">    password_expiry timestamp,</v>
      </c>
    </row>
    <row r="15" spans="2:15" ht="15" x14ac:dyDescent="0.25">
      <c r="B15" s="6">
        <v>11</v>
      </c>
      <c r="C15" s="22" t="s">
        <v>217</v>
      </c>
      <c r="D15" s="24" t="s">
        <v>216</v>
      </c>
      <c r="E15" s="6" t="s">
        <v>35</v>
      </c>
      <c r="F15" s="6"/>
      <c r="G15" s="6"/>
      <c r="H15" s="6"/>
      <c r="I15" s="8"/>
      <c r="J15" s="25"/>
      <c r="K15" s="3"/>
      <c r="L15" s="3"/>
      <c r="M15" s="3"/>
      <c r="O15" s="1" t="str">
        <f t="shared" si="0"/>
        <v xml:space="preserve">    change_password smallint,</v>
      </c>
    </row>
    <row r="16" spans="2:15" ht="15" x14ac:dyDescent="0.25">
      <c r="B16" s="6">
        <v>12</v>
      </c>
      <c r="C16" s="22" t="s">
        <v>137</v>
      </c>
      <c r="D16" s="24" t="s">
        <v>135</v>
      </c>
      <c r="E16" s="23" t="s">
        <v>113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image bytea,</v>
      </c>
    </row>
    <row r="17" spans="1:15" ht="15" x14ac:dyDescent="0.25">
      <c r="B17" s="6">
        <v>13</v>
      </c>
      <c r="C17" s="22" t="s">
        <v>138</v>
      </c>
      <c r="D17" s="24" t="s">
        <v>136</v>
      </c>
      <c r="E17" s="23" t="s">
        <v>39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image_type varchar(50),</v>
      </c>
    </row>
    <row r="18" spans="1:15" ht="15" x14ac:dyDescent="0.25">
      <c r="A18" s="27"/>
      <c r="B18" s="6">
        <v>14</v>
      </c>
      <c r="C18" s="22" t="s">
        <v>221</v>
      </c>
      <c r="D18" s="24" t="s">
        <v>223</v>
      </c>
      <c r="E18" s="6" t="s">
        <v>9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access_start_date timestamp,</v>
      </c>
    </row>
    <row r="19" spans="1:15" ht="15" x14ac:dyDescent="0.25">
      <c r="A19" s="27"/>
      <c r="B19" s="6">
        <v>15</v>
      </c>
      <c r="C19" s="22" t="s">
        <v>222</v>
      </c>
      <c r="D19" s="24" t="s">
        <v>224</v>
      </c>
      <c r="E19" s="6" t="s">
        <v>9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access_end_date timestamp,</v>
      </c>
    </row>
    <row r="20" spans="1:15" ht="15" x14ac:dyDescent="0.25">
      <c r="B20" s="6">
        <v>16</v>
      </c>
      <c r="C20" s="22" t="s">
        <v>333</v>
      </c>
      <c r="D20" s="24" t="s">
        <v>41</v>
      </c>
      <c r="E20" s="6" t="s">
        <v>35</v>
      </c>
      <c r="F20" s="6"/>
      <c r="G20" s="6">
        <v>0</v>
      </c>
      <c r="H20" s="23" t="s">
        <v>16</v>
      </c>
      <c r="I20" s="8"/>
      <c r="J20" s="25"/>
      <c r="K20" s="3"/>
      <c r="L20" s="3"/>
      <c r="M20" s="3"/>
      <c r="O20" s="1" t="str">
        <f t="shared" si="0"/>
        <v xml:space="preserve">    disabled smallint DEFAULT 0,</v>
      </c>
    </row>
    <row r="21" spans="1:15" ht="15" x14ac:dyDescent="0.25">
      <c r="B21" s="6">
        <v>17</v>
      </c>
      <c r="C21" s="3" t="s">
        <v>20</v>
      </c>
      <c r="D21" s="24" t="s">
        <v>296</v>
      </c>
      <c r="E21" s="6" t="s">
        <v>6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created_by bigint,</v>
      </c>
    </row>
    <row r="22" spans="1:15" ht="15" x14ac:dyDescent="0.25">
      <c r="B22" s="6">
        <v>18</v>
      </c>
      <c r="C22" s="3" t="s">
        <v>21</v>
      </c>
      <c r="D22" s="24" t="s">
        <v>70</v>
      </c>
      <c r="E22" s="6" t="s">
        <v>6</v>
      </c>
      <c r="F22" s="6"/>
      <c r="G22" s="6"/>
      <c r="H22" s="6"/>
      <c r="I22" s="10"/>
      <c r="J22" s="25"/>
      <c r="K22" s="3"/>
      <c r="L22" s="3"/>
      <c r="M22" s="3"/>
      <c r="O22" s="1" t="str">
        <f t="shared" si="0"/>
        <v xml:space="preserve">    created_date bigint,</v>
      </c>
    </row>
    <row r="23" spans="1:15" ht="15" x14ac:dyDescent="0.25">
      <c r="B23" s="6">
        <v>19</v>
      </c>
      <c r="C23" s="3" t="s">
        <v>22</v>
      </c>
      <c r="D23" s="24" t="s">
        <v>297</v>
      </c>
      <c r="E23" s="6" t="s">
        <v>6</v>
      </c>
      <c r="F23" s="6"/>
      <c r="G23" s="6"/>
      <c r="H23" s="6"/>
      <c r="I23" s="10"/>
      <c r="J23" s="25"/>
      <c r="K23" s="3"/>
      <c r="L23" s="3"/>
      <c r="M23" s="3"/>
      <c r="O23" s="1" t="str">
        <f t="shared" si="0"/>
        <v xml:space="preserve">    updated_by bigint,</v>
      </c>
    </row>
    <row r="24" spans="1:15" ht="15" x14ac:dyDescent="0.25">
      <c r="B24" s="6">
        <v>20</v>
      </c>
      <c r="C24" s="3" t="s">
        <v>23</v>
      </c>
      <c r="D24" s="24" t="s">
        <v>71</v>
      </c>
      <c r="E24" s="6" t="s">
        <v>6</v>
      </c>
      <c r="F24" s="6"/>
      <c r="G24" s="6"/>
      <c r="H24" s="6"/>
      <c r="I24" s="10"/>
      <c r="J24" s="25"/>
      <c r="K24" s="3"/>
      <c r="L24" s="3"/>
      <c r="M24" s="3"/>
      <c r="O24" s="1" t="str">
        <f t="shared" si="0"/>
        <v xml:space="preserve">    updated_date bigint,</v>
      </c>
    </row>
    <row r="25" spans="1:15" ht="15" x14ac:dyDescent="0.25">
      <c r="B25" s="6">
        <v>21</v>
      </c>
      <c r="C25" s="22" t="s">
        <v>105</v>
      </c>
      <c r="D25" s="24" t="s">
        <v>295</v>
      </c>
      <c r="E25" s="6" t="s">
        <v>6</v>
      </c>
      <c r="F25" s="6"/>
      <c r="G25" s="6"/>
      <c r="H25" s="6"/>
      <c r="I25" s="8">
        <v>1</v>
      </c>
      <c r="J25" s="24"/>
      <c r="K25" s="3"/>
      <c r="L25" s="3"/>
      <c r="M25" s="3"/>
      <c r="O25" s="1" t="str">
        <f t="shared" si="0"/>
        <v xml:space="preserve">    deleted_by bigint,</v>
      </c>
    </row>
    <row r="26" spans="1:15" ht="15" x14ac:dyDescent="0.25">
      <c r="B26" s="6">
        <v>22</v>
      </c>
      <c r="C26" s="22" t="s">
        <v>99</v>
      </c>
      <c r="D26" s="24" t="s">
        <v>94</v>
      </c>
      <c r="E26" s="6" t="s">
        <v>6</v>
      </c>
      <c r="F26" s="6"/>
      <c r="G26" s="6"/>
      <c r="H26" s="6"/>
      <c r="I26" s="8">
        <v>1</v>
      </c>
      <c r="J26" s="24"/>
      <c r="K26" s="3"/>
      <c r="L26" s="3"/>
      <c r="M26" s="3"/>
      <c r="O26" s="1" t="str">
        <f t="shared" si="0"/>
        <v xml:space="preserve">    deleted_date bigint,</v>
      </c>
    </row>
    <row r="27" spans="1:15" ht="15" x14ac:dyDescent="0.25">
      <c r="B27" s="6">
        <v>23</v>
      </c>
      <c r="C27" s="3" t="s">
        <v>24</v>
      </c>
      <c r="D27" s="24" t="s">
        <v>13</v>
      </c>
      <c r="E27" s="6" t="s">
        <v>10</v>
      </c>
      <c r="F27" s="6"/>
      <c r="G27" s="6">
        <v>1</v>
      </c>
      <c r="H27" s="6"/>
      <c r="I27" s="10"/>
      <c r="J27" s="25"/>
      <c r="K27" s="3"/>
      <c r="L27" s="3"/>
      <c r="M27" s="3"/>
      <c r="O27" s="1" t="str">
        <f t="shared" si="0"/>
        <v xml:space="preserve">    version integer DEFAULT 1,</v>
      </c>
    </row>
    <row r="28" spans="1:15" x14ac:dyDescent="0.25">
      <c r="O28" s="1" t="str">
        <f>"    CONSTRAINT " &amp; IF(ISERROR(SEARCH(".",$D$2)), $D$2, MID($D$2,SEARCH(".",$D$2) + 1,(LEN($D$2)-SEARCH(".",$D$2)))) &amp; "_pk PRIMARY KEY (" &amp; $D$5 &amp; ")"</f>
        <v xml:space="preserve">    CONSTRAINT customer_pk PRIMARY KEY (id)</v>
      </c>
    </row>
    <row r="29" spans="1:15" x14ac:dyDescent="0.25">
      <c r="O29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:O32"/>
  <sheetViews>
    <sheetView showGridLines="0" topLeftCell="A25" workbookViewId="0">
      <selection activeCell="O3" sqref="O3:O32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57031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1.140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DB!D50</f>
        <v>Nhà cung cấp</v>
      </c>
      <c r="E1" s="71"/>
      <c r="F1" s="72" t="s">
        <v>22</v>
      </c>
      <c r="G1" s="73"/>
      <c r="H1" s="73"/>
      <c r="I1" s="74"/>
      <c r="J1" s="3" t="str">
        <f>DB!F50</f>
        <v>Nguyễn Anh Phong</v>
      </c>
    </row>
    <row r="2" spans="2:15" ht="18" x14ac:dyDescent="0.25">
      <c r="C2" s="2" t="s">
        <v>27</v>
      </c>
      <c r="D2" s="75" t="str">
        <f>DB!E50</f>
        <v>supplier</v>
      </c>
      <c r="E2" s="76"/>
      <c r="F2" s="72" t="s">
        <v>23</v>
      </c>
      <c r="G2" s="73"/>
      <c r="H2" s="73"/>
      <c r="I2" s="74"/>
      <c r="J2" s="19" t="str">
        <f>DB!G50</f>
        <v>22/05/2016</v>
      </c>
      <c r="O2" s="1" t="str">
        <f xml:space="preserve"> "drop table " &amp; D2 &amp; ";"</f>
        <v>drop table supplier;</v>
      </c>
    </row>
    <row r="3" spans="2:15" ht="29.25" customHeight="1" x14ac:dyDescent="0.25">
      <c r="B3" s="4"/>
      <c r="O3" s="1" t="str">
        <f xml:space="preserve"> "create table " &amp; D2</f>
        <v>create table supplier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121</v>
      </c>
      <c r="D6" s="24" t="s">
        <v>120</v>
      </c>
      <c r="E6" s="23" t="s">
        <v>17</v>
      </c>
      <c r="F6" s="6"/>
      <c r="G6" s="6"/>
      <c r="H6" s="6"/>
      <c r="I6" s="8"/>
      <c r="J6" s="25"/>
      <c r="K6" s="3"/>
      <c r="L6" s="3"/>
      <c r="M6" s="3"/>
      <c r="O6" s="1" t="str">
        <f t="shared" ref="O6:O30" si="0">"    " &amp; D6 &amp; " " &amp; E6 &amp; IF(F6="yes"," NOT NULL", "") &amp; IF(LEN(G6) &gt; 0," DEFAULT " &amp; G6, "") &amp; ","</f>
        <v xml:space="preserve">    account varchar(100),</v>
      </c>
    </row>
    <row r="7" spans="2:15" ht="15" x14ac:dyDescent="0.25">
      <c r="B7" s="6">
        <v>3</v>
      </c>
      <c r="C7" s="22" t="s">
        <v>68</v>
      </c>
      <c r="D7" s="24" t="s">
        <v>67</v>
      </c>
      <c r="E7" s="23" t="s">
        <v>34</v>
      </c>
      <c r="F7" s="6"/>
      <c r="G7" s="6"/>
      <c r="H7" s="6"/>
      <c r="I7" s="8"/>
      <c r="J7" s="25"/>
      <c r="K7" s="3"/>
      <c r="L7" s="3"/>
      <c r="M7" s="3"/>
      <c r="O7" s="1" t="str">
        <f t="shared" si="0"/>
        <v xml:space="preserve">    password varchar(255),</v>
      </c>
    </row>
    <row r="8" spans="2:15" ht="15" x14ac:dyDescent="0.25">
      <c r="B8" s="6">
        <v>4</v>
      </c>
      <c r="C8" s="22" t="s">
        <v>1</v>
      </c>
      <c r="D8" s="24" t="s">
        <v>32</v>
      </c>
      <c r="E8" s="23" t="s">
        <v>34</v>
      </c>
      <c r="F8" s="6"/>
      <c r="G8" s="6"/>
      <c r="H8" s="6"/>
      <c r="I8" s="8"/>
      <c r="J8" s="25"/>
      <c r="K8" s="3"/>
      <c r="L8" s="3"/>
      <c r="M8" s="3"/>
      <c r="O8" s="1" t="str">
        <f t="shared" si="0"/>
        <v xml:space="preserve">    name varchar(255),</v>
      </c>
    </row>
    <row r="9" spans="2:15" ht="15" x14ac:dyDescent="0.25">
      <c r="B9" s="6">
        <v>5</v>
      </c>
      <c r="C9" s="22" t="s">
        <v>61</v>
      </c>
      <c r="D9" s="24" t="s">
        <v>62</v>
      </c>
      <c r="E9" s="23" t="s">
        <v>34</v>
      </c>
      <c r="F9" s="6"/>
      <c r="G9" s="6"/>
      <c r="H9" s="6"/>
      <c r="I9" s="8"/>
      <c r="J9" s="25"/>
      <c r="K9" s="3"/>
      <c r="L9" s="3"/>
      <c r="M9" s="3"/>
      <c r="O9" s="1" t="str">
        <f t="shared" si="0"/>
        <v xml:space="preserve">    address varchar(255),</v>
      </c>
    </row>
    <row r="10" spans="2:15" ht="15" x14ac:dyDescent="0.25">
      <c r="B10" s="6">
        <v>6</v>
      </c>
      <c r="C10" s="22" t="s">
        <v>66</v>
      </c>
      <c r="D10" s="24" t="s">
        <v>64</v>
      </c>
      <c r="E10" s="23" t="s">
        <v>34</v>
      </c>
      <c r="F10" s="6"/>
      <c r="G10" s="6"/>
      <c r="H10" s="6"/>
      <c r="I10" s="8"/>
      <c r="J10" s="25"/>
      <c r="K10" s="3"/>
      <c r="L10" s="3"/>
      <c r="M10" s="3"/>
      <c r="O10" s="1" t="str">
        <f t="shared" si="0"/>
        <v xml:space="preserve">    phone varchar(255),</v>
      </c>
    </row>
    <row r="11" spans="2:15" ht="15" x14ac:dyDescent="0.25">
      <c r="B11" s="6">
        <v>7</v>
      </c>
      <c r="C11" s="22" t="s">
        <v>73</v>
      </c>
      <c r="D11" s="24" t="s">
        <v>65</v>
      </c>
      <c r="E11" s="23" t="s">
        <v>34</v>
      </c>
      <c r="F11" s="6"/>
      <c r="G11" s="6"/>
      <c r="H11" s="6"/>
      <c r="I11" s="8"/>
      <c r="J11" s="25"/>
      <c r="K11" s="3"/>
      <c r="L11" s="3"/>
      <c r="M11" s="3"/>
      <c r="O11" s="1" t="str">
        <f t="shared" si="0"/>
        <v xml:space="preserve">    email varchar(255),</v>
      </c>
    </row>
    <row r="12" spans="2:15" ht="15" x14ac:dyDescent="0.25">
      <c r="B12" s="6">
        <v>9</v>
      </c>
      <c r="C12" s="22" t="s">
        <v>131</v>
      </c>
      <c r="D12" s="24" t="s">
        <v>139</v>
      </c>
      <c r="E12" s="6" t="s">
        <v>35</v>
      </c>
      <c r="F12" s="6"/>
      <c r="G12" s="6"/>
      <c r="H12" s="6"/>
      <c r="I12" s="8"/>
      <c r="J12" s="25"/>
      <c r="K12" s="3"/>
      <c r="L12" s="3"/>
      <c r="M12" s="3"/>
      <c r="O12" s="1" t="str">
        <f t="shared" si="0"/>
        <v xml:space="preserve">    user_group smallint,</v>
      </c>
    </row>
    <row r="13" spans="2:15" ht="15" x14ac:dyDescent="0.25">
      <c r="B13" s="6">
        <v>10</v>
      </c>
      <c r="C13" s="22" t="s">
        <v>201</v>
      </c>
      <c r="D13" s="24" t="s">
        <v>199</v>
      </c>
      <c r="E13" s="6" t="s">
        <v>9</v>
      </c>
      <c r="F13" s="6"/>
      <c r="G13" s="6"/>
      <c r="H13" s="6"/>
      <c r="I13" s="8"/>
      <c r="J13" s="25"/>
      <c r="K13" s="3"/>
      <c r="L13" s="3"/>
      <c r="M13" s="3"/>
      <c r="O13" s="1" t="str">
        <f t="shared" si="0"/>
        <v xml:space="preserve">    account_expiry timestamp,</v>
      </c>
    </row>
    <row r="14" spans="2:15" ht="15" x14ac:dyDescent="0.25">
      <c r="B14" s="6">
        <v>11</v>
      </c>
      <c r="C14" s="22" t="s">
        <v>202</v>
      </c>
      <c r="D14" s="24" t="s">
        <v>200</v>
      </c>
      <c r="E14" s="6" t="s">
        <v>9</v>
      </c>
      <c r="F14" s="6"/>
      <c r="G14" s="6"/>
      <c r="H14" s="6"/>
      <c r="I14" s="8"/>
      <c r="J14" s="25"/>
      <c r="K14" s="3"/>
      <c r="L14" s="3"/>
      <c r="M14" s="3"/>
      <c r="O14" s="1" t="str">
        <f t="shared" si="0"/>
        <v xml:space="preserve">    password_expiry timestamp,</v>
      </c>
    </row>
    <row r="15" spans="2:15" ht="15" x14ac:dyDescent="0.25">
      <c r="B15" s="6">
        <v>12</v>
      </c>
      <c r="C15" s="22" t="s">
        <v>217</v>
      </c>
      <c r="D15" s="24" t="s">
        <v>216</v>
      </c>
      <c r="E15" s="6" t="s">
        <v>35</v>
      </c>
      <c r="F15" s="6"/>
      <c r="G15" s="6"/>
      <c r="H15" s="6"/>
      <c r="I15" s="8"/>
      <c r="J15" s="25"/>
      <c r="K15" s="3"/>
      <c r="L15" s="3"/>
      <c r="M15" s="3"/>
      <c r="O15" s="1" t="str">
        <f t="shared" si="0"/>
        <v xml:space="preserve">    change_password smallint,</v>
      </c>
    </row>
    <row r="16" spans="2:15" ht="15" x14ac:dyDescent="0.25">
      <c r="B16" s="6">
        <v>13</v>
      </c>
      <c r="C16" s="22" t="s">
        <v>193</v>
      </c>
      <c r="D16" s="24" t="s">
        <v>192</v>
      </c>
      <c r="E16" s="6" t="s">
        <v>35</v>
      </c>
      <c r="F16" s="6"/>
      <c r="G16" s="6"/>
      <c r="H16" s="6"/>
      <c r="I16" s="8"/>
      <c r="J16" s="25"/>
      <c r="K16" s="3"/>
      <c r="L16" s="3"/>
      <c r="M16" s="3"/>
      <c r="O16" s="1" t="str">
        <f t="shared" si="0"/>
        <v xml:space="preserve">    active smallint,</v>
      </c>
    </row>
    <row r="17" spans="1:15" ht="15" x14ac:dyDescent="0.25">
      <c r="B17" s="6">
        <v>14</v>
      </c>
      <c r="C17" s="22" t="s">
        <v>215</v>
      </c>
      <c r="D17" s="24" t="s">
        <v>214</v>
      </c>
      <c r="E17" s="23" t="s">
        <v>35</v>
      </c>
      <c r="F17" s="6"/>
      <c r="G17" s="6"/>
      <c r="H17" s="6"/>
      <c r="I17" s="8"/>
      <c r="J17" s="25"/>
      <c r="K17" s="3"/>
      <c r="L17" s="3"/>
      <c r="M17" s="3"/>
      <c r="O17" s="1" t="str">
        <f t="shared" si="0"/>
        <v xml:space="preserve">    open smallint,</v>
      </c>
    </row>
    <row r="18" spans="1:15" ht="15" x14ac:dyDescent="0.25">
      <c r="B18" s="6">
        <v>23</v>
      </c>
      <c r="C18" s="22" t="s">
        <v>137</v>
      </c>
      <c r="D18" s="24" t="s">
        <v>135</v>
      </c>
      <c r="E18" s="23" t="s">
        <v>113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image bytea,</v>
      </c>
    </row>
    <row r="19" spans="1:15" ht="15" x14ac:dyDescent="0.25">
      <c r="B19" s="6">
        <v>24</v>
      </c>
      <c r="C19" s="22" t="s">
        <v>138</v>
      </c>
      <c r="D19" s="24" t="s">
        <v>136</v>
      </c>
      <c r="E19" s="23" t="s">
        <v>39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image_type varchar(50),</v>
      </c>
    </row>
    <row r="20" spans="1:15" ht="15" x14ac:dyDescent="0.25">
      <c r="A20" s="27"/>
      <c r="B20" s="6">
        <v>25</v>
      </c>
      <c r="C20" s="22" t="s">
        <v>221</v>
      </c>
      <c r="D20" s="24" t="s">
        <v>223</v>
      </c>
      <c r="E20" s="6" t="s">
        <v>9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access_start_date timestamp,</v>
      </c>
    </row>
    <row r="21" spans="1:15" ht="15" x14ac:dyDescent="0.25">
      <c r="A21" s="27"/>
      <c r="B21" s="6">
        <v>26</v>
      </c>
      <c r="C21" s="22" t="s">
        <v>222</v>
      </c>
      <c r="D21" s="24" t="s">
        <v>224</v>
      </c>
      <c r="E21" s="6" t="s">
        <v>9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access_end_date timestamp,</v>
      </c>
    </row>
    <row r="22" spans="1:15" ht="15" x14ac:dyDescent="0.25">
      <c r="B22" s="6">
        <v>27</v>
      </c>
      <c r="C22" s="22" t="s">
        <v>123</v>
      </c>
      <c r="D22" s="24" t="s">
        <v>100</v>
      </c>
      <c r="E22" s="23" t="s">
        <v>6</v>
      </c>
      <c r="F22" s="6"/>
      <c r="G22" s="6"/>
      <c r="H22" s="6"/>
      <c r="I22" s="8"/>
      <c r="J22" s="25"/>
      <c r="K22" s="3"/>
      <c r="L22" s="3"/>
      <c r="M22" s="3"/>
      <c r="O22" s="1" t="str">
        <f t="shared" si="0"/>
        <v xml:space="preserve">    company_id bigint,</v>
      </c>
    </row>
    <row r="23" spans="1:15" ht="15" x14ac:dyDescent="0.25">
      <c r="B23" s="6">
        <v>28</v>
      </c>
      <c r="C23" s="22" t="s">
        <v>43</v>
      </c>
      <c r="D23" s="24" t="s">
        <v>8</v>
      </c>
      <c r="E23" s="6" t="s">
        <v>6</v>
      </c>
      <c r="F23" s="6"/>
      <c r="G23" s="6"/>
      <c r="H23" s="23"/>
      <c r="I23" s="8"/>
      <c r="J23" s="25"/>
      <c r="K23" s="3"/>
      <c r="L23" s="3"/>
      <c r="M23" s="3"/>
      <c r="O23" s="1" t="str">
        <f t="shared" si="0"/>
        <v xml:space="preserve">    branch_id bigint,</v>
      </c>
    </row>
    <row r="24" spans="1:15" ht="15" x14ac:dyDescent="0.25">
      <c r="B24" s="6">
        <v>30</v>
      </c>
      <c r="C24" s="3" t="s">
        <v>20</v>
      </c>
      <c r="D24" s="24" t="s">
        <v>296</v>
      </c>
      <c r="E24" s="6" t="s">
        <v>6</v>
      </c>
      <c r="F24" s="6"/>
      <c r="G24" s="6"/>
      <c r="H24" s="6"/>
      <c r="I24" s="10"/>
      <c r="J24" s="25"/>
      <c r="K24" s="3"/>
      <c r="L24" s="3"/>
      <c r="M24" s="3"/>
      <c r="O24" s="1" t="str">
        <f t="shared" si="0"/>
        <v xml:space="preserve">    created_by bigint,</v>
      </c>
    </row>
    <row r="25" spans="1:15" ht="15" x14ac:dyDescent="0.25">
      <c r="B25" s="6">
        <v>31</v>
      </c>
      <c r="C25" s="3" t="s">
        <v>21</v>
      </c>
      <c r="D25" s="24" t="s">
        <v>70</v>
      </c>
      <c r="E25" s="6" t="s">
        <v>6</v>
      </c>
      <c r="F25" s="6"/>
      <c r="G25" s="6"/>
      <c r="H25" s="6"/>
      <c r="I25" s="10"/>
      <c r="J25" s="25"/>
      <c r="K25" s="3"/>
      <c r="L25" s="3"/>
      <c r="M25" s="3"/>
      <c r="O25" s="1" t="str">
        <f t="shared" si="0"/>
        <v xml:space="preserve">    created_date bigint,</v>
      </c>
    </row>
    <row r="26" spans="1:15" ht="15" x14ac:dyDescent="0.25">
      <c r="B26" s="6">
        <v>32</v>
      </c>
      <c r="C26" s="3" t="s">
        <v>22</v>
      </c>
      <c r="D26" s="24" t="s">
        <v>297</v>
      </c>
      <c r="E26" s="6" t="s">
        <v>6</v>
      </c>
      <c r="F26" s="6"/>
      <c r="G26" s="6"/>
      <c r="H26" s="6"/>
      <c r="I26" s="10"/>
      <c r="J26" s="25"/>
      <c r="K26" s="3"/>
      <c r="L26" s="3"/>
      <c r="M26" s="3"/>
      <c r="O26" s="1" t="str">
        <f t="shared" si="0"/>
        <v xml:space="preserve">    updated_by bigint,</v>
      </c>
    </row>
    <row r="27" spans="1:15" ht="15" x14ac:dyDescent="0.25">
      <c r="B27" s="6">
        <v>33</v>
      </c>
      <c r="C27" s="3" t="s">
        <v>23</v>
      </c>
      <c r="D27" s="24" t="s">
        <v>71</v>
      </c>
      <c r="E27" s="6" t="s">
        <v>6</v>
      </c>
      <c r="F27" s="6"/>
      <c r="G27" s="6"/>
      <c r="H27" s="6"/>
      <c r="I27" s="10"/>
      <c r="J27" s="25"/>
      <c r="K27" s="3"/>
      <c r="L27" s="3"/>
      <c r="M27" s="3"/>
      <c r="O27" s="1" t="str">
        <f t="shared" si="0"/>
        <v xml:space="preserve">    updated_date bigint,</v>
      </c>
    </row>
    <row r="28" spans="1:15" ht="15" x14ac:dyDescent="0.25">
      <c r="B28" s="6">
        <v>34</v>
      </c>
      <c r="C28" s="22" t="s">
        <v>105</v>
      </c>
      <c r="D28" s="24" t="s">
        <v>295</v>
      </c>
      <c r="E28" s="6" t="s">
        <v>6</v>
      </c>
      <c r="F28" s="6"/>
      <c r="G28" s="6"/>
      <c r="H28" s="6"/>
      <c r="I28" s="8">
        <v>1</v>
      </c>
      <c r="J28" s="24"/>
      <c r="K28" s="3"/>
      <c r="L28" s="3"/>
      <c r="M28" s="3"/>
      <c r="O28" s="1" t="str">
        <f t="shared" si="0"/>
        <v xml:space="preserve">    deleted_by bigint,</v>
      </c>
    </row>
    <row r="29" spans="1:15" ht="15" x14ac:dyDescent="0.25">
      <c r="B29" s="6">
        <v>35</v>
      </c>
      <c r="C29" s="22" t="s">
        <v>99</v>
      </c>
      <c r="D29" s="24" t="s">
        <v>94</v>
      </c>
      <c r="E29" s="6" t="s">
        <v>6</v>
      </c>
      <c r="F29" s="6"/>
      <c r="G29" s="6"/>
      <c r="H29" s="6"/>
      <c r="I29" s="8">
        <v>1</v>
      </c>
      <c r="J29" s="24"/>
      <c r="K29" s="3"/>
      <c r="L29" s="3"/>
      <c r="M29" s="3"/>
      <c r="O29" s="1" t="str">
        <f t="shared" si="0"/>
        <v xml:space="preserve">    deleted_date bigint,</v>
      </c>
    </row>
    <row r="30" spans="1:15" ht="15" x14ac:dyDescent="0.25">
      <c r="B30" s="6">
        <v>36</v>
      </c>
      <c r="C30" s="3" t="s">
        <v>24</v>
      </c>
      <c r="D30" s="24" t="s">
        <v>13</v>
      </c>
      <c r="E30" s="6" t="s">
        <v>10</v>
      </c>
      <c r="F30" s="6"/>
      <c r="G30" s="6">
        <v>1</v>
      </c>
      <c r="H30" s="6"/>
      <c r="I30" s="10"/>
      <c r="J30" s="25"/>
      <c r="K30" s="3"/>
      <c r="L30" s="3"/>
      <c r="M30" s="3"/>
      <c r="O30" s="1" t="str">
        <f t="shared" si="0"/>
        <v xml:space="preserve">    version integer DEFAULT 1,</v>
      </c>
    </row>
    <row r="31" spans="1:15" x14ac:dyDescent="0.25">
      <c r="O31" s="1" t="str">
        <f>"    CONSTRAINT " &amp; IF(ISERROR(SEARCH(".",$D$2)), $D$2, MID($D$2,SEARCH(".",$D$2) + 1,(LEN($D$2)-SEARCH(".",$D$2)))) &amp; "_pk PRIMARY KEY (" &amp; $D$5 &amp; ")"</f>
        <v xml:space="preserve">    CONSTRAINT supplier_pk PRIMARY KEY (id)</v>
      </c>
    </row>
    <row r="32" spans="1:15" x14ac:dyDescent="0.25">
      <c r="O32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:O32"/>
  <sheetViews>
    <sheetView showGridLines="0" topLeftCell="A28" workbookViewId="0">
      <selection activeCell="O3" sqref="O3:O32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425781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425781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DB!D51</f>
        <v>Công ty vận chuyển</v>
      </c>
      <c r="E1" s="71"/>
      <c r="F1" s="72" t="s">
        <v>22</v>
      </c>
      <c r="G1" s="73"/>
      <c r="H1" s="73"/>
      <c r="I1" s="74"/>
      <c r="J1" s="3" t="str">
        <f>DB!F51</f>
        <v>Nguyễn Anh Phong</v>
      </c>
    </row>
    <row r="2" spans="2:15" ht="18" x14ac:dyDescent="0.25">
      <c r="C2" s="2" t="s">
        <v>27</v>
      </c>
      <c r="D2" s="75" t="str">
        <f>DB!E51</f>
        <v>forwarder</v>
      </c>
      <c r="E2" s="76"/>
      <c r="F2" s="72" t="s">
        <v>23</v>
      </c>
      <c r="G2" s="73"/>
      <c r="H2" s="73"/>
      <c r="I2" s="74"/>
      <c r="J2" s="19" t="str">
        <f>DB!G51</f>
        <v>22/05/2016</v>
      </c>
      <c r="O2" s="1" t="str">
        <f xml:space="preserve"> "drop table " &amp; D2 &amp; ";"</f>
        <v>drop table forwarder;</v>
      </c>
    </row>
    <row r="3" spans="2:15" ht="29.25" customHeight="1" x14ac:dyDescent="0.25">
      <c r="B3" s="4"/>
      <c r="O3" s="1" t="str">
        <f xml:space="preserve"> "create table " &amp; D2</f>
        <v>create table forwarder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121</v>
      </c>
      <c r="D6" s="24" t="s">
        <v>120</v>
      </c>
      <c r="E6" s="23" t="s">
        <v>17</v>
      </c>
      <c r="F6" s="6"/>
      <c r="G6" s="6"/>
      <c r="H6" s="6"/>
      <c r="I6" s="8"/>
      <c r="J6" s="25"/>
      <c r="K6" s="3"/>
      <c r="L6" s="3"/>
      <c r="M6" s="3"/>
      <c r="O6" s="1" t="str">
        <f t="shared" ref="O6:O30" si="0">"    " &amp; D6 &amp; " " &amp; E6 &amp; IF(F6="yes"," NOT NULL", "") &amp; IF(LEN(G6) &gt; 0," DEFAULT " &amp; G6, "") &amp; ","</f>
        <v xml:space="preserve">    account varchar(100),</v>
      </c>
    </row>
    <row r="7" spans="2:15" ht="15" x14ac:dyDescent="0.25">
      <c r="B7" s="6">
        <v>3</v>
      </c>
      <c r="C7" s="22" t="s">
        <v>68</v>
      </c>
      <c r="D7" s="24" t="s">
        <v>67</v>
      </c>
      <c r="E7" s="23" t="s">
        <v>34</v>
      </c>
      <c r="F7" s="6"/>
      <c r="G7" s="6"/>
      <c r="H7" s="6"/>
      <c r="I7" s="8"/>
      <c r="J7" s="25"/>
      <c r="K7" s="3"/>
      <c r="L7" s="3"/>
      <c r="M7" s="3"/>
      <c r="O7" s="1" t="str">
        <f t="shared" si="0"/>
        <v xml:space="preserve">    password varchar(255),</v>
      </c>
    </row>
    <row r="8" spans="2:15" ht="15" x14ac:dyDescent="0.25">
      <c r="B8" s="6">
        <v>4</v>
      </c>
      <c r="C8" s="22" t="s">
        <v>1</v>
      </c>
      <c r="D8" s="24" t="s">
        <v>32</v>
      </c>
      <c r="E8" s="23" t="s">
        <v>34</v>
      </c>
      <c r="F8" s="6"/>
      <c r="G8" s="6"/>
      <c r="H8" s="6"/>
      <c r="I8" s="8"/>
      <c r="J8" s="25"/>
      <c r="K8" s="3"/>
      <c r="L8" s="3"/>
      <c r="M8" s="3"/>
      <c r="O8" s="1" t="str">
        <f t="shared" si="0"/>
        <v xml:space="preserve">    name varchar(255),</v>
      </c>
    </row>
    <row r="9" spans="2:15" ht="15" x14ac:dyDescent="0.25">
      <c r="B9" s="6">
        <v>5</v>
      </c>
      <c r="C9" s="22" t="s">
        <v>61</v>
      </c>
      <c r="D9" s="24" t="s">
        <v>62</v>
      </c>
      <c r="E9" s="23" t="s">
        <v>34</v>
      </c>
      <c r="F9" s="6"/>
      <c r="G9" s="6"/>
      <c r="H9" s="6"/>
      <c r="I9" s="8"/>
      <c r="J9" s="25"/>
      <c r="K9" s="3"/>
      <c r="L9" s="3"/>
      <c r="M9" s="3"/>
      <c r="O9" s="1" t="str">
        <f t="shared" si="0"/>
        <v xml:space="preserve">    address varchar(255),</v>
      </c>
    </row>
    <row r="10" spans="2:15" ht="15" x14ac:dyDescent="0.25">
      <c r="B10" s="6">
        <v>6</v>
      </c>
      <c r="C10" s="22" t="s">
        <v>66</v>
      </c>
      <c r="D10" s="24" t="s">
        <v>64</v>
      </c>
      <c r="E10" s="23" t="s">
        <v>34</v>
      </c>
      <c r="F10" s="6"/>
      <c r="G10" s="6"/>
      <c r="H10" s="6"/>
      <c r="I10" s="8"/>
      <c r="J10" s="25"/>
      <c r="K10" s="3"/>
      <c r="L10" s="3"/>
      <c r="M10" s="3"/>
      <c r="O10" s="1" t="str">
        <f t="shared" si="0"/>
        <v xml:space="preserve">    phone varchar(255),</v>
      </c>
    </row>
    <row r="11" spans="2:15" ht="15" x14ac:dyDescent="0.25">
      <c r="B11" s="6">
        <v>7</v>
      </c>
      <c r="C11" s="22" t="s">
        <v>73</v>
      </c>
      <c r="D11" s="24" t="s">
        <v>65</v>
      </c>
      <c r="E11" s="23" t="s">
        <v>34</v>
      </c>
      <c r="F11" s="6"/>
      <c r="G11" s="6"/>
      <c r="H11" s="6"/>
      <c r="I11" s="8"/>
      <c r="J11" s="25"/>
      <c r="K11" s="3"/>
      <c r="L11" s="3"/>
      <c r="M11" s="3"/>
      <c r="O11" s="1" t="str">
        <f t="shared" si="0"/>
        <v xml:space="preserve">    email varchar(255),</v>
      </c>
    </row>
    <row r="12" spans="2:15" ht="15" x14ac:dyDescent="0.25">
      <c r="B12" s="6">
        <v>9</v>
      </c>
      <c r="C12" s="22" t="s">
        <v>131</v>
      </c>
      <c r="D12" s="24" t="s">
        <v>139</v>
      </c>
      <c r="E12" s="6" t="s">
        <v>35</v>
      </c>
      <c r="F12" s="6"/>
      <c r="G12" s="6"/>
      <c r="H12" s="6"/>
      <c r="I12" s="8"/>
      <c r="J12" s="25"/>
      <c r="K12" s="3"/>
      <c r="L12" s="3"/>
      <c r="M12" s="3"/>
      <c r="O12" s="1" t="str">
        <f t="shared" si="0"/>
        <v xml:space="preserve">    user_group smallint,</v>
      </c>
    </row>
    <row r="13" spans="2:15" ht="15" x14ac:dyDescent="0.25">
      <c r="B13" s="6">
        <v>10</v>
      </c>
      <c r="C13" s="22" t="s">
        <v>201</v>
      </c>
      <c r="D13" s="24" t="s">
        <v>199</v>
      </c>
      <c r="E13" s="6" t="s">
        <v>9</v>
      </c>
      <c r="F13" s="6"/>
      <c r="G13" s="6"/>
      <c r="H13" s="6"/>
      <c r="I13" s="8"/>
      <c r="J13" s="25"/>
      <c r="K13" s="3"/>
      <c r="L13" s="3"/>
      <c r="M13" s="3"/>
      <c r="O13" s="1" t="str">
        <f t="shared" si="0"/>
        <v xml:space="preserve">    account_expiry timestamp,</v>
      </c>
    </row>
    <row r="14" spans="2:15" ht="15" x14ac:dyDescent="0.25">
      <c r="B14" s="6">
        <v>11</v>
      </c>
      <c r="C14" s="22" t="s">
        <v>202</v>
      </c>
      <c r="D14" s="24" t="s">
        <v>200</v>
      </c>
      <c r="E14" s="6" t="s">
        <v>9</v>
      </c>
      <c r="F14" s="6"/>
      <c r="G14" s="6"/>
      <c r="H14" s="6"/>
      <c r="I14" s="8"/>
      <c r="J14" s="25"/>
      <c r="K14" s="3"/>
      <c r="L14" s="3"/>
      <c r="M14" s="3"/>
      <c r="O14" s="1" t="str">
        <f t="shared" si="0"/>
        <v xml:space="preserve">    password_expiry timestamp,</v>
      </c>
    </row>
    <row r="15" spans="2:15" ht="15" x14ac:dyDescent="0.25">
      <c r="B15" s="6">
        <v>12</v>
      </c>
      <c r="C15" s="22" t="s">
        <v>217</v>
      </c>
      <c r="D15" s="24" t="s">
        <v>216</v>
      </c>
      <c r="E15" s="6" t="s">
        <v>35</v>
      </c>
      <c r="F15" s="6"/>
      <c r="G15" s="6"/>
      <c r="H15" s="6"/>
      <c r="I15" s="8"/>
      <c r="J15" s="25"/>
      <c r="K15" s="3"/>
      <c r="L15" s="3"/>
      <c r="M15" s="3"/>
      <c r="O15" s="1" t="str">
        <f t="shared" si="0"/>
        <v xml:space="preserve">    change_password smallint,</v>
      </c>
    </row>
    <row r="16" spans="2:15" ht="15" x14ac:dyDescent="0.25">
      <c r="B16" s="6">
        <v>13</v>
      </c>
      <c r="C16" s="22" t="s">
        <v>193</v>
      </c>
      <c r="D16" s="24" t="s">
        <v>192</v>
      </c>
      <c r="E16" s="6" t="s">
        <v>35</v>
      </c>
      <c r="F16" s="6"/>
      <c r="G16" s="6"/>
      <c r="H16" s="6"/>
      <c r="I16" s="8"/>
      <c r="J16" s="25"/>
      <c r="K16" s="3"/>
      <c r="L16" s="3"/>
      <c r="M16" s="3"/>
      <c r="O16" s="1" t="str">
        <f t="shared" si="0"/>
        <v xml:space="preserve">    active smallint,</v>
      </c>
    </row>
    <row r="17" spans="1:15" ht="15" x14ac:dyDescent="0.25">
      <c r="B17" s="6">
        <v>14</v>
      </c>
      <c r="C17" s="22" t="s">
        <v>215</v>
      </c>
      <c r="D17" s="24" t="s">
        <v>214</v>
      </c>
      <c r="E17" s="23" t="s">
        <v>35</v>
      </c>
      <c r="F17" s="6"/>
      <c r="G17" s="6"/>
      <c r="H17" s="6"/>
      <c r="I17" s="8"/>
      <c r="J17" s="25"/>
      <c r="K17" s="3"/>
      <c r="L17" s="3"/>
      <c r="M17" s="3"/>
      <c r="O17" s="1" t="str">
        <f t="shared" si="0"/>
        <v xml:space="preserve">    open smallint,</v>
      </c>
    </row>
    <row r="18" spans="1:15" ht="15" x14ac:dyDescent="0.25">
      <c r="B18" s="6">
        <v>23</v>
      </c>
      <c r="C18" s="22" t="s">
        <v>137</v>
      </c>
      <c r="D18" s="24" t="s">
        <v>135</v>
      </c>
      <c r="E18" s="23" t="s">
        <v>113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image bytea,</v>
      </c>
    </row>
    <row r="19" spans="1:15" ht="15" x14ac:dyDescent="0.25">
      <c r="B19" s="6">
        <v>24</v>
      </c>
      <c r="C19" s="22" t="s">
        <v>138</v>
      </c>
      <c r="D19" s="24" t="s">
        <v>136</v>
      </c>
      <c r="E19" s="23" t="s">
        <v>39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image_type varchar(50),</v>
      </c>
    </row>
    <row r="20" spans="1:15" ht="15" x14ac:dyDescent="0.25">
      <c r="A20" s="27"/>
      <c r="B20" s="6">
        <v>25</v>
      </c>
      <c r="C20" s="22" t="s">
        <v>221</v>
      </c>
      <c r="D20" s="24" t="s">
        <v>223</v>
      </c>
      <c r="E20" s="6" t="s">
        <v>9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access_start_date timestamp,</v>
      </c>
    </row>
    <row r="21" spans="1:15" ht="15" x14ac:dyDescent="0.25">
      <c r="A21" s="27"/>
      <c r="B21" s="6">
        <v>26</v>
      </c>
      <c r="C21" s="22" t="s">
        <v>222</v>
      </c>
      <c r="D21" s="24" t="s">
        <v>224</v>
      </c>
      <c r="E21" s="6" t="s">
        <v>9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access_end_date timestamp,</v>
      </c>
    </row>
    <row r="22" spans="1:15" ht="15" x14ac:dyDescent="0.25">
      <c r="B22" s="6">
        <v>27</v>
      </c>
      <c r="C22" s="22" t="s">
        <v>123</v>
      </c>
      <c r="D22" s="24" t="s">
        <v>100</v>
      </c>
      <c r="E22" s="23" t="s">
        <v>6</v>
      </c>
      <c r="F22" s="6"/>
      <c r="G22" s="6"/>
      <c r="H22" s="6"/>
      <c r="I22" s="8"/>
      <c r="J22" s="25"/>
      <c r="K22" s="3"/>
      <c r="L22" s="3"/>
      <c r="M22" s="3"/>
      <c r="O22" s="1" t="str">
        <f t="shared" si="0"/>
        <v xml:space="preserve">    company_id bigint,</v>
      </c>
    </row>
    <row r="23" spans="1:15" ht="15" x14ac:dyDescent="0.25">
      <c r="B23" s="6">
        <v>28</v>
      </c>
      <c r="C23" s="22" t="s">
        <v>43</v>
      </c>
      <c r="D23" s="24" t="s">
        <v>8</v>
      </c>
      <c r="E23" s="6" t="s">
        <v>6</v>
      </c>
      <c r="F23" s="6"/>
      <c r="G23" s="6"/>
      <c r="H23" s="23"/>
      <c r="I23" s="8"/>
      <c r="J23" s="25"/>
      <c r="K23" s="3"/>
      <c r="L23" s="3"/>
      <c r="M23" s="3"/>
      <c r="O23" s="1" t="str">
        <f t="shared" si="0"/>
        <v xml:space="preserve">    branch_id bigint,</v>
      </c>
    </row>
    <row r="24" spans="1:15" ht="15" x14ac:dyDescent="0.25">
      <c r="B24" s="6">
        <v>30</v>
      </c>
      <c r="C24" s="3" t="s">
        <v>20</v>
      </c>
      <c r="D24" s="24" t="s">
        <v>296</v>
      </c>
      <c r="E24" s="6" t="s">
        <v>6</v>
      </c>
      <c r="F24" s="6"/>
      <c r="G24" s="6"/>
      <c r="H24" s="6"/>
      <c r="I24" s="10"/>
      <c r="J24" s="25"/>
      <c r="K24" s="3"/>
      <c r="L24" s="3"/>
      <c r="M24" s="3"/>
      <c r="O24" s="1" t="str">
        <f t="shared" si="0"/>
        <v xml:space="preserve">    created_by bigint,</v>
      </c>
    </row>
    <row r="25" spans="1:15" ht="15" x14ac:dyDescent="0.25">
      <c r="B25" s="6">
        <v>31</v>
      </c>
      <c r="C25" s="3" t="s">
        <v>21</v>
      </c>
      <c r="D25" s="24" t="s">
        <v>70</v>
      </c>
      <c r="E25" s="6" t="s">
        <v>6</v>
      </c>
      <c r="F25" s="6"/>
      <c r="G25" s="6"/>
      <c r="H25" s="6"/>
      <c r="I25" s="10"/>
      <c r="J25" s="25"/>
      <c r="K25" s="3"/>
      <c r="L25" s="3"/>
      <c r="M25" s="3"/>
      <c r="O25" s="1" t="str">
        <f t="shared" si="0"/>
        <v xml:space="preserve">    created_date bigint,</v>
      </c>
    </row>
    <row r="26" spans="1:15" ht="15" x14ac:dyDescent="0.25">
      <c r="B26" s="6">
        <v>32</v>
      </c>
      <c r="C26" s="3" t="s">
        <v>22</v>
      </c>
      <c r="D26" s="24" t="s">
        <v>297</v>
      </c>
      <c r="E26" s="6" t="s">
        <v>6</v>
      </c>
      <c r="F26" s="6"/>
      <c r="G26" s="6"/>
      <c r="H26" s="6"/>
      <c r="I26" s="10"/>
      <c r="J26" s="25"/>
      <c r="K26" s="3"/>
      <c r="L26" s="3"/>
      <c r="M26" s="3"/>
      <c r="O26" s="1" t="str">
        <f t="shared" si="0"/>
        <v xml:space="preserve">    updated_by bigint,</v>
      </c>
    </row>
    <row r="27" spans="1:15" ht="15" x14ac:dyDescent="0.25">
      <c r="B27" s="6">
        <v>33</v>
      </c>
      <c r="C27" s="3" t="s">
        <v>23</v>
      </c>
      <c r="D27" s="24" t="s">
        <v>71</v>
      </c>
      <c r="E27" s="6" t="s">
        <v>6</v>
      </c>
      <c r="F27" s="6"/>
      <c r="G27" s="6"/>
      <c r="H27" s="6"/>
      <c r="I27" s="10"/>
      <c r="J27" s="25"/>
      <c r="K27" s="3"/>
      <c r="L27" s="3"/>
      <c r="M27" s="3"/>
      <c r="O27" s="1" t="str">
        <f t="shared" si="0"/>
        <v xml:space="preserve">    updated_date bigint,</v>
      </c>
    </row>
    <row r="28" spans="1:15" ht="15" x14ac:dyDescent="0.25">
      <c r="B28" s="6">
        <v>34</v>
      </c>
      <c r="C28" s="22" t="s">
        <v>105</v>
      </c>
      <c r="D28" s="24" t="s">
        <v>295</v>
      </c>
      <c r="E28" s="6" t="s">
        <v>6</v>
      </c>
      <c r="F28" s="6"/>
      <c r="G28" s="6"/>
      <c r="H28" s="6"/>
      <c r="I28" s="8">
        <v>1</v>
      </c>
      <c r="J28" s="24"/>
      <c r="K28" s="3"/>
      <c r="L28" s="3"/>
      <c r="M28" s="3"/>
      <c r="O28" s="1" t="str">
        <f t="shared" si="0"/>
        <v xml:space="preserve">    deleted_by bigint,</v>
      </c>
    </row>
    <row r="29" spans="1:15" ht="15" x14ac:dyDescent="0.25">
      <c r="B29" s="6">
        <v>35</v>
      </c>
      <c r="C29" s="22" t="s">
        <v>99</v>
      </c>
      <c r="D29" s="24" t="s">
        <v>94</v>
      </c>
      <c r="E29" s="6" t="s">
        <v>6</v>
      </c>
      <c r="F29" s="6"/>
      <c r="G29" s="6"/>
      <c r="H29" s="6"/>
      <c r="I29" s="8">
        <v>1</v>
      </c>
      <c r="J29" s="24"/>
      <c r="K29" s="3"/>
      <c r="L29" s="3"/>
      <c r="M29" s="3"/>
      <c r="O29" s="1" t="str">
        <f t="shared" si="0"/>
        <v xml:space="preserve">    deleted_date bigint,</v>
      </c>
    </row>
    <row r="30" spans="1:15" ht="15" x14ac:dyDescent="0.25">
      <c r="B30" s="6">
        <v>36</v>
      </c>
      <c r="C30" s="3" t="s">
        <v>24</v>
      </c>
      <c r="D30" s="24" t="s">
        <v>13</v>
      </c>
      <c r="E30" s="6" t="s">
        <v>10</v>
      </c>
      <c r="F30" s="6"/>
      <c r="G30" s="6">
        <v>1</v>
      </c>
      <c r="H30" s="6"/>
      <c r="I30" s="10"/>
      <c r="J30" s="25"/>
      <c r="K30" s="3"/>
      <c r="L30" s="3"/>
      <c r="M30" s="3"/>
      <c r="O30" s="1" t="str">
        <f t="shared" si="0"/>
        <v xml:space="preserve">    version integer DEFAULT 1,</v>
      </c>
    </row>
    <row r="31" spans="1:15" x14ac:dyDescent="0.25">
      <c r="O31" s="1" t="str">
        <f>"    CONSTRAINT " &amp; IF(ISERROR(SEARCH(".",$D$2)), $D$2, MID($D$2,SEARCH(".",$D$2) + 1,(LEN($D$2)-SEARCH(".",$D$2)))) &amp; "_pk PRIMARY KEY (" &amp; $D$5 &amp; ")"</f>
        <v xml:space="preserve">    CONSTRAINT forwarder_pk PRIMARY KEY (id)</v>
      </c>
    </row>
    <row r="32" spans="1:15" x14ac:dyDescent="0.25">
      <c r="O32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B1:O46"/>
  <sheetViews>
    <sheetView showGridLines="0" topLeftCell="A28" workbookViewId="0">
      <selection activeCell="G49" sqref="G49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57031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DB!D55</f>
        <v>Bệnh nhân</v>
      </c>
      <c r="E1" s="71"/>
      <c r="F1" s="72" t="s">
        <v>22</v>
      </c>
      <c r="G1" s="73"/>
      <c r="H1" s="73"/>
      <c r="I1" s="74"/>
      <c r="J1" s="3" t="str">
        <f>DB!F55</f>
        <v>Nguyễn Anh Phong</v>
      </c>
    </row>
    <row r="2" spans="2:15" ht="18" x14ac:dyDescent="0.25">
      <c r="C2" s="2" t="s">
        <v>27</v>
      </c>
      <c r="D2" s="75" t="str">
        <f>DB!E55</f>
        <v>patient</v>
      </c>
      <c r="E2" s="76"/>
      <c r="F2" s="72" t="s">
        <v>23</v>
      </c>
      <c r="G2" s="73"/>
      <c r="H2" s="73"/>
      <c r="I2" s="74"/>
      <c r="J2" s="19" t="str">
        <f>DB!G55</f>
        <v>22/05/2016</v>
      </c>
      <c r="O2" s="1" t="str">
        <f xml:space="preserve"> "drop table " &amp; D2 &amp; ";"</f>
        <v>drop table patient;</v>
      </c>
    </row>
    <row r="3" spans="2:15" ht="29.25" customHeight="1" x14ac:dyDescent="0.25">
      <c r="B3" s="4"/>
      <c r="O3" s="1" t="str">
        <f xml:space="preserve"> "create table " &amp; D2</f>
        <v>create table patient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7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301</v>
      </c>
      <c r="D6" s="24" t="s">
        <v>48</v>
      </c>
      <c r="E6" s="14" t="s">
        <v>39</v>
      </c>
      <c r="F6" s="6"/>
      <c r="G6" s="6"/>
      <c r="H6" s="6"/>
      <c r="I6" s="8"/>
      <c r="J6" s="25" t="s">
        <v>304</v>
      </c>
      <c r="K6" s="3"/>
      <c r="L6" s="3"/>
      <c r="M6" s="3"/>
      <c r="O6" s="1" t="str">
        <f>"    " &amp; D6 &amp; " " &amp; E6 &amp; IF(F6="yes"," NOT NULL", "") &amp; IF(LEN(G6) &gt; 0," DEFAULT " &amp; G6, "") &amp; ","</f>
        <v xml:space="preserve">    code varchar(50),</v>
      </c>
    </row>
    <row r="7" spans="2:15" ht="15" x14ac:dyDescent="0.25">
      <c r="B7" s="6">
        <v>5</v>
      </c>
      <c r="C7" s="15" t="s">
        <v>301</v>
      </c>
      <c r="D7" s="7" t="s">
        <v>303</v>
      </c>
      <c r="E7" s="14" t="s">
        <v>39</v>
      </c>
      <c r="F7" s="6"/>
      <c r="G7" s="6"/>
      <c r="H7" s="6"/>
      <c r="I7" s="8"/>
      <c r="J7" s="9" t="s">
        <v>305</v>
      </c>
      <c r="K7" s="3"/>
      <c r="L7" s="3"/>
      <c r="M7" s="3"/>
      <c r="O7" s="1" t="str">
        <f>"    " &amp; D7 &amp; " " &amp; E7 &amp; IF(F7="yes"," NOT NULL", "") &amp; IF(LEN(G7) &gt; 0," DEFAULT " &amp; G7, "") &amp; ","</f>
        <v xml:space="preserve">    sky_code varchar(50),</v>
      </c>
    </row>
    <row r="8" spans="2:15" ht="15" x14ac:dyDescent="0.25">
      <c r="B8" s="6">
        <v>7</v>
      </c>
      <c r="C8" s="22" t="s">
        <v>307</v>
      </c>
      <c r="D8" s="24" t="s">
        <v>306</v>
      </c>
      <c r="E8" s="14" t="s">
        <v>39</v>
      </c>
      <c r="F8" s="6"/>
      <c r="G8" s="6"/>
      <c r="H8" s="6"/>
      <c r="I8" s="8"/>
      <c r="J8" s="25"/>
      <c r="K8" s="3"/>
      <c r="L8" s="3"/>
      <c r="M8" s="3"/>
      <c r="O8" s="1" t="str">
        <f>"    " &amp; D8 &amp; " " &amp; E8 &amp; IF(F8="yes"," NOT NULL", "") &amp; IF(LEN(G8) &gt; 0," DEFAULT " &amp; G8, "") &amp; ","</f>
        <v xml:space="preserve">    bar_code varchar(50),</v>
      </c>
    </row>
    <row r="9" spans="2:15" ht="15" x14ac:dyDescent="0.25">
      <c r="B9" s="6">
        <v>9</v>
      </c>
      <c r="C9" s="22" t="s">
        <v>332</v>
      </c>
      <c r="D9" s="7" t="s">
        <v>302</v>
      </c>
      <c r="E9" s="14" t="s">
        <v>39</v>
      </c>
      <c r="F9" s="6"/>
      <c r="G9" s="6"/>
      <c r="H9" s="6"/>
      <c r="I9" s="8"/>
      <c r="J9" s="9"/>
      <c r="K9" s="3"/>
      <c r="L9" s="3"/>
      <c r="M9" s="3"/>
      <c r="O9" s="1" t="str">
        <f t="shared" ref="O9:O37" si="0">"    " &amp; D9 &amp; " " &amp; E9 &amp; IF(F9="yes"," NOT NULL", "") &amp; IF(LEN(G9) &gt; 0," DEFAULT " &amp; G9, "") &amp; ","</f>
        <v xml:space="preserve">    nhs_number varchar(50),</v>
      </c>
    </row>
    <row r="10" spans="2:15" ht="15" x14ac:dyDescent="0.25">
      <c r="B10" s="6">
        <v>11</v>
      </c>
      <c r="C10" s="15" t="s">
        <v>309</v>
      </c>
      <c r="D10" s="7" t="s">
        <v>3454</v>
      </c>
      <c r="E10" s="23" t="s">
        <v>17</v>
      </c>
      <c r="F10" s="6"/>
      <c r="G10" s="6"/>
      <c r="H10" s="6"/>
      <c r="I10" s="8"/>
      <c r="J10" s="9"/>
      <c r="K10" s="3"/>
      <c r="L10" s="3"/>
      <c r="M10" s="3"/>
      <c r="O10" s="1" t="str">
        <f t="shared" si="0"/>
        <v xml:space="preserve">    blood_group varchar(100),</v>
      </c>
    </row>
    <row r="11" spans="2:15" ht="15" x14ac:dyDescent="0.25">
      <c r="B11" s="6">
        <v>13</v>
      </c>
      <c r="C11" s="15" t="s">
        <v>310</v>
      </c>
      <c r="D11" s="24" t="s">
        <v>3455</v>
      </c>
      <c r="E11" s="23" t="s">
        <v>17</v>
      </c>
      <c r="F11" s="6"/>
      <c r="G11" s="6"/>
      <c r="H11" s="6"/>
      <c r="I11" s="8"/>
      <c r="J11" s="9"/>
      <c r="K11" s="3"/>
      <c r="L11" s="3"/>
      <c r="M11" s="3"/>
      <c r="O11" s="1" t="str">
        <f t="shared" si="0"/>
        <v xml:space="preserve">    blood_rh varchar(100),</v>
      </c>
    </row>
    <row r="12" spans="2:15" ht="15" x14ac:dyDescent="0.25">
      <c r="B12" s="6">
        <v>15</v>
      </c>
      <c r="C12" s="15" t="s">
        <v>312</v>
      </c>
      <c r="D12" s="7" t="s">
        <v>311</v>
      </c>
      <c r="E12" s="6" t="s">
        <v>34</v>
      </c>
      <c r="F12" s="6"/>
      <c r="G12" s="6"/>
      <c r="H12" s="6"/>
      <c r="I12" s="8"/>
      <c r="J12" s="9"/>
      <c r="K12" s="3"/>
      <c r="L12" s="3"/>
      <c r="M12" s="3"/>
      <c r="O12" s="1" t="str">
        <f t="shared" si="0"/>
        <v xml:space="preserve">    ocupation varchar(255),</v>
      </c>
    </row>
    <row r="13" spans="2:15" ht="15" x14ac:dyDescent="0.25">
      <c r="B13" s="6">
        <v>17</v>
      </c>
      <c r="C13" s="15" t="s">
        <v>315</v>
      </c>
      <c r="D13" s="7" t="s">
        <v>313</v>
      </c>
      <c r="E13" s="6" t="s">
        <v>34</v>
      </c>
      <c r="F13" s="6"/>
      <c r="G13" s="6"/>
      <c r="H13" s="6"/>
      <c r="I13" s="8"/>
      <c r="J13" s="9"/>
      <c r="K13" s="3"/>
      <c r="L13" s="3"/>
      <c r="M13" s="3"/>
      <c r="O13" s="1" t="str">
        <f t="shared" si="0"/>
        <v xml:space="preserve">    father_name varchar(255),</v>
      </c>
    </row>
    <row r="14" spans="2:15" ht="15" x14ac:dyDescent="0.25">
      <c r="B14" s="6">
        <v>19</v>
      </c>
      <c r="C14" s="15" t="s">
        <v>316</v>
      </c>
      <c r="D14" s="7" t="s">
        <v>314</v>
      </c>
      <c r="E14" s="6" t="s">
        <v>34</v>
      </c>
      <c r="F14" s="6"/>
      <c r="G14" s="6"/>
      <c r="H14" s="6"/>
      <c r="I14" s="8"/>
      <c r="J14" s="9"/>
      <c r="K14" s="3"/>
      <c r="L14" s="3"/>
      <c r="M14" s="3"/>
      <c r="O14" s="1" t="str">
        <f t="shared" si="0"/>
        <v xml:space="preserve">    mother_name varchar(255),</v>
      </c>
    </row>
    <row r="15" spans="2:15" ht="15" x14ac:dyDescent="0.25">
      <c r="B15" s="6">
        <v>21</v>
      </c>
      <c r="C15" s="15" t="s">
        <v>194</v>
      </c>
      <c r="D15" s="7" t="s">
        <v>133</v>
      </c>
      <c r="E15" s="23" t="s">
        <v>127</v>
      </c>
      <c r="F15" s="6"/>
      <c r="G15" s="6"/>
      <c r="H15" s="6"/>
      <c r="I15" s="8"/>
      <c r="J15" s="9" t="s">
        <v>318</v>
      </c>
      <c r="K15" s="3"/>
      <c r="L15" s="3"/>
      <c r="M15" s="3"/>
      <c r="O15" s="1" t="str">
        <f t="shared" si="0"/>
        <v xml:space="preserve">    height double precision,</v>
      </c>
    </row>
    <row r="16" spans="2:15" ht="15" x14ac:dyDescent="0.25">
      <c r="B16" s="6">
        <v>23</v>
      </c>
      <c r="C16" s="15" t="s">
        <v>317</v>
      </c>
      <c r="D16" s="7" t="s">
        <v>134</v>
      </c>
      <c r="E16" s="23" t="s">
        <v>127</v>
      </c>
      <c r="F16" s="6"/>
      <c r="G16" s="6"/>
      <c r="H16" s="6"/>
      <c r="I16" s="8"/>
      <c r="J16" s="9" t="s">
        <v>319</v>
      </c>
      <c r="K16" s="3"/>
      <c r="L16" s="3"/>
      <c r="M16" s="3"/>
      <c r="O16" s="1" t="str">
        <f t="shared" si="0"/>
        <v xml:space="preserve">    weight double precision,</v>
      </c>
    </row>
    <row r="17" spans="2:15" ht="15" x14ac:dyDescent="0.25">
      <c r="B17" s="6">
        <v>25</v>
      </c>
      <c r="C17" s="15" t="s">
        <v>321</v>
      </c>
      <c r="D17" s="7" t="s">
        <v>320</v>
      </c>
      <c r="E17" s="16" t="s">
        <v>17</v>
      </c>
      <c r="F17" s="6"/>
      <c r="G17" s="6"/>
      <c r="H17" s="6"/>
      <c r="I17" s="8"/>
      <c r="J17" s="9"/>
      <c r="K17" s="3"/>
      <c r="L17" s="3"/>
      <c r="M17" s="3"/>
      <c r="O17" s="1" t="str">
        <f t="shared" si="0"/>
        <v xml:space="preserve">    eye_color varchar(100),</v>
      </c>
    </row>
    <row r="18" spans="2:15" ht="15" x14ac:dyDescent="0.25">
      <c r="B18" s="6">
        <v>27</v>
      </c>
      <c r="C18" s="22" t="s">
        <v>323</v>
      </c>
      <c r="D18" s="24" t="s">
        <v>322</v>
      </c>
      <c r="E18" s="23" t="s">
        <v>17</v>
      </c>
      <c r="F18" s="6"/>
      <c r="G18" s="6"/>
      <c r="H18" s="6"/>
      <c r="I18" s="8"/>
      <c r="J18" s="25"/>
      <c r="K18" s="3"/>
      <c r="L18" s="3"/>
      <c r="M18" s="3"/>
      <c r="O18" s="1" t="str">
        <f t="shared" si="0"/>
        <v xml:space="preserve">    contraception varchar(100),</v>
      </c>
    </row>
    <row r="19" spans="2:15" ht="15" x14ac:dyDescent="0.25">
      <c r="B19" s="6">
        <v>29</v>
      </c>
      <c r="C19" s="15" t="s">
        <v>325</v>
      </c>
      <c r="D19" s="7" t="s">
        <v>324</v>
      </c>
      <c r="E19" s="6" t="s">
        <v>6</v>
      </c>
      <c r="F19" s="6"/>
      <c r="G19" s="6"/>
      <c r="H19" s="6"/>
      <c r="I19" s="8"/>
      <c r="J19" s="9"/>
      <c r="K19" s="3"/>
      <c r="L19" s="3"/>
      <c r="M19" s="3"/>
      <c r="O19" s="1" t="str">
        <f t="shared" si="0"/>
        <v xml:space="preserve">    first_visit_date bigint,</v>
      </c>
    </row>
    <row r="20" spans="2:15" ht="15" x14ac:dyDescent="0.25">
      <c r="B20" s="6">
        <v>31</v>
      </c>
      <c r="C20" s="15" t="s">
        <v>326</v>
      </c>
      <c r="D20" s="7" t="s">
        <v>327</v>
      </c>
      <c r="E20" s="6" t="s">
        <v>6</v>
      </c>
      <c r="F20" s="6"/>
      <c r="G20" s="6"/>
      <c r="H20" s="6"/>
      <c r="I20" s="8"/>
      <c r="J20" s="9"/>
      <c r="K20" s="3"/>
      <c r="L20" s="3"/>
      <c r="M20" s="3"/>
      <c r="O20" s="1" t="str">
        <f t="shared" si="0"/>
        <v xml:space="preserve">    last_visit_date bigint,</v>
      </c>
    </row>
    <row r="21" spans="2:15" ht="15" x14ac:dyDescent="0.25">
      <c r="B21" s="6">
        <v>33</v>
      </c>
      <c r="C21" s="22" t="s">
        <v>549</v>
      </c>
      <c r="D21" s="24" t="s">
        <v>548</v>
      </c>
      <c r="E21" s="6" t="s">
        <v>6</v>
      </c>
      <c r="F21" s="6"/>
      <c r="G21" s="6"/>
      <c r="H21" s="6"/>
      <c r="I21" s="8"/>
      <c r="J21" s="25"/>
      <c r="K21" s="3"/>
      <c r="L21" s="3"/>
      <c r="M21" s="3"/>
      <c r="O21" s="1" t="str">
        <f t="shared" si="0"/>
        <v xml:space="preserve">    decease_date bigint,</v>
      </c>
    </row>
    <row r="22" spans="2:15" ht="15" x14ac:dyDescent="0.25">
      <c r="B22" s="6">
        <v>35</v>
      </c>
      <c r="C22" s="15" t="s">
        <v>329</v>
      </c>
      <c r="D22" s="7" t="s">
        <v>328</v>
      </c>
      <c r="E22" s="16" t="s">
        <v>34</v>
      </c>
      <c r="F22" s="6"/>
      <c r="G22" s="6"/>
      <c r="H22" s="6"/>
      <c r="I22" s="8"/>
      <c r="J22" s="9"/>
      <c r="K22" s="3"/>
      <c r="L22" s="3"/>
      <c r="M22" s="3"/>
      <c r="O22" s="1" t="str">
        <f t="shared" si="0"/>
        <v xml:space="preserve">    group_code varchar(255),</v>
      </c>
    </row>
    <row r="23" spans="2:15" ht="15" x14ac:dyDescent="0.25">
      <c r="B23" s="6">
        <v>37</v>
      </c>
      <c r="C23" s="15" t="s">
        <v>330</v>
      </c>
      <c r="D23" s="7" t="s">
        <v>3456</v>
      </c>
      <c r="E23" s="16" t="s">
        <v>17</v>
      </c>
      <c r="F23" s="6"/>
      <c r="G23" s="6"/>
      <c r="H23" s="6"/>
      <c r="I23" s="8"/>
      <c r="J23" s="9"/>
      <c r="K23" s="3"/>
      <c r="L23" s="3"/>
      <c r="M23" s="3"/>
      <c r="O23" s="1" t="str">
        <f t="shared" si="0"/>
        <v xml:space="preserve">    chronic varchar(100),</v>
      </c>
    </row>
    <row r="24" spans="2:15" ht="15" x14ac:dyDescent="0.25">
      <c r="B24" s="6">
        <v>39</v>
      </c>
      <c r="C24" s="15" t="s">
        <v>331</v>
      </c>
      <c r="D24" s="7" t="s">
        <v>308</v>
      </c>
      <c r="E24" s="16" t="s">
        <v>17</v>
      </c>
      <c r="F24" s="6"/>
      <c r="G24" s="6"/>
      <c r="H24" s="6"/>
      <c r="I24" s="8"/>
      <c r="J24" s="9"/>
      <c r="K24" s="3"/>
      <c r="L24" s="3"/>
      <c r="M24" s="3"/>
      <c r="O24" s="1" t="str">
        <f t="shared" si="0"/>
        <v xml:space="preserve">    other_patient_id varchar(100),</v>
      </c>
    </row>
    <row r="25" spans="2:15" ht="15" x14ac:dyDescent="0.25">
      <c r="B25" s="6">
        <v>41</v>
      </c>
      <c r="C25" s="22" t="s">
        <v>526</v>
      </c>
      <c r="D25" s="24" t="s">
        <v>527</v>
      </c>
      <c r="E25" s="6" t="s">
        <v>6</v>
      </c>
      <c r="F25" s="6"/>
      <c r="G25" s="6"/>
      <c r="H25" s="6"/>
      <c r="I25" s="8"/>
      <c r="J25" s="25"/>
      <c r="K25" s="3"/>
      <c r="L25" s="3"/>
      <c r="M25" s="3"/>
      <c r="O25" s="1" t="str">
        <f t="shared" si="0"/>
        <v xml:space="preserve">    external_patient_id bigint,</v>
      </c>
    </row>
    <row r="26" spans="2:15" ht="15" x14ac:dyDescent="0.25">
      <c r="B26" s="6">
        <v>43</v>
      </c>
      <c r="C26" s="22" t="s">
        <v>526</v>
      </c>
      <c r="D26" s="24" t="s">
        <v>547</v>
      </c>
      <c r="E26" s="23" t="s">
        <v>17</v>
      </c>
      <c r="F26" s="6"/>
      <c r="G26" s="6"/>
      <c r="H26" s="6"/>
      <c r="I26" s="8"/>
      <c r="J26" s="25"/>
      <c r="K26" s="3"/>
      <c r="L26" s="3"/>
      <c r="M26" s="3"/>
      <c r="O26" s="1" t="str">
        <f t="shared" si="0"/>
        <v xml:space="preserve">    external_patient_code varchar(100),</v>
      </c>
    </row>
    <row r="27" spans="2:15" ht="15" x14ac:dyDescent="0.25">
      <c r="B27" s="6">
        <v>45</v>
      </c>
      <c r="C27" s="15" t="s">
        <v>3</v>
      </c>
      <c r="D27" s="7" t="s">
        <v>3072</v>
      </c>
      <c r="E27" s="16" t="s">
        <v>18</v>
      </c>
      <c r="F27" s="6"/>
      <c r="G27" s="6"/>
      <c r="H27" s="6"/>
      <c r="I27" s="8"/>
      <c r="J27" s="9"/>
      <c r="K27" s="3"/>
      <c r="L27" s="3"/>
      <c r="M27" s="3"/>
      <c r="O27" s="1" t="str">
        <f t="shared" si="0"/>
        <v xml:space="preserve">    note varchar(1000),</v>
      </c>
    </row>
    <row r="28" spans="2:15" ht="15" x14ac:dyDescent="0.25">
      <c r="B28" s="6">
        <v>47</v>
      </c>
      <c r="C28" s="22" t="s">
        <v>68</v>
      </c>
      <c r="D28" s="24" t="s">
        <v>67</v>
      </c>
      <c r="E28" s="23" t="s">
        <v>34</v>
      </c>
      <c r="F28" s="6"/>
      <c r="G28" s="6"/>
      <c r="H28" s="6"/>
      <c r="I28" s="8"/>
      <c r="J28" s="25"/>
      <c r="K28" s="3"/>
      <c r="L28" s="3"/>
      <c r="M28" s="3"/>
      <c r="O28" s="1" t="str">
        <f t="shared" si="0"/>
        <v xml:space="preserve">    password varchar(255),</v>
      </c>
    </row>
    <row r="29" spans="2:15" ht="15" x14ac:dyDescent="0.25">
      <c r="B29" s="6">
        <v>47</v>
      </c>
      <c r="C29" s="22" t="s">
        <v>68</v>
      </c>
      <c r="D29" s="24" t="s">
        <v>2890</v>
      </c>
      <c r="E29" s="23" t="s">
        <v>34</v>
      </c>
      <c r="F29" s="6"/>
      <c r="G29" s="6"/>
      <c r="H29" s="6"/>
      <c r="I29" s="8"/>
      <c r="J29" s="25"/>
      <c r="K29" s="3"/>
      <c r="L29" s="3"/>
      <c r="M29" s="3"/>
      <c r="O29" s="1" t="str">
        <f t="shared" ref="O29" si="1">"    " &amp; D29 &amp; " " &amp; E29 &amp; IF(F29="yes"," NOT NULL", "") &amp; IF(LEN(G29) &gt; 0," DEFAULT " &amp; G29, "") &amp; ","</f>
        <v xml:space="preserve">    passwd varchar(255),</v>
      </c>
    </row>
    <row r="30" spans="2:15" ht="15" x14ac:dyDescent="0.25">
      <c r="B30" s="6">
        <v>49</v>
      </c>
      <c r="C30" s="15" t="s">
        <v>333</v>
      </c>
      <c r="D30" s="7" t="s">
        <v>41</v>
      </c>
      <c r="E30" s="6" t="s">
        <v>35</v>
      </c>
      <c r="F30" s="6"/>
      <c r="G30" s="6">
        <v>0</v>
      </c>
      <c r="H30" s="23" t="s">
        <v>16</v>
      </c>
      <c r="I30" s="8"/>
      <c r="J30" s="9"/>
      <c r="K30" s="3"/>
      <c r="L30" s="3"/>
      <c r="M30" s="3"/>
      <c r="O30" s="1" t="str">
        <f t="shared" si="0"/>
        <v xml:space="preserve">    disabled smallint DEFAULT 0,</v>
      </c>
    </row>
    <row r="31" spans="2:15" ht="15" x14ac:dyDescent="0.25">
      <c r="B31" s="6">
        <v>51</v>
      </c>
      <c r="C31" s="3" t="s">
        <v>20</v>
      </c>
      <c r="D31" s="24" t="s">
        <v>296</v>
      </c>
      <c r="E31" s="6" t="s">
        <v>6</v>
      </c>
      <c r="F31" s="6"/>
      <c r="G31" s="6"/>
      <c r="H31" s="6"/>
      <c r="I31" s="10"/>
      <c r="J31" s="9"/>
      <c r="K31" s="3"/>
      <c r="L31" s="3"/>
      <c r="M31" s="3"/>
      <c r="O31" s="1" t="str">
        <f t="shared" si="0"/>
        <v xml:space="preserve">    created_by bigint,</v>
      </c>
    </row>
    <row r="32" spans="2:15" ht="15" x14ac:dyDescent="0.25">
      <c r="B32" s="6">
        <v>53</v>
      </c>
      <c r="C32" s="3" t="s">
        <v>21</v>
      </c>
      <c r="D32" s="24" t="s">
        <v>70</v>
      </c>
      <c r="E32" s="6" t="s">
        <v>6</v>
      </c>
      <c r="F32" s="6"/>
      <c r="G32" s="6"/>
      <c r="H32" s="6"/>
      <c r="I32" s="10"/>
      <c r="J32" s="9"/>
      <c r="K32" s="3"/>
      <c r="L32" s="3"/>
      <c r="M32" s="3"/>
      <c r="O32" s="1" t="str">
        <f t="shared" si="0"/>
        <v xml:space="preserve">    created_date bigint,</v>
      </c>
    </row>
    <row r="33" spans="2:15" ht="15" x14ac:dyDescent="0.25">
      <c r="B33" s="6">
        <v>55</v>
      </c>
      <c r="C33" s="3" t="s">
        <v>22</v>
      </c>
      <c r="D33" s="24" t="s">
        <v>297</v>
      </c>
      <c r="E33" s="6" t="s">
        <v>6</v>
      </c>
      <c r="F33" s="6"/>
      <c r="G33" s="6"/>
      <c r="H33" s="6"/>
      <c r="I33" s="10"/>
      <c r="J33" s="9"/>
      <c r="K33" s="3"/>
      <c r="L33" s="3"/>
      <c r="M33" s="3"/>
      <c r="O33" s="1" t="str">
        <f t="shared" si="0"/>
        <v xml:space="preserve">    updated_by bigint,</v>
      </c>
    </row>
    <row r="34" spans="2:15" ht="15" x14ac:dyDescent="0.25">
      <c r="B34" s="6">
        <v>57</v>
      </c>
      <c r="C34" s="3" t="s">
        <v>23</v>
      </c>
      <c r="D34" s="24" t="s">
        <v>71</v>
      </c>
      <c r="E34" s="6" t="s">
        <v>6</v>
      </c>
      <c r="F34" s="6"/>
      <c r="G34" s="6"/>
      <c r="H34" s="6"/>
      <c r="I34" s="10"/>
      <c r="J34" s="9"/>
      <c r="K34" s="3"/>
      <c r="L34" s="3"/>
      <c r="M34" s="3"/>
      <c r="O34" s="1" t="str">
        <f t="shared" si="0"/>
        <v xml:space="preserve">    updated_date bigint,</v>
      </c>
    </row>
    <row r="35" spans="2:15" ht="15" x14ac:dyDescent="0.25">
      <c r="B35" s="6">
        <v>59</v>
      </c>
      <c r="C35" s="22" t="s">
        <v>105</v>
      </c>
      <c r="D35" s="24" t="s">
        <v>295</v>
      </c>
      <c r="E35" s="6" t="s">
        <v>6</v>
      </c>
      <c r="F35" s="6"/>
      <c r="G35" s="6"/>
      <c r="H35" s="6"/>
      <c r="I35" s="8">
        <v>1</v>
      </c>
      <c r="J35" s="9"/>
      <c r="K35" s="3"/>
      <c r="L35" s="3"/>
      <c r="M35" s="3"/>
      <c r="O35" s="1" t="str">
        <f t="shared" si="0"/>
        <v xml:space="preserve">    deleted_by bigint,</v>
      </c>
    </row>
    <row r="36" spans="2:15" ht="15" x14ac:dyDescent="0.25">
      <c r="B36" s="6">
        <v>61</v>
      </c>
      <c r="C36" s="22" t="s">
        <v>99</v>
      </c>
      <c r="D36" s="24" t="s">
        <v>94</v>
      </c>
      <c r="E36" s="6" t="s">
        <v>6</v>
      </c>
      <c r="F36" s="6"/>
      <c r="G36" s="6"/>
      <c r="H36" s="6"/>
      <c r="I36" s="8">
        <v>1</v>
      </c>
      <c r="J36" s="9"/>
      <c r="K36" s="3"/>
      <c r="L36" s="3"/>
      <c r="M36" s="3"/>
      <c r="O36" s="1" t="str">
        <f t="shared" si="0"/>
        <v xml:space="preserve">    deleted_date bigint,</v>
      </c>
    </row>
    <row r="37" spans="2:15" ht="15" x14ac:dyDescent="0.25">
      <c r="B37" s="6">
        <v>63</v>
      </c>
      <c r="C37" s="3" t="s">
        <v>24</v>
      </c>
      <c r="D37" s="24" t="s">
        <v>13</v>
      </c>
      <c r="E37" s="6" t="s">
        <v>10</v>
      </c>
      <c r="F37" s="6"/>
      <c r="G37" s="6">
        <v>1</v>
      </c>
      <c r="H37" s="6"/>
      <c r="I37" s="10"/>
      <c r="J37" s="9"/>
      <c r="K37" s="3"/>
      <c r="L37" s="3"/>
      <c r="M37" s="3"/>
      <c r="O37" s="1" t="str">
        <f t="shared" si="0"/>
        <v xml:space="preserve">    version integer DEFAULT 1,</v>
      </c>
    </row>
    <row r="38" spans="2:15" x14ac:dyDescent="0.25">
      <c r="O38" s="1" t="str">
        <f>"    CONSTRAINT " &amp; IF(ISERROR(SEARCH(".",$D$2)), $D$2, MID($D$2,SEARCH(".",$D$2) + 1,(LEN($D$2)-SEARCH(".",$D$2)))) &amp; "_pk PRIMARY KEY (" &amp; $D$5 &amp; ")"</f>
        <v xml:space="preserve">    CONSTRAINT patient_pk PRIMARY KEY (id)</v>
      </c>
    </row>
    <row r="39" spans="2:15" x14ac:dyDescent="0.25">
      <c r="O39" s="1" t="s">
        <v>7</v>
      </c>
    </row>
    <row r="42" spans="2:15" x14ac:dyDescent="0.25">
      <c r="C42" s="32" t="s">
        <v>3565</v>
      </c>
    </row>
    <row r="45" spans="2:15" x14ac:dyDescent="0.25">
      <c r="C45" s="32" t="s">
        <v>4218</v>
      </c>
    </row>
    <row r="46" spans="2:15" x14ac:dyDescent="0.25">
      <c r="C46" s="32" t="s">
        <v>4219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B1:O19"/>
  <sheetViews>
    <sheetView showGridLines="0" workbookViewId="0"/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425781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57031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DB!D56</f>
        <v>Đối tượng</v>
      </c>
      <c r="E1" s="71"/>
      <c r="F1" s="72" t="s">
        <v>22</v>
      </c>
      <c r="G1" s="73"/>
      <c r="H1" s="73"/>
      <c r="I1" s="74"/>
      <c r="J1" s="3" t="str">
        <f>DB!F56</f>
        <v>Nguyễn Anh Phong</v>
      </c>
    </row>
    <row r="2" spans="2:15" ht="18" x14ac:dyDescent="0.25">
      <c r="C2" s="2" t="s">
        <v>27</v>
      </c>
      <c r="D2" s="75" t="str">
        <f>DB!E56</f>
        <v>patient_class</v>
      </c>
      <c r="E2" s="76"/>
      <c r="F2" s="72" t="s">
        <v>23</v>
      </c>
      <c r="G2" s="73"/>
      <c r="H2" s="73"/>
      <c r="I2" s="74"/>
      <c r="J2" s="19" t="str">
        <f>DB!G56</f>
        <v>22/05/2016</v>
      </c>
      <c r="O2" s="1" t="str">
        <f xml:space="preserve"> "drop table " &amp; D2 &amp; ";"</f>
        <v>drop table patient_class;</v>
      </c>
    </row>
    <row r="3" spans="2:15" ht="29.25" customHeight="1" x14ac:dyDescent="0.25">
      <c r="B3" s="4"/>
      <c r="O3" s="1" t="str">
        <f xml:space="preserve"> "create table " &amp; D2</f>
        <v>create table patient_class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46</v>
      </c>
      <c r="D7" s="24" t="s">
        <v>837</v>
      </c>
      <c r="E7" s="6" t="s">
        <v>35</v>
      </c>
      <c r="F7" s="6"/>
      <c r="G7" s="6"/>
      <c r="H7" s="6"/>
      <c r="I7" s="8"/>
      <c r="J7" s="25"/>
      <c r="K7" s="3"/>
      <c r="L7" s="3"/>
      <c r="M7" s="3"/>
      <c r="O7" s="1" t="str">
        <f t="shared" ref="O7:O17" si="0">"    " &amp; D7 &amp; " " &amp; E7 &amp; IF(F7="yes"," NOT NULL", "") &amp; IF(LEN(G7) &gt; 0," DEFAULT " &amp; G7, "") &amp; ","</f>
        <v xml:space="preserve">    patient_class smallint,</v>
      </c>
    </row>
    <row r="8" spans="2:15" ht="15" x14ac:dyDescent="0.25">
      <c r="B8" s="6">
        <v>4</v>
      </c>
      <c r="C8" s="22" t="s">
        <v>1</v>
      </c>
      <c r="D8" s="24" t="s">
        <v>32</v>
      </c>
      <c r="E8" s="23" t="s">
        <v>34</v>
      </c>
      <c r="F8" s="6"/>
      <c r="G8" s="6"/>
      <c r="H8" s="6"/>
      <c r="I8" s="8"/>
      <c r="J8" s="25"/>
      <c r="K8" s="3"/>
      <c r="L8" s="3"/>
      <c r="M8" s="3"/>
      <c r="O8" s="1" t="str">
        <f t="shared" si="0"/>
        <v xml:space="preserve">    name varchar(255),</v>
      </c>
    </row>
    <row r="9" spans="2:15" ht="15" x14ac:dyDescent="0.25">
      <c r="B9" s="6">
        <v>7</v>
      </c>
      <c r="C9" s="22" t="s">
        <v>158</v>
      </c>
      <c r="D9" s="24" t="s">
        <v>53</v>
      </c>
      <c r="E9" s="23" t="s">
        <v>10</v>
      </c>
      <c r="F9" s="6"/>
      <c r="G9" s="6"/>
      <c r="H9" s="6"/>
      <c r="I9" s="8"/>
      <c r="J9" s="25"/>
      <c r="K9" s="3"/>
      <c r="L9" s="3"/>
      <c r="M9" s="3"/>
      <c r="O9" s="1" t="str">
        <f t="shared" si="0"/>
        <v xml:space="preserve">    sort integer,</v>
      </c>
    </row>
    <row r="10" spans="2:15" ht="15" x14ac:dyDescent="0.25">
      <c r="B10" s="6">
        <v>8</v>
      </c>
      <c r="C10" s="22" t="s">
        <v>333</v>
      </c>
      <c r="D10" s="24" t="s">
        <v>41</v>
      </c>
      <c r="E10" s="6" t="s">
        <v>35</v>
      </c>
      <c r="F10" s="6"/>
      <c r="G10" s="6">
        <v>0</v>
      </c>
      <c r="H10" s="23" t="s">
        <v>16</v>
      </c>
      <c r="I10" s="8"/>
      <c r="J10" s="25"/>
      <c r="K10" s="3"/>
      <c r="L10" s="3"/>
      <c r="M10" s="3"/>
      <c r="O10" s="1" t="str">
        <f t="shared" si="0"/>
        <v xml:space="preserve">    disabled smallint DEFAULT 0,</v>
      </c>
    </row>
    <row r="11" spans="2:15" ht="15" x14ac:dyDescent="0.25">
      <c r="B11" s="6">
        <v>9</v>
      </c>
      <c r="C11" s="3" t="s">
        <v>20</v>
      </c>
      <c r="D11" s="24" t="s">
        <v>296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created_by bigint,</v>
      </c>
    </row>
    <row r="12" spans="2:15" ht="15" x14ac:dyDescent="0.25">
      <c r="B12" s="6">
        <v>10</v>
      </c>
      <c r="C12" s="3" t="s">
        <v>21</v>
      </c>
      <c r="D12" s="24" t="s">
        <v>70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created_date bigint,</v>
      </c>
    </row>
    <row r="13" spans="2:15" ht="15" x14ac:dyDescent="0.25">
      <c r="B13" s="6">
        <v>11</v>
      </c>
      <c r="C13" s="3" t="s">
        <v>22</v>
      </c>
      <c r="D13" s="24" t="s">
        <v>297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updated_by bigint,</v>
      </c>
    </row>
    <row r="14" spans="2:15" ht="15" x14ac:dyDescent="0.25">
      <c r="B14" s="6">
        <v>12</v>
      </c>
      <c r="C14" s="3" t="s">
        <v>23</v>
      </c>
      <c r="D14" s="24" t="s">
        <v>71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updated_date bigint,</v>
      </c>
    </row>
    <row r="15" spans="2:15" ht="15" x14ac:dyDescent="0.25">
      <c r="B15" s="6">
        <v>13</v>
      </c>
      <c r="C15" s="22" t="s">
        <v>105</v>
      </c>
      <c r="D15" s="24" t="s">
        <v>295</v>
      </c>
      <c r="E15" s="6" t="s">
        <v>6</v>
      </c>
      <c r="F15" s="6"/>
      <c r="G15" s="6"/>
      <c r="H15" s="6"/>
      <c r="I15" s="8">
        <v>1</v>
      </c>
      <c r="J15" s="25"/>
      <c r="K15" s="3"/>
      <c r="L15" s="3"/>
      <c r="M15" s="3"/>
      <c r="O15" s="1" t="str">
        <f t="shared" si="0"/>
        <v xml:space="preserve">    deleted_by bigint,</v>
      </c>
    </row>
    <row r="16" spans="2:15" ht="15" x14ac:dyDescent="0.25">
      <c r="B16" s="6">
        <v>14</v>
      </c>
      <c r="C16" s="22" t="s">
        <v>99</v>
      </c>
      <c r="D16" s="24" t="s">
        <v>94</v>
      </c>
      <c r="E16" s="6" t="s">
        <v>6</v>
      </c>
      <c r="F16" s="6"/>
      <c r="G16" s="6"/>
      <c r="H16" s="6"/>
      <c r="I16" s="8">
        <v>1</v>
      </c>
      <c r="J16" s="25"/>
      <c r="K16" s="3"/>
      <c r="L16" s="3"/>
      <c r="M16" s="3"/>
      <c r="O16" s="1" t="str">
        <f t="shared" si="0"/>
        <v xml:space="preserve">    deleted_date bigint,</v>
      </c>
    </row>
    <row r="17" spans="2:15" ht="15" x14ac:dyDescent="0.25">
      <c r="B17" s="6">
        <v>15</v>
      </c>
      <c r="C17" s="3" t="s">
        <v>24</v>
      </c>
      <c r="D17" s="24" t="s">
        <v>13</v>
      </c>
      <c r="E17" s="23" t="s">
        <v>10</v>
      </c>
      <c r="F17" s="6"/>
      <c r="G17" s="6">
        <v>1</v>
      </c>
      <c r="H17" s="6"/>
      <c r="I17" s="10"/>
      <c r="J17" s="25"/>
      <c r="K17" s="3"/>
      <c r="L17" s="3"/>
      <c r="M17" s="3"/>
      <c r="O17" s="1" t="str">
        <f t="shared" si="0"/>
        <v xml:space="preserve">    version integer DEFAULT 1,</v>
      </c>
    </row>
    <row r="18" spans="2:15" x14ac:dyDescent="0.25">
      <c r="O18" s="1" t="str">
        <f>"    CONSTRAINT " &amp; IF(ISERROR(SEARCH(".",$D$2)), $D$2, MID($D$2,SEARCH(".",$D$2) + 1,(LEN($D$2)-SEARCH(".",$D$2)))) &amp; "_pk PRIMARY KEY (" &amp; $D$5 &amp; ")"</f>
        <v xml:space="preserve">    CONSTRAINT patient_class_pk PRIMARY KEY (id)</v>
      </c>
    </row>
    <row r="19" spans="2:15" x14ac:dyDescent="0.25">
      <c r="O19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B1:O22"/>
  <sheetViews>
    <sheetView showGridLines="0" topLeftCell="B1" workbookViewId="0">
      <selection activeCell="O3" sqref="O3:O22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425781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DB!D57</f>
        <v>Nhóm bệnh nhân</v>
      </c>
      <c r="E1" s="71"/>
      <c r="F1" s="72" t="s">
        <v>22</v>
      </c>
      <c r="G1" s="73"/>
      <c r="H1" s="73"/>
      <c r="I1" s="74"/>
      <c r="J1" s="3" t="str">
        <f>DB!F57</f>
        <v>Nguyễn Anh Phong</v>
      </c>
    </row>
    <row r="2" spans="2:15" ht="18" x14ac:dyDescent="0.25">
      <c r="C2" s="2" t="s">
        <v>27</v>
      </c>
      <c r="D2" s="75" t="str">
        <f>DB!E57</f>
        <v>patient_group</v>
      </c>
      <c r="E2" s="76"/>
      <c r="F2" s="72" t="s">
        <v>23</v>
      </c>
      <c r="G2" s="73"/>
      <c r="H2" s="73"/>
      <c r="I2" s="74"/>
      <c r="J2" s="19" t="str">
        <f>DB!G57</f>
        <v>22/05/2016</v>
      </c>
      <c r="O2" s="1" t="str">
        <f xml:space="preserve"> "drop table " &amp; D2 &amp; ";"</f>
        <v>drop table patient_group;</v>
      </c>
    </row>
    <row r="3" spans="2:15" ht="29.25" customHeight="1" x14ac:dyDescent="0.25">
      <c r="B3" s="4"/>
      <c r="O3" s="1" t="str">
        <f xml:space="preserve"> "create table " &amp; D2</f>
        <v>create table patient_group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 t="shared" ref="O6:O20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220</v>
      </c>
      <c r="D7" s="24" t="s">
        <v>837</v>
      </c>
      <c r="E7" s="23" t="s">
        <v>35</v>
      </c>
      <c r="F7" s="6"/>
      <c r="G7" s="6"/>
      <c r="H7" s="6"/>
      <c r="I7" s="8"/>
      <c r="J7" s="25"/>
      <c r="K7" s="3"/>
      <c r="L7" s="3"/>
      <c r="M7" s="3"/>
      <c r="O7" s="1" t="str">
        <f t="shared" si="0"/>
        <v xml:space="preserve">    patient_class smallint,</v>
      </c>
    </row>
    <row r="8" spans="2:15" ht="15" x14ac:dyDescent="0.25">
      <c r="B8" s="6">
        <v>4</v>
      </c>
      <c r="C8" s="22" t="s">
        <v>46</v>
      </c>
      <c r="D8" s="24" t="s">
        <v>48</v>
      </c>
      <c r="E8" s="23" t="s">
        <v>25</v>
      </c>
      <c r="F8" s="6"/>
      <c r="G8" s="6"/>
      <c r="H8" s="6"/>
      <c r="I8" s="8"/>
      <c r="J8" s="25"/>
      <c r="K8" s="3"/>
      <c r="L8" s="3"/>
      <c r="M8" s="3"/>
      <c r="O8" s="1" t="str">
        <f t="shared" si="0"/>
        <v xml:space="preserve">    code varchar(10),</v>
      </c>
    </row>
    <row r="9" spans="2:15" ht="15" x14ac:dyDescent="0.25">
      <c r="B9" s="6">
        <v>5</v>
      </c>
      <c r="C9" s="22" t="s">
        <v>1</v>
      </c>
      <c r="D9" s="24" t="s">
        <v>32</v>
      </c>
      <c r="E9" s="23" t="s">
        <v>34</v>
      </c>
      <c r="F9" s="6"/>
      <c r="G9" s="6"/>
      <c r="H9" s="6"/>
      <c r="I9" s="8"/>
      <c r="J9" s="25"/>
      <c r="K9" s="3"/>
      <c r="L9" s="3"/>
      <c r="M9" s="3"/>
      <c r="O9" s="1" t="str">
        <f t="shared" si="0"/>
        <v xml:space="preserve">    name varchar(255),</v>
      </c>
    </row>
    <row r="10" spans="2:15" ht="15" x14ac:dyDescent="0.25">
      <c r="B10" s="6">
        <v>6</v>
      </c>
      <c r="C10" s="22" t="s">
        <v>89</v>
      </c>
      <c r="D10" s="24" t="s">
        <v>838</v>
      </c>
      <c r="E10" s="6" t="s">
        <v>6</v>
      </c>
      <c r="F10" s="6"/>
      <c r="G10" s="6"/>
      <c r="H10" s="6"/>
      <c r="I10" s="8"/>
      <c r="J10" s="25"/>
      <c r="K10" s="3"/>
      <c r="L10" s="3"/>
      <c r="M10" s="3"/>
      <c r="O10" s="1" t="str">
        <f t="shared" si="0"/>
        <v xml:space="preserve">    customer_id bigint,</v>
      </c>
    </row>
    <row r="11" spans="2:15" ht="15" x14ac:dyDescent="0.25">
      <c r="B11" s="6">
        <v>7</v>
      </c>
      <c r="C11" s="22" t="s">
        <v>641</v>
      </c>
      <c r="D11" s="24" t="s">
        <v>836</v>
      </c>
      <c r="E11" s="6" t="s">
        <v>35</v>
      </c>
      <c r="F11" s="6"/>
      <c r="G11" s="6"/>
      <c r="H11" s="6"/>
      <c r="I11" s="8"/>
      <c r="J11" s="25"/>
      <c r="K11" s="3"/>
      <c r="L11" s="3"/>
      <c r="M11" s="3"/>
      <c r="O11" s="1" t="str">
        <f t="shared" si="0"/>
        <v xml:space="preserve">    standard smallint,</v>
      </c>
    </row>
    <row r="12" spans="2:15" ht="15" x14ac:dyDescent="0.25">
      <c r="B12" s="6">
        <v>8</v>
      </c>
      <c r="C12" s="22" t="s">
        <v>158</v>
      </c>
      <c r="D12" s="24" t="s">
        <v>53</v>
      </c>
      <c r="E12" s="6" t="s">
        <v>10</v>
      </c>
      <c r="F12" s="6"/>
      <c r="G12" s="6"/>
      <c r="H12" s="6"/>
      <c r="I12" s="8"/>
      <c r="J12" s="25"/>
      <c r="K12" s="3"/>
      <c r="L12" s="3"/>
      <c r="M12" s="3"/>
      <c r="O12" s="1" t="str">
        <f t="shared" si="0"/>
        <v xml:space="preserve">    sort integer,</v>
      </c>
    </row>
    <row r="13" spans="2:15" ht="15" x14ac:dyDescent="0.25">
      <c r="B13" s="6">
        <v>9</v>
      </c>
      <c r="C13" s="22" t="s">
        <v>333</v>
      </c>
      <c r="D13" s="24" t="s">
        <v>41</v>
      </c>
      <c r="E13" s="6" t="s">
        <v>35</v>
      </c>
      <c r="F13" s="6"/>
      <c r="G13" s="6">
        <v>0</v>
      </c>
      <c r="H13" s="23" t="s">
        <v>16</v>
      </c>
      <c r="I13" s="8"/>
      <c r="J13" s="25"/>
      <c r="K13" s="3"/>
      <c r="L13" s="3"/>
      <c r="M13" s="3"/>
      <c r="O13" s="1" t="str">
        <f t="shared" si="0"/>
        <v xml:space="preserve">    disabled smallint DEFAULT 0,</v>
      </c>
    </row>
    <row r="14" spans="2:15" ht="15" x14ac:dyDescent="0.25">
      <c r="B14" s="6">
        <v>10</v>
      </c>
      <c r="C14" s="3" t="s">
        <v>20</v>
      </c>
      <c r="D14" s="24" t="s">
        <v>296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created_by bigint,</v>
      </c>
    </row>
    <row r="15" spans="2:15" ht="15" x14ac:dyDescent="0.25">
      <c r="B15" s="6">
        <v>11</v>
      </c>
      <c r="C15" s="3" t="s">
        <v>21</v>
      </c>
      <c r="D15" s="24" t="s">
        <v>70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created_date bigint,</v>
      </c>
    </row>
    <row r="16" spans="2:15" ht="15" x14ac:dyDescent="0.25">
      <c r="B16" s="6">
        <v>12</v>
      </c>
      <c r="C16" s="3" t="s">
        <v>22</v>
      </c>
      <c r="D16" s="24" t="s">
        <v>297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updated_by bigint,</v>
      </c>
    </row>
    <row r="17" spans="2:15" ht="15" x14ac:dyDescent="0.25">
      <c r="B17" s="6">
        <v>13</v>
      </c>
      <c r="C17" s="3" t="s">
        <v>23</v>
      </c>
      <c r="D17" s="24" t="s">
        <v>71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updated_date bigint,</v>
      </c>
    </row>
    <row r="18" spans="2:15" ht="15" x14ac:dyDescent="0.25">
      <c r="B18" s="6">
        <v>14</v>
      </c>
      <c r="C18" s="22" t="s">
        <v>105</v>
      </c>
      <c r="D18" s="24" t="s">
        <v>295</v>
      </c>
      <c r="E18" s="6" t="s">
        <v>6</v>
      </c>
      <c r="F18" s="6"/>
      <c r="G18" s="6"/>
      <c r="H18" s="6"/>
      <c r="I18" s="8">
        <v>1</v>
      </c>
      <c r="J18" s="25"/>
      <c r="K18" s="3"/>
      <c r="L18" s="3"/>
      <c r="M18" s="3"/>
      <c r="O18" s="1" t="str">
        <f t="shared" si="0"/>
        <v xml:space="preserve">    deleted_by bigint,</v>
      </c>
    </row>
    <row r="19" spans="2:15" ht="15" x14ac:dyDescent="0.25">
      <c r="B19" s="6">
        <v>15</v>
      </c>
      <c r="C19" s="22" t="s">
        <v>99</v>
      </c>
      <c r="D19" s="24" t="s">
        <v>94</v>
      </c>
      <c r="E19" s="6" t="s">
        <v>6</v>
      </c>
      <c r="F19" s="6"/>
      <c r="G19" s="6"/>
      <c r="H19" s="6"/>
      <c r="I19" s="8">
        <v>1</v>
      </c>
      <c r="J19" s="25"/>
      <c r="K19" s="3"/>
      <c r="L19" s="3"/>
      <c r="M19" s="3"/>
      <c r="O19" s="1" t="str">
        <f t="shared" si="0"/>
        <v xml:space="preserve">    deleted_date bigint,</v>
      </c>
    </row>
    <row r="20" spans="2:15" ht="15" x14ac:dyDescent="0.25">
      <c r="B20" s="6">
        <v>16</v>
      </c>
      <c r="C20" s="3" t="s">
        <v>24</v>
      </c>
      <c r="D20" s="24" t="s">
        <v>13</v>
      </c>
      <c r="E20" s="6" t="s">
        <v>10</v>
      </c>
      <c r="F20" s="6"/>
      <c r="G20" s="6">
        <v>1</v>
      </c>
      <c r="H20" s="6"/>
      <c r="I20" s="10"/>
      <c r="J20" s="25"/>
      <c r="K20" s="3"/>
      <c r="L20" s="3"/>
      <c r="M20" s="3"/>
      <c r="O20" s="1" t="str">
        <f t="shared" si="0"/>
        <v xml:space="preserve">    version integer DEFAULT 1,</v>
      </c>
    </row>
    <row r="21" spans="2:15" x14ac:dyDescent="0.25">
      <c r="O21" s="1" t="str">
        <f>"    CONSTRAINT " &amp; IF(ISERROR(SEARCH(".",$D$2)), $D$2, MID($D$2,SEARCH(".",$D$2) + 1,(LEN($D$2)-SEARCH(".",$D$2)))) &amp; "_pk PRIMARY KEY (" &amp; $D$5 &amp; ")"</f>
        <v xml:space="preserve">    CONSTRAINT patient_group_pk PRIMARY KEY (id)</v>
      </c>
    </row>
    <row r="22" spans="2:15" x14ac:dyDescent="0.25">
      <c r="O22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B1:O23"/>
  <sheetViews>
    <sheetView showGridLines="0" workbookViewId="0">
      <selection activeCell="C23" sqref="C23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1406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1.140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DB!D52</f>
        <v>Bác sĩ</v>
      </c>
      <c r="E1" s="71"/>
      <c r="F1" s="72" t="s">
        <v>22</v>
      </c>
      <c r="G1" s="73"/>
      <c r="H1" s="73"/>
      <c r="I1" s="74"/>
      <c r="J1" s="3" t="str">
        <f>DB!F52</f>
        <v>Nguyễn Anh Phong</v>
      </c>
    </row>
    <row r="2" spans="2:15" ht="18" x14ac:dyDescent="0.25">
      <c r="C2" s="2" t="s">
        <v>27</v>
      </c>
      <c r="D2" s="75" t="str">
        <f>DB!E52</f>
        <v>medic</v>
      </c>
      <c r="E2" s="76"/>
      <c r="F2" s="72" t="s">
        <v>23</v>
      </c>
      <c r="G2" s="73"/>
      <c r="H2" s="73"/>
      <c r="I2" s="74"/>
      <c r="J2" s="19" t="str">
        <f>DB!G52</f>
        <v>22/05/2016</v>
      </c>
      <c r="O2" s="1" t="str">
        <f xml:space="preserve"> "drop table " &amp; D2 &amp; ";"</f>
        <v>drop table medic;</v>
      </c>
    </row>
    <row r="3" spans="2:15" ht="29.25" customHeight="1" x14ac:dyDescent="0.25">
      <c r="B3" s="4"/>
      <c r="O3" s="1" t="str">
        <f xml:space="preserve"> "create table " &amp; D2</f>
        <v>create table medic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43</v>
      </c>
      <c r="D6" s="24" t="s">
        <v>8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>"    " &amp; D6 &amp; " " &amp; E6 &amp; IF(F6="yes"," NOT NULL", "") &amp; IF(LEN(G6) &gt; 0," DEFAULT " &amp; G6, "") &amp; ","</f>
        <v xml:space="preserve">    branch_id bigint,</v>
      </c>
    </row>
    <row r="7" spans="2:15" ht="15" x14ac:dyDescent="0.25">
      <c r="B7" s="6">
        <v>3</v>
      </c>
      <c r="C7" s="22" t="s">
        <v>19</v>
      </c>
      <c r="D7" s="24" t="s">
        <v>151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>"    " &amp; D7 &amp; " " &amp; E7 &amp; IF(F7="yes"," NOT NULL", "") &amp; IF(LEN(G7) &gt; 0," DEFAULT " &amp; G7, "") &amp; ","</f>
        <v xml:space="preserve">    department_id bigint,</v>
      </c>
    </row>
    <row r="8" spans="2:15" ht="15" x14ac:dyDescent="0.25">
      <c r="B8" s="6">
        <v>4</v>
      </c>
      <c r="C8" s="22" t="s">
        <v>73</v>
      </c>
      <c r="D8" s="24" t="s">
        <v>206</v>
      </c>
      <c r="E8" s="6" t="s">
        <v>6</v>
      </c>
      <c r="F8" s="6"/>
      <c r="G8" s="6"/>
      <c r="H8" s="6"/>
      <c r="I8" s="8"/>
      <c r="J8" s="25"/>
      <c r="K8" s="3"/>
      <c r="L8" s="3"/>
      <c r="M8" s="3"/>
      <c r="O8" s="1" t="str">
        <f t="shared" ref="O8:O18" si="0">"    " &amp; D8 &amp; " " &amp; E8 &amp; IF(F8="yes"," NOT NULL", "") &amp; IF(LEN(G8) &gt; 0," DEFAULT " &amp; G8, "") &amp; ","</f>
        <v xml:space="preserve">    partner_id bigint,</v>
      </c>
    </row>
    <row r="9" spans="2:15" ht="15" x14ac:dyDescent="0.25">
      <c r="B9" s="6">
        <v>5</v>
      </c>
      <c r="C9" s="22" t="s">
        <v>245</v>
      </c>
      <c r="D9" s="24" t="s">
        <v>63</v>
      </c>
      <c r="E9" s="14" t="s">
        <v>39</v>
      </c>
      <c r="F9" s="6"/>
      <c r="G9" s="6"/>
      <c r="H9" s="6"/>
      <c r="I9" s="8"/>
      <c r="J9" s="25"/>
      <c r="K9" s="3"/>
      <c r="L9" s="3"/>
      <c r="M9" s="3"/>
      <c r="O9" s="1" t="str">
        <f t="shared" si="0"/>
        <v xml:space="preserve">    title varchar(50),</v>
      </c>
    </row>
    <row r="10" spans="2:15" ht="15" x14ac:dyDescent="0.25">
      <c r="B10" s="6">
        <v>6</v>
      </c>
      <c r="C10" s="22" t="s">
        <v>131</v>
      </c>
      <c r="D10" s="24" t="s">
        <v>556</v>
      </c>
      <c r="E10" s="6" t="s">
        <v>35</v>
      </c>
      <c r="F10" s="6"/>
      <c r="G10" s="6"/>
      <c r="H10" s="6"/>
      <c r="I10" s="8"/>
      <c r="J10" s="25"/>
      <c r="K10" s="3"/>
      <c r="L10" s="3"/>
      <c r="M10" s="3"/>
      <c r="O10" s="1" t="str">
        <f t="shared" si="0"/>
        <v xml:space="preserve">    medic_type smallint,</v>
      </c>
    </row>
    <row r="11" spans="2:15" ht="15" x14ac:dyDescent="0.25">
      <c r="B11" s="6">
        <v>7</v>
      </c>
      <c r="C11" s="22" t="s">
        <v>333</v>
      </c>
      <c r="D11" s="24" t="s">
        <v>41</v>
      </c>
      <c r="E11" s="6" t="s">
        <v>35</v>
      </c>
      <c r="F11" s="6"/>
      <c r="G11" s="6">
        <v>0</v>
      </c>
      <c r="H11" s="23" t="s">
        <v>16</v>
      </c>
      <c r="I11" s="8"/>
      <c r="J11" s="25"/>
      <c r="K11" s="3"/>
      <c r="L11" s="3"/>
      <c r="M11" s="3"/>
      <c r="O11" s="1" t="str">
        <f t="shared" si="0"/>
        <v xml:space="preserve">    disabled smallint DEFAULT 0,</v>
      </c>
    </row>
    <row r="12" spans="2:15" ht="15" x14ac:dyDescent="0.25">
      <c r="B12" s="6">
        <v>8</v>
      </c>
      <c r="C12" s="3" t="s">
        <v>20</v>
      </c>
      <c r="D12" s="24" t="s">
        <v>296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created_by bigint,</v>
      </c>
    </row>
    <row r="13" spans="2:15" ht="15" x14ac:dyDescent="0.25">
      <c r="B13" s="6">
        <v>9</v>
      </c>
      <c r="C13" s="3" t="s">
        <v>21</v>
      </c>
      <c r="D13" s="24" t="s">
        <v>70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created_date bigint,</v>
      </c>
    </row>
    <row r="14" spans="2:15" ht="15" x14ac:dyDescent="0.25">
      <c r="B14" s="6">
        <v>10</v>
      </c>
      <c r="C14" s="3" t="s">
        <v>22</v>
      </c>
      <c r="D14" s="24" t="s">
        <v>297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updated_by bigint,</v>
      </c>
    </row>
    <row r="15" spans="2:15" ht="15" x14ac:dyDescent="0.25">
      <c r="B15" s="6">
        <v>11</v>
      </c>
      <c r="C15" s="3" t="s">
        <v>23</v>
      </c>
      <c r="D15" s="24" t="s">
        <v>71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updated_date bigint,</v>
      </c>
    </row>
    <row r="16" spans="2:15" ht="15" x14ac:dyDescent="0.25">
      <c r="B16" s="6">
        <v>12</v>
      </c>
      <c r="C16" s="22" t="s">
        <v>105</v>
      </c>
      <c r="D16" s="24" t="s">
        <v>295</v>
      </c>
      <c r="E16" s="6" t="s">
        <v>6</v>
      </c>
      <c r="F16" s="6"/>
      <c r="G16" s="6"/>
      <c r="H16" s="6"/>
      <c r="I16" s="8">
        <v>1</v>
      </c>
      <c r="J16" s="24"/>
      <c r="K16" s="3"/>
      <c r="L16" s="3"/>
      <c r="M16" s="3"/>
      <c r="O16" s="1" t="str">
        <f t="shared" si="0"/>
        <v xml:space="preserve">    deleted_by bigint,</v>
      </c>
    </row>
    <row r="17" spans="2:15" ht="15" x14ac:dyDescent="0.25">
      <c r="B17" s="6">
        <v>13</v>
      </c>
      <c r="C17" s="22" t="s">
        <v>99</v>
      </c>
      <c r="D17" s="24" t="s">
        <v>94</v>
      </c>
      <c r="E17" s="6" t="s">
        <v>6</v>
      </c>
      <c r="F17" s="6"/>
      <c r="G17" s="6"/>
      <c r="H17" s="6"/>
      <c r="I17" s="8">
        <v>1</v>
      </c>
      <c r="J17" s="24"/>
      <c r="K17" s="3"/>
      <c r="L17" s="3"/>
      <c r="M17" s="3"/>
      <c r="O17" s="1" t="str">
        <f t="shared" si="0"/>
        <v xml:space="preserve">    deleted_date bigint,</v>
      </c>
    </row>
    <row r="18" spans="2:15" ht="15" x14ac:dyDescent="0.25">
      <c r="B18" s="6">
        <v>14</v>
      </c>
      <c r="C18" s="3" t="s">
        <v>24</v>
      </c>
      <c r="D18" s="24" t="s">
        <v>13</v>
      </c>
      <c r="E18" s="6" t="s">
        <v>10</v>
      </c>
      <c r="F18" s="6"/>
      <c r="G18" s="6">
        <v>1</v>
      </c>
      <c r="H18" s="6"/>
      <c r="I18" s="10"/>
      <c r="J18" s="25"/>
      <c r="K18" s="3"/>
      <c r="L18" s="3"/>
      <c r="M18" s="3"/>
      <c r="O18" s="1" t="str">
        <f t="shared" si="0"/>
        <v xml:space="preserve">    version integer DEFAULT 1,</v>
      </c>
    </row>
    <row r="19" spans="2:15" x14ac:dyDescent="0.25">
      <c r="O19" s="1" t="str">
        <f>"    CONSTRAINT " &amp; IF(ISERROR(SEARCH(".",$D$2)), $D$2, MID($D$2,SEARCH(".",$D$2) + 1,(LEN($D$2)-SEARCH(".",$D$2)))) &amp; "_pk PRIMARY KEY (" &amp; $D$5 &amp; ")"</f>
        <v xml:space="preserve">    CONSTRAINT medic_pk PRIMARY KEY (id)</v>
      </c>
    </row>
    <row r="20" spans="2:15" x14ac:dyDescent="0.25">
      <c r="O20" s="1" t="s">
        <v>7</v>
      </c>
    </row>
    <row r="22" spans="2:15" x14ac:dyDescent="0.25">
      <c r="C22" s="32" t="s">
        <v>1697</v>
      </c>
    </row>
    <row r="23" spans="2:15" x14ac:dyDescent="0.25">
      <c r="C23" s="32" t="s">
        <v>1698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B1:O22"/>
  <sheetViews>
    <sheetView showGridLines="0" workbookViewId="0">
      <selection activeCell="J30" sqref="J30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6.140625" style="1" customWidth="1"/>
    <col min="10" max="10" width="26.710937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DB!D53</f>
        <v>Bác sĩ</v>
      </c>
      <c r="E1" s="71"/>
      <c r="F1" s="72" t="s">
        <v>22</v>
      </c>
      <c r="G1" s="73"/>
      <c r="H1" s="73"/>
      <c r="I1" s="74"/>
      <c r="J1" s="18" t="str">
        <f>DB!F53</f>
        <v>Nguyễn Anh Phong</v>
      </c>
    </row>
    <row r="2" spans="2:15" ht="18" x14ac:dyDescent="0.25">
      <c r="C2" s="2" t="s">
        <v>27</v>
      </c>
      <c r="D2" s="75" t="str">
        <f>DB!E53</f>
        <v>partner_provider</v>
      </c>
      <c r="E2" s="76"/>
      <c r="F2" s="72" t="s">
        <v>23</v>
      </c>
      <c r="G2" s="73"/>
      <c r="H2" s="73"/>
      <c r="I2" s="74"/>
      <c r="J2" s="19" t="str">
        <f>DB!G53</f>
        <v>22/05/2016</v>
      </c>
      <c r="O2" s="1" t="str">
        <f xml:space="preserve"> "drop table " &amp; D2 &amp; ";"</f>
        <v>drop table partner_provider;</v>
      </c>
    </row>
    <row r="3" spans="2:15" ht="29.25" customHeight="1" x14ac:dyDescent="0.25">
      <c r="B3" s="4"/>
      <c r="O3" s="1" t="str">
        <f xml:space="preserve"> "create table " &amp; D2</f>
        <v>create table partner_provider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43</v>
      </c>
      <c r="D6" s="24" t="s">
        <v>8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7" si="0">"    " &amp; D6 &amp; " " &amp; E6 &amp; IF(F6="yes"," NOT NULL", "") &amp; IF(LEN(G6) &gt; 0," DEFAULT " &amp; G6, "") &amp; ","</f>
        <v xml:space="preserve">    branch_id bigint,</v>
      </c>
    </row>
    <row r="7" spans="2:15" ht="15" x14ac:dyDescent="0.25">
      <c r="B7" s="6">
        <v>3</v>
      </c>
      <c r="C7" s="22" t="s">
        <v>512</v>
      </c>
      <c r="D7" s="24" t="s">
        <v>206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partner_id bigint,</v>
      </c>
    </row>
    <row r="8" spans="2:15" ht="15" x14ac:dyDescent="0.25">
      <c r="B8" s="6">
        <v>4</v>
      </c>
      <c r="C8" s="22" t="s">
        <v>1351</v>
      </c>
      <c r="D8" s="24" t="s">
        <v>2937</v>
      </c>
      <c r="E8" s="23" t="s">
        <v>35</v>
      </c>
      <c r="F8" s="6"/>
      <c r="G8" s="6">
        <v>0</v>
      </c>
      <c r="H8" s="6"/>
      <c r="I8" s="10"/>
      <c r="J8" s="25"/>
      <c r="K8" s="3"/>
      <c r="L8" s="3"/>
      <c r="M8" s="3"/>
      <c r="O8" s="1" t="str">
        <f t="shared" si="0"/>
        <v xml:space="preserve">    incentive_type smallint DEFAULT 0,</v>
      </c>
    </row>
    <row r="9" spans="2:15" ht="15" x14ac:dyDescent="0.25">
      <c r="B9" s="6">
        <v>5</v>
      </c>
      <c r="C9" s="22" t="s">
        <v>131</v>
      </c>
      <c r="D9" s="24" t="s">
        <v>4354</v>
      </c>
      <c r="E9" s="6" t="s">
        <v>35</v>
      </c>
      <c r="F9" s="6"/>
      <c r="G9" s="6">
        <v>0</v>
      </c>
      <c r="H9" s="6"/>
      <c r="I9" s="8"/>
      <c r="J9" s="25"/>
      <c r="K9" s="3"/>
      <c r="L9" s="3"/>
      <c r="M9" s="3"/>
      <c r="O9" s="1" t="str">
        <f t="shared" si="0"/>
        <v xml:space="preserve">    provider_type smallint DEFAULT 0,</v>
      </c>
    </row>
    <row r="10" spans="2:15" ht="15" x14ac:dyDescent="0.25">
      <c r="B10" s="6">
        <v>6</v>
      </c>
      <c r="C10" s="22" t="s">
        <v>333</v>
      </c>
      <c r="D10" s="24" t="s">
        <v>41</v>
      </c>
      <c r="E10" s="6" t="s">
        <v>35</v>
      </c>
      <c r="F10" s="6"/>
      <c r="G10" s="6">
        <v>0</v>
      </c>
      <c r="H10" s="23" t="s">
        <v>16</v>
      </c>
      <c r="I10" s="8"/>
      <c r="J10" s="25"/>
      <c r="K10" s="3"/>
      <c r="L10" s="3"/>
      <c r="M10" s="3"/>
      <c r="O10" s="1" t="str">
        <f t="shared" si="0"/>
        <v xml:space="preserve">    disabled smallint DEFAULT 0,</v>
      </c>
    </row>
    <row r="11" spans="2:15" ht="15" x14ac:dyDescent="0.25">
      <c r="B11" s="6">
        <v>7</v>
      </c>
      <c r="C11" s="3" t="s">
        <v>20</v>
      </c>
      <c r="D11" s="24" t="s">
        <v>296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created_by bigint,</v>
      </c>
    </row>
    <row r="12" spans="2:15" ht="15" x14ac:dyDescent="0.25">
      <c r="B12" s="6">
        <v>8</v>
      </c>
      <c r="C12" s="3" t="s">
        <v>21</v>
      </c>
      <c r="D12" s="24" t="s">
        <v>70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created_date bigint,</v>
      </c>
    </row>
    <row r="13" spans="2:15" ht="15" x14ac:dyDescent="0.25">
      <c r="B13" s="6">
        <v>9</v>
      </c>
      <c r="C13" s="3" t="s">
        <v>22</v>
      </c>
      <c r="D13" s="24" t="s">
        <v>297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updated_by bigint,</v>
      </c>
    </row>
    <row r="14" spans="2:15" ht="15" x14ac:dyDescent="0.25">
      <c r="B14" s="6">
        <v>10</v>
      </c>
      <c r="C14" s="3" t="s">
        <v>23</v>
      </c>
      <c r="D14" s="24" t="s">
        <v>71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updated_date bigint,</v>
      </c>
    </row>
    <row r="15" spans="2:15" ht="15" x14ac:dyDescent="0.25">
      <c r="B15" s="6">
        <v>11</v>
      </c>
      <c r="C15" s="22" t="s">
        <v>105</v>
      </c>
      <c r="D15" s="24" t="s">
        <v>295</v>
      </c>
      <c r="E15" s="6" t="s">
        <v>6</v>
      </c>
      <c r="F15" s="6"/>
      <c r="G15" s="6"/>
      <c r="H15" s="6"/>
      <c r="I15" s="8">
        <v>1</v>
      </c>
      <c r="J15" s="25"/>
      <c r="K15" s="3"/>
      <c r="L15" s="3"/>
      <c r="M15" s="3"/>
      <c r="O15" s="1" t="str">
        <f t="shared" si="0"/>
        <v xml:space="preserve">    deleted_by bigint,</v>
      </c>
    </row>
    <row r="16" spans="2:15" ht="15" x14ac:dyDescent="0.25">
      <c r="B16" s="6">
        <v>12</v>
      </c>
      <c r="C16" s="22" t="s">
        <v>99</v>
      </c>
      <c r="D16" s="24" t="s">
        <v>94</v>
      </c>
      <c r="E16" s="6" t="s">
        <v>6</v>
      </c>
      <c r="F16" s="6"/>
      <c r="G16" s="6"/>
      <c r="H16" s="6"/>
      <c r="I16" s="8">
        <v>1</v>
      </c>
      <c r="J16" s="25"/>
      <c r="K16" s="3"/>
      <c r="L16" s="3"/>
      <c r="M16" s="3"/>
      <c r="O16" s="1" t="str">
        <f t="shared" si="0"/>
        <v xml:space="preserve">    deleted_date bigint,</v>
      </c>
    </row>
    <row r="17" spans="2:15" ht="15" x14ac:dyDescent="0.25">
      <c r="B17" s="6">
        <v>13</v>
      </c>
      <c r="C17" s="3" t="s">
        <v>24</v>
      </c>
      <c r="D17" s="24" t="s">
        <v>13</v>
      </c>
      <c r="E17" s="6" t="s">
        <v>10</v>
      </c>
      <c r="F17" s="6"/>
      <c r="G17" s="6">
        <v>1</v>
      </c>
      <c r="H17" s="6"/>
      <c r="I17" s="10"/>
      <c r="J17" s="25"/>
      <c r="K17" s="3"/>
      <c r="L17" s="3"/>
      <c r="M17" s="3"/>
      <c r="O17" s="1" t="str">
        <f t="shared" si="0"/>
        <v xml:space="preserve">    version integer DEFAULT 1,</v>
      </c>
    </row>
    <row r="18" spans="2:15" x14ac:dyDescent="0.25">
      <c r="O18" s="1" t="str">
        <f>"    CONSTRAINT " &amp; IF(ISERROR(SEARCH(".",$D$2)), $D$2, MID($D$2,SEARCH(".",$D$2) + 1,(LEN($D$2)-SEARCH(".",$D$2)))) &amp; "_pk PRIMARY KEY (" &amp; $D$5 &amp; ")"</f>
        <v xml:space="preserve">    CONSTRAINT partner_provider_pk PRIMARY KEY (id)</v>
      </c>
    </row>
    <row r="19" spans="2:15" x14ac:dyDescent="0.25">
      <c r="O19" s="1" t="s">
        <v>7</v>
      </c>
    </row>
    <row r="21" spans="2:15" x14ac:dyDescent="0.25">
      <c r="C21" s="32" t="s">
        <v>4355</v>
      </c>
    </row>
    <row r="22" spans="2:15" x14ac:dyDescent="0.25">
      <c r="C22" s="32" t="s">
        <v>4356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>
    <tabColor theme="1"/>
  </sheetPr>
  <dimension ref="B1:O18"/>
  <sheetViews>
    <sheetView showGridLines="0" topLeftCell="B1" workbookViewId="0">
      <selection activeCell="O3" sqref="O3:O18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6.28515625" style="1" customWidth="1"/>
    <col min="10" max="10" width="26.710937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425781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DB!D54</f>
        <v>Doctor khoa phòng</v>
      </c>
      <c r="E1" s="71"/>
      <c r="F1" s="72" t="s">
        <v>22</v>
      </c>
      <c r="G1" s="73"/>
      <c r="H1" s="73"/>
      <c r="I1" s="74"/>
      <c r="J1" s="18" t="str">
        <f>DB!F54</f>
        <v>Nguyễn Anh Phong</v>
      </c>
    </row>
    <row r="2" spans="2:15" ht="18" x14ac:dyDescent="0.25">
      <c r="C2" s="2" t="s">
        <v>27</v>
      </c>
      <c r="D2" s="75" t="str">
        <f>DB!E54</f>
        <v>medic_department</v>
      </c>
      <c r="E2" s="76"/>
      <c r="F2" s="72" t="s">
        <v>23</v>
      </c>
      <c r="G2" s="73"/>
      <c r="H2" s="73"/>
      <c r="I2" s="74"/>
      <c r="J2" s="19" t="str">
        <f>DB!G54</f>
        <v>22/05/2016</v>
      </c>
      <c r="O2" s="1" t="str">
        <f xml:space="preserve"> "drop table " &amp; D2 &amp; ";"</f>
        <v>drop table medic_department;</v>
      </c>
    </row>
    <row r="3" spans="2:15" ht="29.25" customHeight="1" x14ac:dyDescent="0.25">
      <c r="B3" s="4"/>
      <c r="O3" s="1" t="str">
        <f xml:space="preserve"> "create table " &amp; D2</f>
        <v>create table medic_department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43</v>
      </c>
      <c r="D6" s="24" t="s">
        <v>8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6" si="0">"    " &amp; D6 &amp; " " &amp; E6 &amp; IF(F6="yes"," NOT NULL", "") &amp; IF(LEN(G6) &gt; 0," DEFAULT " &amp; G6, "") &amp; ","</f>
        <v xml:space="preserve">    branch_id bigint,</v>
      </c>
    </row>
    <row r="7" spans="2:15" ht="15" x14ac:dyDescent="0.25">
      <c r="B7" s="6">
        <v>3</v>
      </c>
      <c r="C7" s="22" t="s">
        <v>19</v>
      </c>
      <c r="D7" s="24" t="s">
        <v>151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department_id bigint,</v>
      </c>
    </row>
    <row r="8" spans="2:15" ht="15" x14ac:dyDescent="0.25">
      <c r="B8" s="6">
        <v>4</v>
      </c>
      <c r="C8" s="22" t="s">
        <v>512</v>
      </c>
      <c r="D8" s="24" t="s">
        <v>557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medic_id bigint,</v>
      </c>
    </row>
    <row r="9" spans="2:15" ht="15" x14ac:dyDescent="0.25">
      <c r="B9" s="6">
        <v>5</v>
      </c>
      <c r="C9" s="22" t="s">
        <v>333</v>
      </c>
      <c r="D9" s="24" t="s">
        <v>41</v>
      </c>
      <c r="E9" s="6" t="s">
        <v>35</v>
      </c>
      <c r="F9" s="6"/>
      <c r="G9" s="6">
        <v>0</v>
      </c>
      <c r="H9" s="23" t="s">
        <v>16</v>
      </c>
      <c r="I9" s="8"/>
      <c r="J9" s="25"/>
      <c r="K9" s="3"/>
      <c r="L9" s="3"/>
      <c r="M9" s="3"/>
      <c r="O9" s="1" t="str">
        <f t="shared" si="0"/>
        <v xml:space="preserve">    disabled smallint DEFAULT 0,</v>
      </c>
    </row>
    <row r="10" spans="2:15" ht="15" x14ac:dyDescent="0.25">
      <c r="B10" s="6">
        <v>6</v>
      </c>
      <c r="C10" s="3" t="s">
        <v>20</v>
      </c>
      <c r="D10" s="24" t="s">
        <v>296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created_by bigint,</v>
      </c>
    </row>
    <row r="11" spans="2:15" ht="15" x14ac:dyDescent="0.25">
      <c r="B11" s="6">
        <v>7</v>
      </c>
      <c r="C11" s="3" t="s">
        <v>21</v>
      </c>
      <c r="D11" s="24" t="s">
        <v>70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created_date bigint,</v>
      </c>
    </row>
    <row r="12" spans="2:15" ht="15" x14ac:dyDescent="0.25">
      <c r="B12" s="6">
        <v>8</v>
      </c>
      <c r="C12" s="3" t="s">
        <v>22</v>
      </c>
      <c r="D12" s="24" t="s">
        <v>297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updated_by bigint,</v>
      </c>
    </row>
    <row r="13" spans="2:15" ht="15" x14ac:dyDescent="0.25">
      <c r="B13" s="6">
        <v>9</v>
      </c>
      <c r="C13" s="3" t="s">
        <v>23</v>
      </c>
      <c r="D13" s="24" t="s">
        <v>71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updated_date bigint,</v>
      </c>
    </row>
    <row r="14" spans="2:15" ht="15" x14ac:dyDescent="0.25">
      <c r="B14" s="6">
        <v>10</v>
      </c>
      <c r="C14" s="22" t="s">
        <v>105</v>
      </c>
      <c r="D14" s="24" t="s">
        <v>295</v>
      </c>
      <c r="E14" s="6" t="s">
        <v>6</v>
      </c>
      <c r="F14" s="6"/>
      <c r="G14" s="6"/>
      <c r="H14" s="6"/>
      <c r="I14" s="8">
        <v>1</v>
      </c>
      <c r="J14" s="25"/>
      <c r="K14" s="3"/>
      <c r="L14" s="3"/>
      <c r="M14" s="3"/>
      <c r="O14" s="1" t="str">
        <f t="shared" si="0"/>
        <v xml:space="preserve">    deleted_by bigint,</v>
      </c>
    </row>
    <row r="15" spans="2:15" ht="15" x14ac:dyDescent="0.25">
      <c r="B15" s="6">
        <v>11</v>
      </c>
      <c r="C15" s="22" t="s">
        <v>99</v>
      </c>
      <c r="D15" s="24" t="s">
        <v>94</v>
      </c>
      <c r="E15" s="6" t="s">
        <v>6</v>
      </c>
      <c r="F15" s="6"/>
      <c r="G15" s="6"/>
      <c r="H15" s="6"/>
      <c r="I15" s="8">
        <v>1</v>
      </c>
      <c r="J15" s="25"/>
      <c r="K15" s="3"/>
      <c r="L15" s="3"/>
      <c r="M15" s="3"/>
      <c r="O15" s="1" t="str">
        <f t="shared" si="0"/>
        <v xml:space="preserve">    deleted_date bigint,</v>
      </c>
    </row>
    <row r="16" spans="2:15" ht="15" x14ac:dyDescent="0.25">
      <c r="B16" s="6">
        <v>12</v>
      </c>
      <c r="C16" s="3" t="s">
        <v>24</v>
      </c>
      <c r="D16" s="24" t="s">
        <v>13</v>
      </c>
      <c r="E16" s="6" t="s">
        <v>10</v>
      </c>
      <c r="F16" s="6"/>
      <c r="G16" s="6">
        <v>1</v>
      </c>
      <c r="H16" s="6"/>
      <c r="I16" s="10"/>
      <c r="J16" s="25"/>
      <c r="K16" s="3"/>
      <c r="L16" s="3"/>
      <c r="M16" s="3"/>
      <c r="O16" s="1" t="str">
        <f t="shared" si="0"/>
        <v xml:space="preserve">    version integer DEFAULT 1,</v>
      </c>
    </row>
    <row r="17" spans="15:15" x14ac:dyDescent="0.25">
      <c r="O17" s="1" t="str">
        <f>"    CONSTRAINT " &amp; IF(ISERROR(SEARCH(".",$D$2)), $D$2, MID($D$2,SEARCH(".",$D$2) + 1,(LEN($D$2)-SEARCH(".",$D$2)))) &amp; "_pk PRIMARY KEY (" &amp; $D$5 &amp; ")"</f>
        <v xml:space="preserve">    CONSTRAINT medic_department_pk PRIMARY KEY (id)</v>
      </c>
    </row>
    <row r="18" spans="15:15" x14ac:dyDescent="0.25">
      <c r="O18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B1:O47"/>
  <sheetViews>
    <sheetView showGridLines="0" workbookViewId="0">
      <selection activeCell="D17" sqref="D17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71093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DB!D58</f>
        <v>Pacs</v>
      </c>
      <c r="E1" s="71"/>
      <c r="F1" s="72" t="s">
        <v>22</v>
      </c>
      <c r="G1" s="73"/>
      <c r="H1" s="73"/>
      <c r="I1" s="74"/>
      <c r="J1" s="3" t="str">
        <f>DB!F58</f>
        <v>Nguyễn Anh Phong</v>
      </c>
    </row>
    <row r="2" spans="2:15" ht="18" x14ac:dyDescent="0.25">
      <c r="C2" s="2" t="s">
        <v>27</v>
      </c>
      <c r="D2" s="75" t="str">
        <f>DB!E58</f>
        <v>ae</v>
      </c>
      <c r="E2" s="76"/>
      <c r="F2" s="72" t="s">
        <v>23</v>
      </c>
      <c r="G2" s="73"/>
      <c r="H2" s="73"/>
      <c r="I2" s="74"/>
      <c r="J2" s="19" t="str">
        <f>DB!G58</f>
        <v>22/05/2016</v>
      </c>
      <c r="O2" s="1" t="str">
        <f xml:space="preserve"> "drop table " &amp; D2 &amp; ";"</f>
        <v>drop table ae;</v>
      </c>
    </row>
    <row r="3" spans="2:15" ht="29.25" customHeight="1" x14ac:dyDescent="0.25">
      <c r="B3" s="4"/>
      <c r="O3" s="1" t="str">
        <f xml:space="preserve"> "create table " &amp; D2</f>
        <v>create table ae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43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9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386</v>
      </c>
      <c r="D8" s="24" t="s">
        <v>385</v>
      </c>
      <c r="E8" s="14" t="s">
        <v>39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aet varchar(50),</v>
      </c>
    </row>
    <row r="9" spans="2:15" ht="15" x14ac:dyDescent="0.25">
      <c r="B9" s="6">
        <v>5</v>
      </c>
      <c r="C9" s="22" t="s">
        <v>2897</v>
      </c>
      <c r="D9" s="24" t="s">
        <v>2887</v>
      </c>
      <c r="E9" s="23" t="s">
        <v>34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hostname varchar(255),</v>
      </c>
    </row>
    <row r="10" spans="2:15" ht="15" x14ac:dyDescent="0.25">
      <c r="B10" s="6">
        <v>6</v>
      </c>
      <c r="C10" s="22" t="s">
        <v>2898</v>
      </c>
      <c r="D10" s="24" t="s">
        <v>2888</v>
      </c>
      <c r="E10" s="6" t="s">
        <v>10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port integer,</v>
      </c>
    </row>
    <row r="11" spans="2:15" ht="15" x14ac:dyDescent="0.25">
      <c r="B11" s="6">
        <v>7</v>
      </c>
      <c r="C11" s="22" t="s">
        <v>49</v>
      </c>
      <c r="D11" s="24" t="s">
        <v>12</v>
      </c>
      <c r="E11" s="23" t="s">
        <v>34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description varchar(255),</v>
      </c>
    </row>
    <row r="12" spans="2:15" ht="15" x14ac:dyDescent="0.25">
      <c r="B12" s="6">
        <v>8</v>
      </c>
      <c r="C12" s="22" t="s">
        <v>2917</v>
      </c>
      <c r="D12" s="24" t="s">
        <v>2916</v>
      </c>
      <c r="E12" s="6" t="s">
        <v>35</v>
      </c>
      <c r="F12" s="6"/>
      <c r="G12" s="6">
        <v>1</v>
      </c>
      <c r="H12" s="23" t="s">
        <v>16</v>
      </c>
      <c r="I12" s="8"/>
      <c r="J12" s="25"/>
      <c r="K12" s="3"/>
      <c r="L12" s="3"/>
      <c r="M12" s="3"/>
      <c r="O12" s="1" t="str">
        <f>"    " &amp; D12 &amp; " " &amp; E12 &amp; IF(F12="yes"," NOT NULL", "") &amp; IF(LEN(G12) &gt; 0," DEFAULT " &amp; G12, "") &amp; ","</f>
        <v xml:space="preserve">    storage smallint DEFAULT 1,</v>
      </c>
    </row>
    <row r="13" spans="2:15" ht="15" x14ac:dyDescent="0.25">
      <c r="B13" s="6">
        <v>9</v>
      </c>
      <c r="C13" s="22" t="s">
        <v>2918</v>
      </c>
      <c r="D13" s="24" t="s">
        <v>532</v>
      </c>
      <c r="E13" s="6" t="s">
        <v>35</v>
      </c>
      <c r="F13" s="6"/>
      <c r="G13" s="6">
        <v>0</v>
      </c>
      <c r="H13" s="23" t="s">
        <v>16</v>
      </c>
      <c r="I13" s="8"/>
      <c r="J13" s="25"/>
      <c r="K13" s="3"/>
      <c r="L13" s="3"/>
      <c r="M13" s="3"/>
      <c r="O13" s="1" t="str">
        <f>"    " &amp; D13 &amp; " " &amp; E13 &amp; IF(F13="yes"," NOT NULL", "") &amp; IF(LEN(G13) &gt; 0," DEFAULT " &amp; G13, "") &amp; ","</f>
        <v xml:space="preserve">    worklist smallint DEFAULT 0,</v>
      </c>
    </row>
    <row r="14" spans="2:15" ht="15" x14ac:dyDescent="0.25">
      <c r="B14" s="6">
        <v>10</v>
      </c>
      <c r="C14" s="22" t="s">
        <v>2892</v>
      </c>
      <c r="D14" s="24" t="s">
        <v>2889</v>
      </c>
      <c r="E14" s="23" t="s">
        <v>116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cipher_suites text,</v>
      </c>
    </row>
    <row r="15" spans="2:15" ht="15" x14ac:dyDescent="0.25">
      <c r="B15" s="6">
        <v>11</v>
      </c>
      <c r="C15" s="22" t="s">
        <v>512</v>
      </c>
      <c r="D15" s="24" t="s">
        <v>72</v>
      </c>
      <c r="E15" s="23" t="s">
        <v>116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user_id text,</v>
      </c>
    </row>
    <row r="16" spans="2:15" ht="15" x14ac:dyDescent="0.25">
      <c r="B16" s="6">
        <v>12</v>
      </c>
      <c r="C16" s="22" t="s">
        <v>2893</v>
      </c>
      <c r="D16" s="24" t="s">
        <v>2890</v>
      </c>
      <c r="E16" s="23" t="s">
        <v>116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passwd text,</v>
      </c>
    </row>
    <row r="17" spans="2:15" ht="15" x14ac:dyDescent="0.25">
      <c r="B17" s="6">
        <v>13</v>
      </c>
      <c r="C17" s="22" t="s">
        <v>2900</v>
      </c>
      <c r="D17" s="24" t="s">
        <v>2899</v>
      </c>
      <c r="E17" s="23" t="s">
        <v>116</v>
      </c>
      <c r="F17" s="6"/>
      <c r="G17" s="6"/>
      <c r="H17" s="6"/>
      <c r="I17" s="10"/>
      <c r="J17" s="25"/>
      <c r="K17" s="3"/>
      <c r="L17" s="3"/>
      <c r="M17" s="3"/>
      <c r="O17" s="1" t="str">
        <f>"    " &amp; D17 &amp; " " &amp; E17 &amp; IF(F17="yes"," NOT NULL", "") &amp; IF(LEN(G17) &gt; 0," DEFAULT " &amp; G17, "") &amp; ","</f>
        <v xml:space="preserve">    wado_url text,</v>
      </c>
    </row>
    <row r="18" spans="2:15" ht="15" x14ac:dyDescent="0.25">
      <c r="B18" s="6">
        <v>14</v>
      </c>
      <c r="C18" s="22" t="s">
        <v>2894</v>
      </c>
      <c r="D18" s="24" t="s">
        <v>2886</v>
      </c>
      <c r="E18" s="23" t="s">
        <v>116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station_name text,</v>
      </c>
    </row>
    <row r="19" spans="2:15" ht="15" x14ac:dyDescent="0.25">
      <c r="B19" s="6">
        <v>15</v>
      </c>
      <c r="C19" s="22" t="s">
        <v>2895</v>
      </c>
      <c r="D19" s="24" t="s">
        <v>2891</v>
      </c>
      <c r="E19" s="23" t="s">
        <v>116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institution text,</v>
      </c>
    </row>
    <row r="20" spans="2:15" ht="15" x14ac:dyDescent="0.25">
      <c r="B20" s="6">
        <v>16</v>
      </c>
      <c r="C20" s="22" t="s">
        <v>2896</v>
      </c>
      <c r="D20" s="24" t="s">
        <v>1548</v>
      </c>
      <c r="E20" s="23" t="s">
        <v>116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department text,</v>
      </c>
    </row>
    <row r="21" spans="2:15" ht="15" x14ac:dyDescent="0.25">
      <c r="B21" s="6">
        <v>17</v>
      </c>
      <c r="C21" s="22" t="s">
        <v>45</v>
      </c>
      <c r="D21" s="24" t="s">
        <v>42</v>
      </c>
      <c r="E21" s="6" t="s">
        <v>35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status smallint,</v>
      </c>
    </row>
    <row r="22" spans="2:15" ht="15" x14ac:dyDescent="0.25">
      <c r="B22" s="6">
        <v>18</v>
      </c>
      <c r="C22" s="22" t="s">
        <v>333</v>
      </c>
      <c r="D22" s="24" t="s">
        <v>41</v>
      </c>
      <c r="E22" s="6" t="s">
        <v>35</v>
      </c>
      <c r="F22" s="6"/>
      <c r="G22" s="6">
        <v>0</v>
      </c>
      <c r="H22" s="23" t="s">
        <v>16</v>
      </c>
      <c r="I22" s="8"/>
      <c r="J22" s="25"/>
      <c r="K22" s="3"/>
      <c r="L22" s="3"/>
      <c r="M22" s="3"/>
      <c r="O22" s="1" t="str">
        <f t="shared" si="0"/>
        <v xml:space="preserve">    disabled smallint DEFAULT 0,</v>
      </c>
    </row>
    <row r="23" spans="2:15" ht="15" x14ac:dyDescent="0.25">
      <c r="B23" s="6">
        <v>19</v>
      </c>
      <c r="C23" s="3" t="s">
        <v>20</v>
      </c>
      <c r="D23" s="24" t="s">
        <v>296</v>
      </c>
      <c r="E23" s="6" t="s">
        <v>6</v>
      </c>
      <c r="F23" s="6"/>
      <c r="G23" s="6"/>
      <c r="H23" s="6"/>
      <c r="I23" s="10"/>
      <c r="J23" s="25"/>
      <c r="K23" s="3"/>
      <c r="L23" s="3"/>
      <c r="M23" s="3"/>
      <c r="O23" s="1" t="str">
        <f t="shared" si="0"/>
        <v xml:space="preserve">    created_by bigint,</v>
      </c>
    </row>
    <row r="24" spans="2:15" ht="15" x14ac:dyDescent="0.25">
      <c r="B24" s="6">
        <v>20</v>
      </c>
      <c r="C24" s="3" t="s">
        <v>21</v>
      </c>
      <c r="D24" s="24" t="s">
        <v>70</v>
      </c>
      <c r="E24" s="23" t="s">
        <v>6</v>
      </c>
      <c r="F24" s="6"/>
      <c r="G24" s="6"/>
      <c r="H24" s="6"/>
      <c r="I24" s="10"/>
      <c r="J24" s="25"/>
      <c r="K24" s="3"/>
      <c r="L24" s="3"/>
      <c r="M24" s="3"/>
      <c r="O24" s="1" t="str">
        <f t="shared" si="0"/>
        <v xml:space="preserve">    created_date bigint,</v>
      </c>
    </row>
    <row r="25" spans="2:15" ht="15" x14ac:dyDescent="0.25">
      <c r="B25" s="6">
        <v>21</v>
      </c>
      <c r="C25" s="3" t="s">
        <v>22</v>
      </c>
      <c r="D25" s="24" t="s">
        <v>297</v>
      </c>
      <c r="E25" s="6" t="s">
        <v>6</v>
      </c>
      <c r="F25" s="6"/>
      <c r="G25" s="6"/>
      <c r="H25" s="6"/>
      <c r="I25" s="10"/>
      <c r="J25" s="25"/>
      <c r="K25" s="3"/>
      <c r="L25" s="3"/>
      <c r="M25" s="3"/>
      <c r="O25" s="1" t="str">
        <f t="shared" si="0"/>
        <v xml:space="preserve">    updated_by bigint,</v>
      </c>
    </row>
    <row r="26" spans="2:15" ht="15" x14ac:dyDescent="0.25">
      <c r="B26" s="6">
        <v>22</v>
      </c>
      <c r="C26" s="3" t="s">
        <v>23</v>
      </c>
      <c r="D26" s="24" t="s">
        <v>71</v>
      </c>
      <c r="E26" s="6" t="s">
        <v>6</v>
      </c>
      <c r="F26" s="6"/>
      <c r="G26" s="6"/>
      <c r="H26" s="6"/>
      <c r="I26" s="10"/>
      <c r="J26" s="25"/>
      <c r="K26" s="3"/>
      <c r="L26" s="3"/>
      <c r="M26" s="3"/>
      <c r="O26" s="1" t="str">
        <f t="shared" si="0"/>
        <v xml:space="preserve">    updated_date bigint,</v>
      </c>
    </row>
    <row r="27" spans="2:15" ht="15" x14ac:dyDescent="0.25">
      <c r="B27" s="6">
        <v>23</v>
      </c>
      <c r="C27" s="22" t="s">
        <v>105</v>
      </c>
      <c r="D27" s="24" t="s">
        <v>295</v>
      </c>
      <c r="E27" s="6" t="s">
        <v>6</v>
      </c>
      <c r="F27" s="6"/>
      <c r="G27" s="6"/>
      <c r="H27" s="6"/>
      <c r="I27" s="8">
        <v>1</v>
      </c>
      <c r="J27" s="25"/>
      <c r="K27" s="3"/>
      <c r="L27" s="3"/>
      <c r="M27" s="3"/>
      <c r="O27" s="1" t="str">
        <f t="shared" si="0"/>
        <v xml:space="preserve">    deleted_by bigint,</v>
      </c>
    </row>
    <row r="28" spans="2:15" ht="15" x14ac:dyDescent="0.25">
      <c r="B28" s="6">
        <v>24</v>
      </c>
      <c r="C28" s="22" t="s">
        <v>99</v>
      </c>
      <c r="D28" s="24" t="s">
        <v>94</v>
      </c>
      <c r="E28" s="6" t="s">
        <v>6</v>
      </c>
      <c r="F28" s="6"/>
      <c r="G28" s="6"/>
      <c r="H28" s="6"/>
      <c r="I28" s="8">
        <v>1</v>
      </c>
      <c r="J28" s="25"/>
      <c r="K28" s="3"/>
      <c r="L28" s="3"/>
      <c r="M28" s="3"/>
      <c r="O28" s="1" t="str">
        <f t="shared" si="0"/>
        <v xml:space="preserve">    deleted_date bigint,</v>
      </c>
    </row>
    <row r="29" spans="2:15" ht="15" x14ac:dyDescent="0.25">
      <c r="B29" s="6">
        <v>25</v>
      </c>
      <c r="C29" s="3" t="s">
        <v>24</v>
      </c>
      <c r="D29" s="24" t="s">
        <v>13</v>
      </c>
      <c r="E29" s="6" t="s">
        <v>10</v>
      </c>
      <c r="F29" s="6"/>
      <c r="G29" s="6">
        <v>1</v>
      </c>
      <c r="H29" s="6"/>
      <c r="I29" s="10"/>
      <c r="J29" s="25"/>
      <c r="K29" s="3"/>
      <c r="L29" s="3"/>
      <c r="M29" s="3"/>
      <c r="O29" s="1" t="str">
        <f t="shared" si="0"/>
        <v xml:space="preserve">    version integer DEFAULT 1,</v>
      </c>
    </row>
    <row r="30" spans="2:15" x14ac:dyDescent="0.25">
      <c r="O30" s="1" t="str">
        <f>"    CONSTRAINT " &amp; IF(ISERROR(SEARCH(".",$D$2)), $D$2, MID($D$2,SEARCH(".",$D$2) + 1,(LEN($D$2)-SEARCH(".",$D$2)))) &amp; "_pk PRIMARY KEY (" &amp; $D$5 &amp; ")"</f>
        <v xml:space="preserve">    CONSTRAINT ae_pk PRIMARY KEY (id)</v>
      </c>
    </row>
    <row r="31" spans="2:15" x14ac:dyDescent="0.25">
      <c r="O31" s="1" t="s">
        <v>7</v>
      </c>
    </row>
    <row r="34" spans="4:4" x14ac:dyDescent="0.25">
      <c r="D34" s="32"/>
    </row>
    <row r="35" spans="4:4" x14ac:dyDescent="0.25">
      <c r="D35" s="32"/>
    </row>
    <row r="36" spans="4:4" x14ac:dyDescent="0.25">
      <c r="D36" s="32"/>
    </row>
    <row r="37" spans="4:4" x14ac:dyDescent="0.25">
      <c r="D37" s="32"/>
    </row>
    <row r="38" spans="4:4" x14ac:dyDescent="0.25">
      <c r="D38" s="32"/>
    </row>
    <row r="39" spans="4:4" x14ac:dyDescent="0.25">
      <c r="D39" s="32"/>
    </row>
    <row r="40" spans="4:4" x14ac:dyDescent="0.25">
      <c r="D40" s="32"/>
    </row>
    <row r="41" spans="4:4" x14ac:dyDescent="0.25">
      <c r="D41" s="32"/>
    </row>
    <row r="42" spans="4:4" x14ac:dyDescent="0.25">
      <c r="D42" s="32"/>
    </row>
    <row r="43" spans="4:4" x14ac:dyDescent="0.25">
      <c r="D43" s="32"/>
    </row>
    <row r="44" spans="4:4" x14ac:dyDescent="0.25">
      <c r="D44" s="32"/>
    </row>
    <row r="45" spans="4:4" x14ac:dyDescent="0.25">
      <c r="D45" s="32"/>
    </row>
    <row r="46" spans="4:4" x14ac:dyDescent="0.25">
      <c r="D46" s="32"/>
    </row>
    <row r="47" spans="4:4" x14ac:dyDescent="0.25">
      <c r="D47" s="32"/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B1:O40"/>
  <sheetViews>
    <sheetView showGridLines="0" workbookViewId="0">
      <selection activeCell="O2" sqref="O2:O25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71093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DB!D59</f>
        <v>Screen image storeage</v>
      </c>
      <c r="E1" s="71"/>
      <c r="F1" s="72" t="s">
        <v>22</v>
      </c>
      <c r="G1" s="73"/>
      <c r="H1" s="73"/>
      <c r="I1" s="74"/>
      <c r="J1" s="3" t="str">
        <f>DB!F59</f>
        <v>Nguyễn Anh Phong</v>
      </c>
    </row>
    <row r="2" spans="2:15" ht="18" x14ac:dyDescent="0.25">
      <c r="C2" s="2" t="s">
        <v>27</v>
      </c>
      <c r="D2" s="75" t="str">
        <f>DB!E59</f>
        <v>screen_ae</v>
      </c>
      <c r="E2" s="76"/>
      <c r="F2" s="72" t="s">
        <v>23</v>
      </c>
      <c r="G2" s="73"/>
      <c r="H2" s="73"/>
      <c r="I2" s="74"/>
      <c r="J2" s="19" t="str">
        <f>DB!G59</f>
        <v>22/05/2016</v>
      </c>
      <c r="O2" s="1" t="str">
        <f xml:space="preserve"> "drop table " &amp; D2 &amp; ";"</f>
        <v>drop table screen_ae;</v>
      </c>
    </row>
    <row r="3" spans="2:15" ht="29.25" customHeight="1" x14ac:dyDescent="0.25">
      <c r="B3" s="4"/>
      <c r="O3" s="1" t="str">
        <f xml:space="preserve"> "create table " &amp; D2</f>
        <v>create table screen_ae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43</v>
      </c>
      <c r="D6" s="24" t="s">
        <v>228</v>
      </c>
      <c r="E6" s="23" t="s">
        <v>25</v>
      </c>
      <c r="F6" s="6"/>
      <c r="G6" s="6"/>
      <c r="H6" s="6"/>
      <c r="I6" s="10"/>
      <c r="J6" s="25"/>
      <c r="K6" s="3"/>
      <c r="L6" s="3"/>
      <c r="M6" s="3"/>
      <c r="O6" s="1" t="str">
        <f t="shared" ref="O6:O22" si="0">"    " &amp; D6 &amp; " " &amp; E6 &amp; IF(F6="yes"," NOT NULL", "") &amp; IF(LEN(G6) &gt; 0," DEFAULT " &amp; G6, "") &amp; ","</f>
        <v xml:space="preserve">    screen varchar(10),</v>
      </c>
    </row>
    <row r="7" spans="2:15" ht="15" x14ac:dyDescent="0.25">
      <c r="B7" s="6">
        <v>3</v>
      </c>
      <c r="C7" s="22" t="s">
        <v>43</v>
      </c>
      <c r="D7" s="24" t="s">
        <v>2957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ae_id bigint,</v>
      </c>
    </row>
    <row r="8" spans="2:15" ht="15" x14ac:dyDescent="0.25">
      <c r="B8" s="6">
        <v>4</v>
      </c>
      <c r="C8" s="22" t="s">
        <v>2917</v>
      </c>
      <c r="D8" s="24" t="s">
        <v>2916</v>
      </c>
      <c r="E8" s="6" t="s">
        <v>35</v>
      </c>
      <c r="F8" s="6"/>
      <c r="G8" s="6">
        <v>1</v>
      </c>
      <c r="H8" s="23" t="s">
        <v>16</v>
      </c>
      <c r="I8" s="8"/>
      <c r="J8" s="25"/>
      <c r="K8" s="3"/>
      <c r="L8" s="3"/>
      <c r="M8" s="3"/>
      <c r="O8" s="1" t="str">
        <f t="shared" si="0"/>
        <v xml:space="preserve">    storage smallint DEFAULT 1,</v>
      </c>
    </row>
    <row r="9" spans="2:15" ht="15" x14ac:dyDescent="0.25">
      <c r="B9" s="6">
        <v>5</v>
      </c>
      <c r="C9" s="22" t="s">
        <v>2962</v>
      </c>
      <c r="D9" s="24" t="s">
        <v>2961</v>
      </c>
      <c r="E9" s="6" t="s">
        <v>35</v>
      </c>
      <c r="F9" s="6"/>
      <c r="G9" s="6">
        <v>0</v>
      </c>
      <c r="H9" s="23" t="s">
        <v>16</v>
      </c>
      <c r="I9" s="8"/>
      <c r="J9" s="25"/>
      <c r="K9" s="3"/>
      <c r="L9" s="3"/>
      <c r="M9" s="3"/>
      <c r="O9" s="1" t="str">
        <f t="shared" si="0"/>
        <v xml:space="preserve">    storage_auto smallint DEFAULT 0,</v>
      </c>
    </row>
    <row r="10" spans="2:15" ht="15" x14ac:dyDescent="0.25">
      <c r="B10" s="6">
        <v>6</v>
      </c>
      <c r="C10" s="22" t="s">
        <v>2962</v>
      </c>
      <c r="D10" s="24" t="s">
        <v>2966</v>
      </c>
      <c r="E10" s="6" t="s">
        <v>35</v>
      </c>
      <c r="F10" s="6"/>
      <c r="G10" s="6">
        <v>0</v>
      </c>
      <c r="H10" s="23" t="s">
        <v>16</v>
      </c>
      <c r="I10" s="8"/>
      <c r="J10" s="25"/>
      <c r="K10" s="3"/>
      <c r="L10" s="3"/>
      <c r="M10" s="3"/>
      <c r="O10" s="1" t="str">
        <f>"    " &amp; D10 &amp; " " &amp; E10 &amp; IF(F10="yes"," NOT NULL", "") &amp; IF(LEN(G10) &gt; 0," DEFAULT " &amp; G10, "") &amp; ","</f>
        <v xml:space="preserve">    storage_report smallint DEFAULT 0,</v>
      </c>
    </row>
    <row r="11" spans="2:15" ht="15" x14ac:dyDescent="0.25">
      <c r="B11" s="6">
        <v>7</v>
      </c>
      <c r="C11" s="22" t="s">
        <v>2963</v>
      </c>
      <c r="D11" s="24" t="s">
        <v>2958</v>
      </c>
      <c r="E11" s="6" t="s">
        <v>35</v>
      </c>
      <c r="F11" s="6"/>
      <c r="G11" s="6">
        <v>0</v>
      </c>
      <c r="H11" s="23" t="s">
        <v>16</v>
      </c>
      <c r="I11" s="8"/>
      <c r="J11" s="25"/>
      <c r="K11" s="3"/>
      <c r="L11" s="3"/>
      <c r="M11" s="3"/>
      <c r="O11" s="1" t="str">
        <f t="shared" si="0"/>
        <v xml:space="preserve">    retrieve smallint DEFAULT 0,</v>
      </c>
    </row>
    <row r="12" spans="2:15" ht="15" x14ac:dyDescent="0.25">
      <c r="B12" s="6">
        <v>8</v>
      </c>
      <c r="C12" s="22" t="s">
        <v>2964</v>
      </c>
      <c r="D12" s="24" t="s">
        <v>2960</v>
      </c>
      <c r="E12" s="6" t="s">
        <v>35</v>
      </c>
      <c r="F12" s="6"/>
      <c r="G12" s="6">
        <v>0</v>
      </c>
      <c r="H12" s="23" t="s">
        <v>16</v>
      </c>
      <c r="I12" s="8"/>
      <c r="J12" s="25"/>
      <c r="K12" s="3"/>
      <c r="L12" s="3"/>
      <c r="M12" s="3"/>
      <c r="O12" s="1" t="str">
        <f t="shared" si="0"/>
        <v xml:space="preserve">    retrieve_auto smallint DEFAULT 0,</v>
      </c>
    </row>
    <row r="13" spans="2:15" ht="15" x14ac:dyDescent="0.25">
      <c r="B13" s="6">
        <v>9</v>
      </c>
      <c r="C13" s="22" t="s">
        <v>2965</v>
      </c>
      <c r="D13" s="24" t="s">
        <v>2959</v>
      </c>
      <c r="E13" s="6" t="s">
        <v>35</v>
      </c>
      <c r="F13" s="6"/>
      <c r="G13" s="6">
        <v>0</v>
      </c>
      <c r="H13" s="23" t="s">
        <v>16</v>
      </c>
      <c r="I13" s="10"/>
      <c r="J13" s="25"/>
      <c r="K13" s="3"/>
      <c r="L13" s="3"/>
      <c r="M13" s="3"/>
      <c r="O13" s="1" t="str">
        <f t="shared" si="0"/>
        <v xml:space="preserve">    auto_commit smallint DEFAULT 0,</v>
      </c>
    </row>
    <row r="14" spans="2:15" ht="15" x14ac:dyDescent="0.25">
      <c r="B14" s="6">
        <v>10</v>
      </c>
      <c r="C14" s="22" t="s">
        <v>45</v>
      </c>
      <c r="D14" s="24" t="s">
        <v>42</v>
      </c>
      <c r="E14" s="6" t="s">
        <v>35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status smallint,</v>
      </c>
    </row>
    <row r="15" spans="2:15" ht="15" x14ac:dyDescent="0.25">
      <c r="B15" s="6">
        <v>11</v>
      </c>
      <c r="C15" s="22" t="s">
        <v>333</v>
      </c>
      <c r="D15" s="24" t="s">
        <v>41</v>
      </c>
      <c r="E15" s="6" t="s">
        <v>35</v>
      </c>
      <c r="F15" s="6"/>
      <c r="G15" s="6">
        <v>0</v>
      </c>
      <c r="H15" s="23" t="s">
        <v>16</v>
      </c>
      <c r="I15" s="8"/>
      <c r="J15" s="25"/>
      <c r="K15" s="3"/>
      <c r="L15" s="3"/>
      <c r="M15" s="3"/>
      <c r="O15" s="1" t="str">
        <f t="shared" si="0"/>
        <v xml:space="preserve">    disabled smallint DEFAULT 0,</v>
      </c>
    </row>
    <row r="16" spans="2:15" ht="15" x14ac:dyDescent="0.25">
      <c r="B16" s="6">
        <v>12</v>
      </c>
      <c r="C16" s="3" t="s">
        <v>20</v>
      </c>
      <c r="D16" s="24" t="s">
        <v>296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created_by bigint,</v>
      </c>
    </row>
    <row r="17" spans="2:15" ht="15" x14ac:dyDescent="0.25">
      <c r="B17" s="6">
        <v>13</v>
      </c>
      <c r="C17" s="3" t="s">
        <v>21</v>
      </c>
      <c r="D17" s="24" t="s">
        <v>70</v>
      </c>
      <c r="E17" s="23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created_date bigint,</v>
      </c>
    </row>
    <row r="18" spans="2:15" ht="15" x14ac:dyDescent="0.25">
      <c r="B18" s="6">
        <v>14</v>
      </c>
      <c r="C18" s="3" t="s">
        <v>22</v>
      </c>
      <c r="D18" s="24" t="s">
        <v>297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updated_by bigint,</v>
      </c>
    </row>
    <row r="19" spans="2:15" ht="15" x14ac:dyDescent="0.25">
      <c r="B19" s="6">
        <v>15</v>
      </c>
      <c r="C19" s="3" t="s">
        <v>23</v>
      </c>
      <c r="D19" s="24" t="s">
        <v>71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updated_date bigint,</v>
      </c>
    </row>
    <row r="20" spans="2:15" ht="15" x14ac:dyDescent="0.25">
      <c r="B20" s="6">
        <v>16</v>
      </c>
      <c r="C20" s="22" t="s">
        <v>105</v>
      </c>
      <c r="D20" s="24" t="s">
        <v>295</v>
      </c>
      <c r="E20" s="6" t="s">
        <v>6</v>
      </c>
      <c r="F20" s="6"/>
      <c r="G20" s="6"/>
      <c r="H20" s="6"/>
      <c r="I20" s="8">
        <v>1</v>
      </c>
      <c r="J20" s="25"/>
      <c r="K20" s="3"/>
      <c r="L20" s="3"/>
      <c r="M20" s="3"/>
      <c r="O20" s="1" t="str">
        <f t="shared" si="0"/>
        <v xml:space="preserve">    deleted_by bigint,</v>
      </c>
    </row>
    <row r="21" spans="2:15" ht="15" x14ac:dyDescent="0.25">
      <c r="B21" s="6">
        <v>17</v>
      </c>
      <c r="C21" s="22" t="s">
        <v>99</v>
      </c>
      <c r="D21" s="24" t="s">
        <v>94</v>
      </c>
      <c r="E21" s="6" t="s">
        <v>6</v>
      </c>
      <c r="F21" s="6"/>
      <c r="G21" s="6"/>
      <c r="H21" s="6"/>
      <c r="I21" s="8">
        <v>1</v>
      </c>
      <c r="J21" s="25"/>
      <c r="K21" s="3"/>
      <c r="L21" s="3"/>
      <c r="M21" s="3"/>
      <c r="O21" s="1" t="str">
        <f t="shared" si="0"/>
        <v xml:space="preserve">    deleted_date bigint,</v>
      </c>
    </row>
    <row r="22" spans="2:15" ht="15" x14ac:dyDescent="0.25">
      <c r="B22" s="6">
        <v>18</v>
      </c>
      <c r="C22" s="3" t="s">
        <v>24</v>
      </c>
      <c r="D22" s="24" t="s">
        <v>13</v>
      </c>
      <c r="E22" s="6" t="s">
        <v>10</v>
      </c>
      <c r="F22" s="6"/>
      <c r="G22" s="6">
        <v>1</v>
      </c>
      <c r="H22" s="6"/>
      <c r="I22" s="10"/>
      <c r="J22" s="25"/>
      <c r="K22" s="3"/>
      <c r="L22" s="3"/>
      <c r="M22" s="3"/>
      <c r="O22" s="1" t="str">
        <f t="shared" si="0"/>
        <v xml:space="preserve">    version integer DEFAULT 1,</v>
      </c>
    </row>
    <row r="23" spans="2:15" x14ac:dyDescent="0.25">
      <c r="O23" s="1" t="str">
        <f>"    CONSTRAINT " &amp; IF(ISERROR(SEARCH(".",$D$2)), $D$2, MID($D$2,SEARCH(".",$D$2) + 1,(LEN($D$2)-SEARCH(".",$D$2)))) &amp; "_pk PRIMARY KEY (" &amp; $D$5 &amp; ")"</f>
        <v xml:space="preserve">    CONSTRAINT screen_ae_pk PRIMARY KEY (id)</v>
      </c>
    </row>
    <row r="24" spans="2:15" x14ac:dyDescent="0.25">
      <c r="O24" s="1" t="s">
        <v>7</v>
      </c>
    </row>
    <row r="27" spans="2:15" x14ac:dyDescent="0.25">
      <c r="D27" s="32"/>
    </row>
    <row r="28" spans="2:15" x14ac:dyDescent="0.25">
      <c r="D28" s="32"/>
    </row>
    <row r="29" spans="2:15" x14ac:dyDescent="0.25">
      <c r="D29" s="32"/>
    </row>
    <row r="30" spans="2:15" x14ac:dyDescent="0.25">
      <c r="D30" s="32"/>
    </row>
    <row r="31" spans="2:15" x14ac:dyDescent="0.25">
      <c r="D31" s="32"/>
    </row>
    <row r="32" spans="2:15" x14ac:dyDescent="0.25">
      <c r="D32" s="32"/>
    </row>
    <row r="33" spans="4:4" x14ac:dyDescent="0.25">
      <c r="D33" s="32"/>
    </row>
    <row r="34" spans="4:4" x14ac:dyDescent="0.25">
      <c r="D34" s="32"/>
    </row>
    <row r="35" spans="4:4" x14ac:dyDescent="0.25">
      <c r="D35" s="32"/>
    </row>
    <row r="36" spans="4:4" x14ac:dyDescent="0.25">
      <c r="D36" s="32"/>
    </row>
    <row r="37" spans="4:4" x14ac:dyDescent="0.25">
      <c r="D37" s="32"/>
    </row>
    <row r="38" spans="4:4" x14ac:dyDescent="0.25">
      <c r="D38" s="32"/>
    </row>
    <row r="39" spans="4:4" x14ac:dyDescent="0.25">
      <c r="D39" s="32"/>
    </row>
    <row r="40" spans="4:4" x14ac:dyDescent="0.25">
      <c r="D40" s="32"/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B1:O22"/>
  <sheetViews>
    <sheetView showGridLines="0" topLeftCell="A16" workbookViewId="0">
      <selection activeCell="M31" sqref="M31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285156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DB!D60</f>
        <v>Khu vực</v>
      </c>
      <c r="E1" s="71"/>
      <c r="F1" s="72" t="s">
        <v>22</v>
      </c>
      <c r="G1" s="73"/>
      <c r="H1" s="73"/>
      <c r="I1" s="74"/>
      <c r="J1" s="3" t="str">
        <f>DB!F60</f>
        <v>Nguyễn Anh Phong</v>
      </c>
    </row>
    <row r="2" spans="2:15" ht="18" x14ac:dyDescent="0.25">
      <c r="C2" s="2" t="s">
        <v>27</v>
      </c>
      <c r="D2" s="75" t="str">
        <f>DB!E60</f>
        <v>location</v>
      </c>
      <c r="E2" s="76"/>
      <c r="F2" s="72" t="s">
        <v>23</v>
      </c>
      <c r="G2" s="73"/>
      <c r="H2" s="73"/>
      <c r="I2" s="74"/>
      <c r="J2" s="19" t="str">
        <f>DB!G60</f>
        <v>22/05/2016</v>
      </c>
      <c r="O2" s="1" t="str">
        <f xml:space="preserve"> "drop table " &amp; D2 &amp; ";"</f>
        <v>drop table location;</v>
      </c>
    </row>
    <row r="3" spans="2:15" ht="29.25" customHeight="1" x14ac:dyDescent="0.25">
      <c r="B3" s="4"/>
      <c r="O3" s="1" t="str">
        <f xml:space="preserve"> "create table " &amp; D2</f>
        <v>create table location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0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241</v>
      </c>
      <c r="D7" s="24" t="s">
        <v>237</v>
      </c>
      <c r="E7" s="23" t="s">
        <v>116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search_text text,</v>
      </c>
    </row>
    <row r="8" spans="2:15" ht="15" x14ac:dyDescent="0.25">
      <c r="B8" s="6">
        <v>4</v>
      </c>
      <c r="C8" s="22" t="s">
        <v>353</v>
      </c>
      <c r="D8" s="24" t="s">
        <v>48</v>
      </c>
      <c r="E8" s="14" t="s">
        <v>39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code varchar(50),</v>
      </c>
    </row>
    <row r="9" spans="2:15" ht="15" x14ac:dyDescent="0.25">
      <c r="B9" s="6">
        <v>5</v>
      </c>
      <c r="C9" s="22" t="s">
        <v>219</v>
      </c>
      <c r="D9" s="24" t="s">
        <v>32</v>
      </c>
      <c r="E9" s="23" t="s">
        <v>34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name varchar(255),</v>
      </c>
    </row>
    <row r="10" spans="2:15" ht="15" x14ac:dyDescent="0.25">
      <c r="B10" s="6">
        <v>5</v>
      </c>
      <c r="C10" s="22" t="s">
        <v>61</v>
      </c>
      <c r="D10" s="24" t="s">
        <v>62</v>
      </c>
      <c r="E10" s="23" t="s">
        <v>34</v>
      </c>
      <c r="F10" s="6"/>
      <c r="G10" s="6"/>
      <c r="H10" s="6"/>
      <c r="I10" s="10"/>
      <c r="J10" s="25"/>
      <c r="K10" s="3"/>
      <c r="L10" s="3"/>
      <c r="M10" s="3"/>
      <c r="O10" s="1" t="str">
        <f>"    " &amp; D10 &amp; " " &amp; E10 &amp; IF(F10="yes"," NOT NULL", "") &amp; IF(LEN(G10) &gt; 0," DEFAULT " &amp; G10, "") &amp; ","</f>
        <v xml:space="preserve">    address varchar(255),</v>
      </c>
    </row>
    <row r="11" spans="2:15" ht="15" x14ac:dyDescent="0.25">
      <c r="B11" s="6">
        <v>6</v>
      </c>
      <c r="C11" s="22" t="s">
        <v>3</v>
      </c>
      <c r="D11" s="24" t="s">
        <v>44</v>
      </c>
      <c r="E11" s="23" t="s">
        <v>18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notes varchar(1000),</v>
      </c>
    </row>
    <row r="12" spans="2:15" ht="15" x14ac:dyDescent="0.25">
      <c r="B12" s="6">
        <v>7</v>
      </c>
      <c r="C12" s="22" t="s">
        <v>45</v>
      </c>
      <c r="D12" s="24" t="s">
        <v>42</v>
      </c>
      <c r="E12" s="6" t="s">
        <v>35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status smallint,</v>
      </c>
    </row>
    <row r="13" spans="2:15" ht="15" x14ac:dyDescent="0.25">
      <c r="B13" s="6">
        <v>8</v>
      </c>
      <c r="C13" s="22" t="s">
        <v>333</v>
      </c>
      <c r="D13" s="24" t="s">
        <v>41</v>
      </c>
      <c r="E13" s="6" t="s">
        <v>35</v>
      </c>
      <c r="F13" s="6"/>
      <c r="G13" s="6">
        <v>0</v>
      </c>
      <c r="H13" s="23" t="s">
        <v>16</v>
      </c>
      <c r="I13" s="8"/>
      <c r="J13" s="25"/>
      <c r="K13" s="3"/>
      <c r="L13" s="3"/>
      <c r="M13" s="3"/>
      <c r="O13" s="1" t="str">
        <f t="shared" si="0"/>
        <v xml:space="preserve">    disabled smallint DEFAULT 0,</v>
      </c>
    </row>
    <row r="14" spans="2:15" ht="15" x14ac:dyDescent="0.25">
      <c r="B14" s="6">
        <v>9</v>
      </c>
      <c r="C14" s="3" t="s">
        <v>20</v>
      </c>
      <c r="D14" s="24" t="s">
        <v>296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created_by bigint,</v>
      </c>
    </row>
    <row r="15" spans="2:15" ht="15" x14ac:dyDescent="0.25">
      <c r="B15" s="6">
        <v>10</v>
      </c>
      <c r="C15" s="3" t="s">
        <v>21</v>
      </c>
      <c r="D15" s="24" t="s">
        <v>70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created_date bigint,</v>
      </c>
    </row>
    <row r="16" spans="2:15" ht="15" x14ac:dyDescent="0.25">
      <c r="B16" s="6">
        <v>11</v>
      </c>
      <c r="C16" s="3" t="s">
        <v>22</v>
      </c>
      <c r="D16" s="24" t="s">
        <v>297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updated_by bigint,</v>
      </c>
    </row>
    <row r="17" spans="2:15" ht="15" x14ac:dyDescent="0.25">
      <c r="B17" s="6">
        <v>12</v>
      </c>
      <c r="C17" s="3" t="s">
        <v>23</v>
      </c>
      <c r="D17" s="24" t="s">
        <v>71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updated_date bigint,</v>
      </c>
    </row>
    <row r="18" spans="2:15" ht="15" x14ac:dyDescent="0.25">
      <c r="B18" s="6">
        <v>13</v>
      </c>
      <c r="C18" s="22" t="s">
        <v>105</v>
      </c>
      <c r="D18" s="24" t="s">
        <v>295</v>
      </c>
      <c r="E18" s="6" t="s">
        <v>6</v>
      </c>
      <c r="F18" s="6"/>
      <c r="G18" s="6"/>
      <c r="H18" s="6"/>
      <c r="I18" s="8">
        <v>1</v>
      </c>
      <c r="J18" s="25"/>
      <c r="K18" s="3"/>
      <c r="L18" s="3"/>
      <c r="M18" s="3"/>
      <c r="O18" s="1" t="str">
        <f t="shared" si="0"/>
        <v xml:space="preserve">    deleted_by bigint,</v>
      </c>
    </row>
    <row r="19" spans="2:15" ht="15" x14ac:dyDescent="0.25">
      <c r="B19" s="6">
        <v>14</v>
      </c>
      <c r="C19" s="22" t="s">
        <v>99</v>
      </c>
      <c r="D19" s="24" t="s">
        <v>94</v>
      </c>
      <c r="E19" s="6" t="s">
        <v>6</v>
      </c>
      <c r="F19" s="6"/>
      <c r="G19" s="6"/>
      <c r="H19" s="6"/>
      <c r="I19" s="8">
        <v>1</v>
      </c>
      <c r="J19" s="25"/>
      <c r="K19" s="3"/>
      <c r="L19" s="3"/>
      <c r="M19" s="3"/>
      <c r="O19" s="1" t="str">
        <f t="shared" si="0"/>
        <v xml:space="preserve">    deleted_date bigint,</v>
      </c>
    </row>
    <row r="20" spans="2:15" ht="15" x14ac:dyDescent="0.25">
      <c r="B20" s="6">
        <v>15</v>
      </c>
      <c r="C20" s="3" t="s">
        <v>24</v>
      </c>
      <c r="D20" s="24" t="s">
        <v>13</v>
      </c>
      <c r="E20" s="6" t="s">
        <v>10</v>
      </c>
      <c r="F20" s="6"/>
      <c r="G20" s="6">
        <v>1</v>
      </c>
      <c r="H20" s="6"/>
      <c r="I20" s="10"/>
      <c r="J20" s="25"/>
      <c r="K20" s="3"/>
      <c r="L20" s="3"/>
      <c r="M20" s="3"/>
      <c r="O20" s="1" t="str">
        <f t="shared" si="0"/>
        <v xml:space="preserve">    version integer DEFAULT 1,</v>
      </c>
    </row>
    <row r="21" spans="2:15" x14ac:dyDescent="0.25">
      <c r="O21" s="1" t="str">
        <f>"    CONSTRAINT " &amp; IF(ISERROR(SEARCH(".",$D$2)), $D$2, MID($D$2,SEARCH(".",$D$2) + 1,(LEN($D$2)-SEARCH(".",$D$2)))) &amp; "_pk PRIMARY KEY (" &amp; $D$5 &amp; ")"</f>
        <v xml:space="preserve">    CONSTRAINT location_pk PRIMARY KEY (id)</v>
      </c>
    </row>
    <row r="22" spans="2:15" x14ac:dyDescent="0.25">
      <c r="O22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B1:O23"/>
  <sheetViews>
    <sheetView showGridLines="0" workbookViewId="0">
      <selection activeCell="J27" sqref="J27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285156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DB!D61</f>
        <v>Tòa nhà</v>
      </c>
      <c r="E1" s="71"/>
      <c r="F1" s="72" t="s">
        <v>22</v>
      </c>
      <c r="G1" s="73"/>
      <c r="H1" s="73"/>
      <c r="I1" s="74"/>
      <c r="J1" s="3" t="str">
        <f>DB!F61</f>
        <v>Nguyễn Anh Phong</v>
      </c>
    </row>
    <row r="2" spans="2:15" ht="18" x14ac:dyDescent="0.25">
      <c r="C2" s="2" t="s">
        <v>27</v>
      </c>
      <c r="D2" s="75" t="str">
        <f>DB!E61</f>
        <v>building</v>
      </c>
      <c r="E2" s="76"/>
      <c r="F2" s="72" t="s">
        <v>23</v>
      </c>
      <c r="G2" s="73"/>
      <c r="H2" s="73"/>
      <c r="I2" s="74"/>
      <c r="J2" s="19" t="str">
        <f>DB!G61</f>
        <v>22/04/2019</v>
      </c>
      <c r="O2" s="1" t="str">
        <f xml:space="preserve"> "drop table " &amp; D2 &amp; ";"</f>
        <v>drop table building;</v>
      </c>
    </row>
    <row r="3" spans="2:15" ht="29.25" customHeight="1" x14ac:dyDescent="0.25">
      <c r="B3" s="4"/>
      <c r="O3" s="1" t="str">
        <f xml:space="preserve"> "create table " &amp; D2</f>
        <v>create table building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1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2951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location_id bigint,</v>
      </c>
    </row>
    <row r="8" spans="2:15" ht="15" x14ac:dyDescent="0.25">
      <c r="B8" s="6">
        <v>4</v>
      </c>
      <c r="C8" s="22" t="s">
        <v>241</v>
      </c>
      <c r="D8" s="24" t="s">
        <v>237</v>
      </c>
      <c r="E8" s="23" t="s">
        <v>116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search_text text,</v>
      </c>
    </row>
    <row r="9" spans="2:15" ht="15" x14ac:dyDescent="0.25">
      <c r="B9" s="6">
        <v>5</v>
      </c>
      <c r="C9" s="22" t="s">
        <v>353</v>
      </c>
      <c r="D9" s="24" t="s">
        <v>48</v>
      </c>
      <c r="E9" s="14" t="s">
        <v>39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code varchar(50),</v>
      </c>
    </row>
    <row r="10" spans="2:15" ht="15" x14ac:dyDescent="0.25">
      <c r="B10" s="6">
        <v>6</v>
      </c>
      <c r="C10" s="22" t="s">
        <v>219</v>
      </c>
      <c r="D10" s="24" t="s">
        <v>32</v>
      </c>
      <c r="E10" s="23" t="s">
        <v>34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name varchar(255),</v>
      </c>
    </row>
    <row r="11" spans="2:15" ht="15" x14ac:dyDescent="0.25">
      <c r="B11" s="6">
        <v>7</v>
      </c>
      <c r="C11" s="22" t="s">
        <v>61</v>
      </c>
      <c r="D11" s="24" t="s">
        <v>62</v>
      </c>
      <c r="E11" s="23" t="s">
        <v>34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address varchar(255),</v>
      </c>
    </row>
    <row r="12" spans="2:15" ht="15" x14ac:dyDescent="0.25">
      <c r="B12" s="6">
        <v>8</v>
      </c>
      <c r="C12" s="22" t="s">
        <v>3</v>
      </c>
      <c r="D12" s="24" t="s">
        <v>44</v>
      </c>
      <c r="E12" s="23" t="s">
        <v>18</v>
      </c>
      <c r="F12" s="6"/>
      <c r="G12" s="6"/>
      <c r="H12" s="6"/>
      <c r="I12" s="10"/>
      <c r="J12" s="25"/>
      <c r="K12" s="3"/>
      <c r="L12" s="3"/>
      <c r="M12" s="3"/>
      <c r="O12" s="1" t="str">
        <f>"    " &amp; D12 &amp; " " &amp; E12 &amp; IF(F12="yes"," NOT NULL", "") &amp; IF(LEN(G12) &gt; 0," DEFAULT " &amp; G12, "") &amp; ","</f>
        <v xml:space="preserve">    notes varchar(1000),</v>
      </c>
    </row>
    <row r="13" spans="2:15" ht="15" x14ac:dyDescent="0.25">
      <c r="B13" s="6">
        <v>9</v>
      </c>
      <c r="C13" s="22" t="s">
        <v>45</v>
      </c>
      <c r="D13" s="24" t="s">
        <v>42</v>
      </c>
      <c r="E13" s="6" t="s">
        <v>35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status smallint,</v>
      </c>
    </row>
    <row r="14" spans="2:15" ht="15" x14ac:dyDescent="0.25">
      <c r="B14" s="6">
        <v>10</v>
      </c>
      <c r="C14" s="22" t="s">
        <v>333</v>
      </c>
      <c r="D14" s="24" t="s">
        <v>41</v>
      </c>
      <c r="E14" s="6" t="s">
        <v>35</v>
      </c>
      <c r="F14" s="6"/>
      <c r="G14" s="6">
        <v>0</v>
      </c>
      <c r="H14" s="23" t="s">
        <v>16</v>
      </c>
      <c r="I14" s="8"/>
      <c r="J14" s="25"/>
      <c r="K14" s="3"/>
      <c r="L14" s="3"/>
      <c r="M14" s="3"/>
      <c r="O14" s="1" t="str">
        <f t="shared" si="0"/>
        <v xml:space="preserve">    disabled smallint DEFAULT 0,</v>
      </c>
    </row>
    <row r="15" spans="2:15" ht="15" x14ac:dyDescent="0.25">
      <c r="B15" s="6">
        <v>11</v>
      </c>
      <c r="C15" s="3" t="s">
        <v>20</v>
      </c>
      <c r="D15" s="24" t="s">
        <v>296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created_by bigint,</v>
      </c>
    </row>
    <row r="16" spans="2:15" ht="15" x14ac:dyDescent="0.25">
      <c r="B16" s="6">
        <v>12</v>
      </c>
      <c r="C16" s="3" t="s">
        <v>21</v>
      </c>
      <c r="D16" s="24" t="s">
        <v>70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created_date bigint,</v>
      </c>
    </row>
    <row r="17" spans="2:15" ht="15" x14ac:dyDescent="0.25">
      <c r="B17" s="6">
        <v>13</v>
      </c>
      <c r="C17" s="3" t="s">
        <v>22</v>
      </c>
      <c r="D17" s="24" t="s">
        <v>297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updated_by bigint,</v>
      </c>
    </row>
    <row r="18" spans="2:15" ht="15" x14ac:dyDescent="0.25">
      <c r="B18" s="6">
        <v>14</v>
      </c>
      <c r="C18" s="3" t="s">
        <v>23</v>
      </c>
      <c r="D18" s="24" t="s">
        <v>71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updated_date bigint,</v>
      </c>
    </row>
    <row r="19" spans="2:15" ht="15" x14ac:dyDescent="0.25">
      <c r="B19" s="6">
        <v>15</v>
      </c>
      <c r="C19" s="22" t="s">
        <v>105</v>
      </c>
      <c r="D19" s="24" t="s">
        <v>295</v>
      </c>
      <c r="E19" s="6" t="s">
        <v>6</v>
      </c>
      <c r="F19" s="6"/>
      <c r="G19" s="6"/>
      <c r="H19" s="6"/>
      <c r="I19" s="8">
        <v>1</v>
      </c>
      <c r="J19" s="25"/>
      <c r="K19" s="3"/>
      <c r="L19" s="3"/>
      <c r="M19" s="3"/>
      <c r="O19" s="1" t="str">
        <f t="shared" si="0"/>
        <v xml:space="preserve">    deleted_by bigint,</v>
      </c>
    </row>
    <row r="20" spans="2:15" ht="15" x14ac:dyDescent="0.25">
      <c r="B20" s="6">
        <v>16</v>
      </c>
      <c r="C20" s="22" t="s">
        <v>99</v>
      </c>
      <c r="D20" s="24" t="s">
        <v>94</v>
      </c>
      <c r="E20" s="6" t="s">
        <v>6</v>
      </c>
      <c r="F20" s="6"/>
      <c r="G20" s="6"/>
      <c r="H20" s="6"/>
      <c r="I20" s="8">
        <v>1</v>
      </c>
      <c r="J20" s="25"/>
      <c r="K20" s="3"/>
      <c r="L20" s="3"/>
      <c r="M20" s="3"/>
      <c r="O20" s="1" t="str">
        <f t="shared" si="0"/>
        <v xml:space="preserve">    deleted_date bigint,</v>
      </c>
    </row>
    <row r="21" spans="2:15" ht="15" x14ac:dyDescent="0.25">
      <c r="B21" s="6">
        <v>17</v>
      </c>
      <c r="C21" s="3" t="s">
        <v>24</v>
      </c>
      <c r="D21" s="24" t="s">
        <v>13</v>
      </c>
      <c r="E21" s="6" t="s">
        <v>10</v>
      </c>
      <c r="F21" s="6"/>
      <c r="G21" s="6">
        <v>1</v>
      </c>
      <c r="H21" s="6"/>
      <c r="I21" s="10"/>
      <c r="J21" s="25"/>
      <c r="K21" s="3"/>
      <c r="L21" s="3"/>
      <c r="M21" s="3"/>
      <c r="O21" s="1" t="str">
        <f t="shared" si="0"/>
        <v xml:space="preserve">    version integer DEFAULT 1,</v>
      </c>
    </row>
    <row r="22" spans="2:15" x14ac:dyDescent="0.25">
      <c r="O22" s="1" t="str">
        <f>"    CONSTRAINT " &amp; IF(ISERROR(SEARCH(".",$D$2)), $D$2, MID($D$2,SEARCH(".",$D$2) + 1,(LEN($D$2)-SEARCH(".",$D$2)))) &amp; "_pk PRIMARY KEY (" &amp; $D$5 &amp; ")"</f>
        <v xml:space="preserve">    CONSTRAINT building_pk PRIMARY KEY (id)</v>
      </c>
    </row>
    <row r="23" spans="2:15" x14ac:dyDescent="0.25">
      <c r="O23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B1:O23"/>
  <sheetViews>
    <sheetView showGridLines="0" workbookViewId="0">
      <selection activeCell="J22" sqref="J22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285156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DB!D62</f>
        <v>Tầng</v>
      </c>
      <c r="E1" s="71"/>
      <c r="F1" s="72" t="s">
        <v>22</v>
      </c>
      <c r="G1" s="73"/>
      <c r="H1" s="73"/>
      <c r="I1" s="74"/>
      <c r="J1" s="3" t="str">
        <f>DB!F62</f>
        <v>Nguyễn Anh Phong</v>
      </c>
    </row>
    <row r="2" spans="2:15" ht="18" x14ac:dyDescent="0.25">
      <c r="C2" s="2" t="s">
        <v>27</v>
      </c>
      <c r="D2" s="75" t="str">
        <f>DB!E62</f>
        <v>floor</v>
      </c>
      <c r="E2" s="76"/>
      <c r="F2" s="72" t="s">
        <v>23</v>
      </c>
      <c r="G2" s="73"/>
      <c r="H2" s="73"/>
      <c r="I2" s="74"/>
      <c r="J2" s="19" t="str">
        <f>DB!G62</f>
        <v>22/04/2019</v>
      </c>
      <c r="O2" s="1" t="str">
        <f xml:space="preserve"> "drop table " &amp; D2 &amp; ";"</f>
        <v>drop table floor;</v>
      </c>
    </row>
    <row r="3" spans="2:15" ht="29.25" customHeight="1" x14ac:dyDescent="0.25">
      <c r="B3" s="4"/>
      <c r="O3" s="1" t="str">
        <f xml:space="preserve"> "create table " &amp; D2</f>
        <v>create table floor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1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2951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location_id bigint,</v>
      </c>
    </row>
    <row r="8" spans="2:15" ht="15" x14ac:dyDescent="0.25">
      <c r="B8" s="6">
        <v>4</v>
      </c>
      <c r="C8" s="22" t="s">
        <v>19</v>
      </c>
      <c r="D8" s="24" t="s">
        <v>2952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building_id bigint,</v>
      </c>
    </row>
    <row r="9" spans="2:15" ht="15" x14ac:dyDescent="0.25">
      <c r="B9" s="6">
        <v>5</v>
      </c>
      <c r="C9" s="22" t="s">
        <v>241</v>
      </c>
      <c r="D9" s="24" t="s">
        <v>237</v>
      </c>
      <c r="E9" s="23" t="s">
        <v>116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search_text text,</v>
      </c>
    </row>
    <row r="10" spans="2:15" ht="15" x14ac:dyDescent="0.25">
      <c r="B10" s="6">
        <v>6</v>
      </c>
      <c r="C10" s="22" t="s">
        <v>353</v>
      </c>
      <c r="D10" s="24" t="s">
        <v>48</v>
      </c>
      <c r="E10" s="14" t="s">
        <v>39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code varchar(50),</v>
      </c>
    </row>
    <row r="11" spans="2:15" ht="15" x14ac:dyDescent="0.25">
      <c r="B11" s="6">
        <v>7</v>
      </c>
      <c r="C11" s="22" t="s">
        <v>219</v>
      </c>
      <c r="D11" s="24" t="s">
        <v>32</v>
      </c>
      <c r="E11" s="23" t="s">
        <v>34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name varchar(255),</v>
      </c>
    </row>
    <row r="12" spans="2:15" ht="15" x14ac:dyDescent="0.25">
      <c r="B12" s="6">
        <v>8</v>
      </c>
      <c r="C12" s="22" t="s">
        <v>3</v>
      </c>
      <c r="D12" s="24" t="s">
        <v>44</v>
      </c>
      <c r="E12" s="23" t="s">
        <v>18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notes varchar(1000),</v>
      </c>
    </row>
    <row r="13" spans="2:15" ht="15" x14ac:dyDescent="0.25">
      <c r="B13" s="6">
        <v>9</v>
      </c>
      <c r="C13" s="22" t="s">
        <v>45</v>
      </c>
      <c r="D13" s="24" t="s">
        <v>42</v>
      </c>
      <c r="E13" s="6" t="s">
        <v>35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status smallint,</v>
      </c>
    </row>
    <row r="14" spans="2:15" ht="15" x14ac:dyDescent="0.25">
      <c r="B14" s="6">
        <v>10</v>
      </c>
      <c r="C14" s="22" t="s">
        <v>333</v>
      </c>
      <c r="D14" s="24" t="s">
        <v>41</v>
      </c>
      <c r="E14" s="6" t="s">
        <v>35</v>
      </c>
      <c r="F14" s="6"/>
      <c r="G14" s="6">
        <v>0</v>
      </c>
      <c r="H14" s="23" t="s">
        <v>16</v>
      </c>
      <c r="I14" s="8"/>
      <c r="J14" s="25"/>
      <c r="K14" s="3"/>
      <c r="L14" s="3"/>
      <c r="M14" s="3"/>
      <c r="O14" s="1" t="str">
        <f t="shared" si="0"/>
        <v xml:space="preserve">    disabled smallint DEFAULT 0,</v>
      </c>
    </row>
    <row r="15" spans="2:15" ht="15" x14ac:dyDescent="0.25">
      <c r="B15" s="6">
        <v>11</v>
      </c>
      <c r="C15" s="3" t="s">
        <v>20</v>
      </c>
      <c r="D15" s="24" t="s">
        <v>296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created_by bigint,</v>
      </c>
    </row>
    <row r="16" spans="2:15" ht="15" x14ac:dyDescent="0.25">
      <c r="B16" s="6">
        <v>12</v>
      </c>
      <c r="C16" s="3" t="s">
        <v>21</v>
      </c>
      <c r="D16" s="24" t="s">
        <v>70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created_date bigint,</v>
      </c>
    </row>
    <row r="17" spans="2:15" ht="15" x14ac:dyDescent="0.25">
      <c r="B17" s="6">
        <v>13</v>
      </c>
      <c r="C17" s="3" t="s">
        <v>22</v>
      </c>
      <c r="D17" s="24" t="s">
        <v>297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updated_by bigint,</v>
      </c>
    </row>
    <row r="18" spans="2:15" ht="15" x14ac:dyDescent="0.25">
      <c r="B18" s="6">
        <v>14</v>
      </c>
      <c r="C18" s="3" t="s">
        <v>23</v>
      </c>
      <c r="D18" s="24" t="s">
        <v>71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updated_date bigint,</v>
      </c>
    </row>
    <row r="19" spans="2:15" ht="15" x14ac:dyDescent="0.25">
      <c r="B19" s="6">
        <v>15</v>
      </c>
      <c r="C19" s="22" t="s">
        <v>105</v>
      </c>
      <c r="D19" s="24" t="s">
        <v>295</v>
      </c>
      <c r="E19" s="6" t="s">
        <v>6</v>
      </c>
      <c r="F19" s="6"/>
      <c r="G19" s="6"/>
      <c r="H19" s="6"/>
      <c r="I19" s="8">
        <v>1</v>
      </c>
      <c r="J19" s="25"/>
      <c r="K19" s="3"/>
      <c r="L19" s="3"/>
      <c r="M19" s="3"/>
      <c r="O19" s="1" t="str">
        <f t="shared" si="0"/>
        <v xml:space="preserve">    deleted_by bigint,</v>
      </c>
    </row>
    <row r="20" spans="2:15" ht="15" x14ac:dyDescent="0.25">
      <c r="B20" s="6">
        <v>16</v>
      </c>
      <c r="C20" s="22" t="s">
        <v>99</v>
      </c>
      <c r="D20" s="24" t="s">
        <v>94</v>
      </c>
      <c r="E20" s="6" t="s">
        <v>6</v>
      </c>
      <c r="F20" s="6"/>
      <c r="G20" s="6"/>
      <c r="H20" s="6"/>
      <c r="I20" s="8">
        <v>1</v>
      </c>
      <c r="J20" s="25"/>
      <c r="K20" s="3"/>
      <c r="L20" s="3"/>
      <c r="M20" s="3"/>
      <c r="O20" s="1" t="str">
        <f t="shared" si="0"/>
        <v xml:space="preserve">    deleted_date bigint,</v>
      </c>
    </row>
    <row r="21" spans="2:15" ht="15" x14ac:dyDescent="0.25">
      <c r="B21" s="6">
        <v>17</v>
      </c>
      <c r="C21" s="3" t="s">
        <v>24</v>
      </c>
      <c r="D21" s="24" t="s">
        <v>13</v>
      </c>
      <c r="E21" s="6" t="s">
        <v>10</v>
      </c>
      <c r="F21" s="6"/>
      <c r="G21" s="6">
        <v>1</v>
      </c>
      <c r="H21" s="6"/>
      <c r="I21" s="10"/>
      <c r="J21" s="25"/>
      <c r="K21" s="3"/>
      <c r="L21" s="3"/>
      <c r="M21" s="3"/>
      <c r="O21" s="1" t="str">
        <f t="shared" si="0"/>
        <v xml:space="preserve">    version integer DEFAULT 1,</v>
      </c>
    </row>
    <row r="22" spans="2:15" x14ac:dyDescent="0.25">
      <c r="O22" s="1" t="str">
        <f>"    CONSTRAINT " &amp; IF(ISERROR(SEARCH(".",$D$2)), $D$2, MID($D$2,SEARCH(".",$D$2) + 1,(LEN($D$2)-SEARCH(".",$D$2)))) &amp; "_pk PRIMARY KEY (" &amp; $D$5 &amp; ")"</f>
        <v xml:space="preserve">    CONSTRAINT floor_pk PRIMARY KEY (id)</v>
      </c>
    </row>
    <row r="23" spans="2:15" x14ac:dyDescent="0.25">
      <c r="O23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B1:O26"/>
  <sheetViews>
    <sheetView showGridLines="0" workbookViewId="0">
      <selection activeCell="J30" sqref="J30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285156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DB!D63</f>
        <v>Phòng</v>
      </c>
      <c r="E1" s="71"/>
      <c r="F1" s="72" t="s">
        <v>22</v>
      </c>
      <c r="G1" s="73"/>
      <c r="H1" s="73"/>
      <c r="I1" s="74"/>
      <c r="J1" s="3" t="str">
        <f>DB!F63</f>
        <v>Nguyễn Anh Phong</v>
      </c>
    </row>
    <row r="2" spans="2:15" ht="18" x14ac:dyDescent="0.25">
      <c r="C2" s="2" t="s">
        <v>27</v>
      </c>
      <c r="D2" s="75" t="str">
        <f>DB!E63</f>
        <v>room</v>
      </c>
      <c r="E2" s="76"/>
      <c r="F2" s="72" t="s">
        <v>23</v>
      </c>
      <c r="G2" s="73"/>
      <c r="H2" s="73"/>
      <c r="I2" s="74"/>
      <c r="J2" s="19" t="str">
        <f>DB!G63</f>
        <v>22/05/2016</v>
      </c>
      <c r="O2" s="1" t="str">
        <f xml:space="preserve"> "drop table " &amp; D2 &amp; ";"</f>
        <v>drop table room;</v>
      </c>
    </row>
    <row r="3" spans="2:15" ht="29.25" customHeight="1" x14ac:dyDescent="0.25">
      <c r="B3" s="4"/>
      <c r="O3" s="1" t="str">
        <f xml:space="preserve"> "create table " &amp; D2</f>
        <v>create table room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4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19</v>
      </c>
      <c r="D8" s="24" t="s">
        <v>151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department_id bigint,</v>
      </c>
    </row>
    <row r="9" spans="2:15" ht="15" x14ac:dyDescent="0.25">
      <c r="B9" s="6">
        <v>5</v>
      </c>
      <c r="C9" s="22" t="s">
        <v>43</v>
      </c>
      <c r="D9" s="24" t="s">
        <v>2951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location_id bigint,</v>
      </c>
    </row>
    <row r="10" spans="2:15" ht="15" x14ac:dyDescent="0.25">
      <c r="B10" s="6">
        <v>6</v>
      </c>
      <c r="C10" s="22" t="s">
        <v>19</v>
      </c>
      <c r="D10" s="24" t="s">
        <v>2952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building_id bigint,</v>
      </c>
    </row>
    <row r="11" spans="2:15" ht="15" x14ac:dyDescent="0.25">
      <c r="B11" s="6">
        <v>7</v>
      </c>
      <c r="C11" s="22" t="s">
        <v>19</v>
      </c>
      <c r="D11" s="24" t="s">
        <v>2953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>"    " &amp; D11 &amp; " " &amp; E11 &amp; IF(F11="yes"," NOT NULL", "") &amp; IF(LEN(G11) &gt; 0," DEFAULT " &amp; G11, "") &amp; ","</f>
        <v xml:space="preserve">    floor_id bigint,</v>
      </c>
    </row>
    <row r="12" spans="2:15" ht="15" x14ac:dyDescent="0.25">
      <c r="B12" s="6">
        <v>8</v>
      </c>
      <c r="C12" s="22" t="s">
        <v>241</v>
      </c>
      <c r="D12" s="24" t="s">
        <v>237</v>
      </c>
      <c r="E12" s="23" t="s">
        <v>116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search_text text,</v>
      </c>
    </row>
    <row r="13" spans="2:15" ht="15" x14ac:dyDescent="0.25">
      <c r="B13" s="6">
        <v>9</v>
      </c>
      <c r="C13" s="22" t="s">
        <v>353</v>
      </c>
      <c r="D13" s="24" t="s">
        <v>48</v>
      </c>
      <c r="E13" s="14" t="s">
        <v>39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code varchar(50),</v>
      </c>
    </row>
    <row r="14" spans="2:15" ht="15" x14ac:dyDescent="0.25">
      <c r="B14" s="6">
        <v>10</v>
      </c>
      <c r="C14" s="22" t="s">
        <v>219</v>
      </c>
      <c r="D14" s="24" t="s">
        <v>32</v>
      </c>
      <c r="E14" s="23" t="s">
        <v>34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name varchar(255),</v>
      </c>
    </row>
    <row r="15" spans="2:15" ht="15" x14ac:dyDescent="0.25">
      <c r="B15" s="6">
        <v>11</v>
      </c>
      <c r="C15" s="22" t="s">
        <v>3</v>
      </c>
      <c r="D15" s="24" t="s">
        <v>44</v>
      </c>
      <c r="E15" s="23" t="s">
        <v>18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notes varchar(1000),</v>
      </c>
    </row>
    <row r="16" spans="2:15" ht="15" x14ac:dyDescent="0.25">
      <c r="B16" s="6">
        <v>12</v>
      </c>
      <c r="C16" s="22" t="s">
        <v>45</v>
      </c>
      <c r="D16" s="24" t="s">
        <v>42</v>
      </c>
      <c r="E16" s="6" t="s">
        <v>35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status smallint,</v>
      </c>
    </row>
    <row r="17" spans="2:15" ht="15" x14ac:dyDescent="0.25">
      <c r="B17" s="6">
        <v>13</v>
      </c>
      <c r="C17" s="22" t="s">
        <v>333</v>
      </c>
      <c r="D17" s="24" t="s">
        <v>41</v>
      </c>
      <c r="E17" s="6" t="s">
        <v>35</v>
      </c>
      <c r="F17" s="6"/>
      <c r="G17" s="6">
        <v>0</v>
      </c>
      <c r="H17" s="23" t="s">
        <v>16</v>
      </c>
      <c r="I17" s="8"/>
      <c r="J17" s="25"/>
      <c r="K17" s="3"/>
      <c r="L17" s="3"/>
      <c r="M17" s="3"/>
      <c r="O17" s="1" t="str">
        <f t="shared" si="0"/>
        <v xml:space="preserve">    disabled smallint DEFAULT 0,</v>
      </c>
    </row>
    <row r="18" spans="2:15" ht="15" x14ac:dyDescent="0.25">
      <c r="B18" s="6">
        <v>14</v>
      </c>
      <c r="C18" s="3" t="s">
        <v>20</v>
      </c>
      <c r="D18" s="24" t="s">
        <v>296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created_by bigint,</v>
      </c>
    </row>
    <row r="19" spans="2:15" ht="15" x14ac:dyDescent="0.25">
      <c r="B19" s="6">
        <v>15</v>
      </c>
      <c r="C19" s="3" t="s">
        <v>21</v>
      </c>
      <c r="D19" s="24" t="s">
        <v>70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created_date bigint,</v>
      </c>
    </row>
    <row r="20" spans="2:15" ht="15" x14ac:dyDescent="0.25">
      <c r="B20" s="6">
        <v>16</v>
      </c>
      <c r="C20" s="3" t="s">
        <v>22</v>
      </c>
      <c r="D20" s="24" t="s">
        <v>297</v>
      </c>
      <c r="E20" s="6" t="s">
        <v>6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updated_by bigint,</v>
      </c>
    </row>
    <row r="21" spans="2:15" ht="15" x14ac:dyDescent="0.25">
      <c r="B21" s="6">
        <v>17</v>
      </c>
      <c r="C21" s="3" t="s">
        <v>23</v>
      </c>
      <c r="D21" s="24" t="s">
        <v>71</v>
      </c>
      <c r="E21" s="6" t="s">
        <v>6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updated_date bigint,</v>
      </c>
    </row>
    <row r="22" spans="2:15" ht="15" x14ac:dyDescent="0.25">
      <c r="B22" s="6">
        <v>18</v>
      </c>
      <c r="C22" s="22" t="s">
        <v>105</v>
      </c>
      <c r="D22" s="24" t="s">
        <v>295</v>
      </c>
      <c r="E22" s="6" t="s">
        <v>6</v>
      </c>
      <c r="F22" s="6"/>
      <c r="G22" s="6"/>
      <c r="H22" s="6"/>
      <c r="I22" s="8">
        <v>1</v>
      </c>
      <c r="J22" s="25"/>
      <c r="K22" s="3"/>
      <c r="L22" s="3"/>
      <c r="M22" s="3"/>
      <c r="O22" s="1" t="str">
        <f t="shared" si="0"/>
        <v xml:space="preserve">    deleted_by bigint,</v>
      </c>
    </row>
    <row r="23" spans="2:15" ht="15" x14ac:dyDescent="0.25">
      <c r="B23" s="6">
        <v>19</v>
      </c>
      <c r="C23" s="22" t="s">
        <v>99</v>
      </c>
      <c r="D23" s="24" t="s">
        <v>94</v>
      </c>
      <c r="E23" s="6" t="s">
        <v>6</v>
      </c>
      <c r="F23" s="6"/>
      <c r="G23" s="6"/>
      <c r="H23" s="6"/>
      <c r="I23" s="8">
        <v>1</v>
      </c>
      <c r="J23" s="25"/>
      <c r="K23" s="3"/>
      <c r="L23" s="3"/>
      <c r="M23" s="3"/>
      <c r="O23" s="1" t="str">
        <f t="shared" si="0"/>
        <v xml:space="preserve">    deleted_date bigint,</v>
      </c>
    </row>
    <row r="24" spans="2:15" ht="15" x14ac:dyDescent="0.25">
      <c r="B24" s="6">
        <v>20</v>
      </c>
      <c r="C24" s="3" t="s">
        <v>24</v>
      </c>
      <c r="D24" s="24" t="s">
        <v>13</v>
      </c>
      <c r="E24" s="6" t="s">
        <v>10</v>
      </c>
      <c r="F24" s="6"/>
      <c r="G24" s="6">
        <v>1</v>
      </c>
      <c r="H24" s="6"/>
      <c r="I24" s="10"/>
      <c r="J24" s="25"/>
      <c r="K24" s="3"/>
      <c r="L24" s="3"/>
      <c r="M24" s="3"/>
      <c r="O24" s="1" t="str">
        <f t="shared" si="0"/>
        <v xml:space="preserve">    version integer DEFAULT 1,</v>
      </c>
    </row>
    <row r="25" spans="2:15" x14ac:dyDescent="0.25">
      <c r="O25" s="1" t="str">
        <f>"    CONSTRAINT " &amp; IF(ISERROR(SEARCH(".",$D$2)), $D$2, MID($D$2,SEARCH(".",$D$2) + 1,(LEN($D$2)-SEARCH(".",$D$2)))) &amp; "_pk PRIMARY KEY (" &amp; $D$5 &amp; ")"</f>
        <v xml:space="preserve">    CONSTRAINT room_pk PRIMARY KEY (id)</v>
      </c>
    </row>
    <row r="26" spans="2:15" x14ac:dyDescent="0.25">
      <c r="O26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B1:O74"/>
  <sheetViews>
    <sheetView showGridLines="0" topLeftCell="A10" workbookViewId="0">
      <selection activeCell="D29" sqref="D29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71093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DB!D65</f>
        <v>Thiết bị</v>
      </c>
      <c r="E1" s="71"/>
      <c r="F1" s="72" t="s">
        <v>22</v>
      </c>
      <c r="G1" s="73"/>
      <c r="H1" s="73"/>
      <c r="I1" s="74"/>
      <c r="J1" s="3" t="str">
        <f>DB!F65</f>
        <v>Nguyễn Anh Phong</v>
      </c>
    </row>
    <row r="2" spans="2:15" ht="18" x14ac:dyDescent="0.25">
      <c r="C2" s="2" t="s">
        <v>27</v>
      </c>
      <c r="D2" s="75" t="str">
        <f>DB!E65</f>
        <v>equipment</v>
      </c>
      <c r="E2" s="76"/>
      <c r="F2" s="72" t="s">
        <v>23</v>
      </c>
      <c r="G2" s="73"/>
      <c r="H2" s="73"/>
      <c r="I2" s="74"/>
      <c r="J2" s="19" t="str">
        <f>DB!G65</f>
        <v>22/05/2016</v>
      </c>
      <c r="O2" s="1" t="str">
        <f xml:space="preserve"> "drop table " &amp; D2 &amp; ";"</f>
        <v>drop table equipment;</v>
      </c>
    </row>
    <row r="3" spans="2:15" ht="29.25" customHeight="1" x14ac:dyDescent="0.25">
      <c r="B3" s="4"/>
      <c r="O3" s="1" t="str">
        <f xml:space="preserve"> "create table " &amp; D2</f>
        <v>create table equipment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43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44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19</v>
      </c>
      <c r="D8" s="24" t="s">
        <v>151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department_id bigint,</v>
      </c>
    </row>
    <row r="9" spans="2:15" ht="15" x14ac:dyDescent="0.25">
      <c r="B9" s="6">
        <v>5</v>
      </c>
      <c r="C9" s="22" t="s">
        <v>69</v>
      </c>
      <c r="D9" s="24" t="s">
        <v>218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room_id bigint,</v>
      </c>
    </row>
    <row r="10" spans="2:15" ht="15" x14ac:dyDescent="0.25">
      <c r="B10" s="6">
        <v>6</v>
      </c>
      <c r="C10" s="22" t="s">
        <v>123</v>
      </c>
      <c r="D10" s="24" t="s">
        <v>170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item_id bigint,</v>
      </c>
    </row>
    <row r="11" spans="2:15" ht="15" x14ac:dyDescent="0.25">
      <c r="B11" s="6">
        <v>7</v>
      </c>
      <c r="C11" s="22" t="s">
        <v>241</v>
      </c>
      <c r="D11" s="24" t="s">
        <v>237</v>
      </c>
      <c r="E11" s="23" t="s">
        <v>116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search_text text,</v>
      </c>
    </row>
    <row r="12" spans="2:15" ht="15" x14ac:dyDescent="0.25">
      <c r="B12" s="6">
        <v>8</v>
      </c>
      <c r="C12" s="22" t="s">
        <v>384</v>
      </c>
      <c r="D12" s="24" t="s">
        <v>48</v>
      </c>
      <c r="E12" s="14" t="s">
        <v>39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code varchar(50),</v>
      </c>
    </row>
    <row r="13" spans="2:15" ht="15" x14ac:dyDescent="0.25">
      <c r="B13" s="6">
        <v>9</v>
      </c>
      <c r="C13" s="22" t="s">
        <v>86</v>
      </c>
      <c r="D13" s="24" t="s">
        <v>32</v>
      </c>
      <c r="E13" s="23" t="s">
        <v>34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name varchar(255),</v>
      </c>
    </row>
    <row r="14" spans="2:15" ht="15" x14ac:dyDescent="0.25">
      <c r="B14" s="6">
        <v>10</v>
      </c>
      <c r="C14" s="22" t="s">
        <v>49</v>
      </c>
      <c r="D14" s="24" t="s">
        <v>12</v>
      </c>
      <c r="E14" s="23" t="s">
        <v>34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description varchar(255),</v>
      </c>
    </row>
    <row r="15" spans="2:15" ht="15" x14ac:dyDescent="0.25">
      <c r="B15" s="6">
        <v>11</v>
      </c>
      <c r="C15" s="22" t="s">
        <v>937</v>
      </c>
      <c r="D15" s="24" t="s">
        <v>932</v>
      </c>
      <c r="E15" s="23" t="s">
        <v>34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model varchar(255),</v>
      </c>
    </row>
    <row r="16" spans="2:15" ht="15" x14ac:dyDescent="0.25">
      <c r="B16" s="6">
        <v>12</v>
      </c>
      <c r="C16" s="22" t="s">
        <v>733</v>
      </c>
      <c r="D16" s="24" t="s">
        <v>933</v>
      </c>
      <c r="E16" s="23" t="s">
        <v>34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serial varchar(255),</v>
      </c>
    </row>
    <row r="17" spans="2:15" ht="15" x14ac:dyDescent="0.25">
      <c r="B17" s="6">
        <v>13</v>
      </c>
      <c r="C17" s="22" t="s">
        <v>1388</v>
      </c>
      <c r="D17" s="24" t="s">
        <v>930</v>
      </c>
      <c r="E17" s="23" t="s">
        <v>34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lot varchar(255),</v>
      </c>
    </row>
    <row r="18" spans="2:15" ht="15" x14ac:dyDescent="0.25">
      <c r="B18" s="6">
        <v>14</v>
      </c>
      <c r="C18" s="22" t="s">
        <v>1389</v>
      </c>
      <c r="D18" s="24" t="s">
        <v>1387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expriry_date bigint,</v>
      </c>
    </row>
    <row r="19" spans="2:15" ht="15" x14ac:dyDescent="0.25">
      <c r="B19" s="6">
        <v>15</v>
      </c>
      <c r="C19" s="22" t="s">
        <v>1386</v>
      </c>
      <c r="D19" s="24" t="s">
        <v>1382</v>
      </c>
      <c r="E19" s="23" t="s">
        <v>127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origin_amount double precision,</v>
      </c>
    </row>
    <row r="20" spans="2:15" ht="15" x14ac:dyDescent="0.25">
      <c r="B20" s="6">
        <v>16</v>
      </c>
      <c r="C20" s="22" t="s">
        <v>1385</v>
      </c>
      <c r="D20" s="24" t="s">
        <v>1383</v>
      </c>
      <c r="E20" s="23" t="s">
        <v>127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stock_amount double precision,</v>
      </c>
    </row>
    <row r="21" spans="2:15" ht="15" x14ac:dyDescent="0.25">
      <c r="B21" s="6">
        <v>17</v>
      </c>
      <c r="C21" s="22" t="s">
        <v>1384</v>
      </c>
      <c r="D21" s="24" t="s">
        <v>827</v>
      </c>
      <c r="E21" s="23" t="s">
        <v>127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used_amount double precision,</v>
      </c>
    </row>
    <row r="22" spans="2:15" ht="15" x14ac:dyDescent="0.25">
      <c r="B22" s="6">
        <v>18</v>
      </c>
      <c r="C22" s="22" t="s">
        <v>2910</v>
      </c>
      <c r="D22" s="24" t="s">
        <v>2908</v>
      </c>
      <c r="E22" s="6" t="s">
        <v>35</v>
      </c>
      <c r="F22" s="6"/>
      <c r="G22" s="6">
        <v>0</v>
      </c>
      <c r="H22" s="23" t="s">
        <v>16</v>
      </c>
      <c r="I22" s="10"/>
      <c r="J22" s="25"/>
      <c r="K22" s="3"/>
      <c r="L22" s="3"/>
      <c r="M22" s="3"/>
      <c r="O22" s="1" t="str">
        <f t="shared" si="0"/>
        <v xml:space="preserve">    hl7 smallint DEFAULT 0,</v>
      </c>
    </row>
    <row r="23" spans="2:15" ht="15" x14ac:dyDescent="0.25">
      <c r="B23" s="6">
        <v>19</v>
      </c>
      <c r="C23" s="22" t="s">
        <v>2911</v>
      </c>
      <c r="D23" s="24" t="s">
        <v>2909</v>
      </c>
      <c r="E23" s="23" t="s">
        <v>34</v>
      </c>
      <c r="F23" s="6"/>
      <c r="G23" s="6"/>
      <c r="H23" s="6"/>
      <c r="I23" s="10"/>
      <c r="J23" s="25"/>
      <c r="K23" s="3"/>
      <c r="L23" s="3"/>
      <c r="M23" s="3"/>
      <c r="O23" s="1" t="str">
        <f t="shared" si="0"/>
        <v xml:space="preserve">    hl7_path varchar(255),</v>
      </c>
    </row>
    <row r="24" spans="2:15" ht="15" x14ac:dyDescent="0.25">
      <c r="B24" s="6">
        <v>20</v>
      </c>
      <c r="C24" s="22" t="s">
        <v>2881</v>
      </c>
      <c r="D24" s="24" t="s">
        <v>2903</v>
      </c>
      <c r="E24" s="6" t="s">
        <v>6</v>
      </c>
      <c r="F24" s="6"/>
      <c r="G24" s="6"/>
      <c r="H24" s="6"/>
      <c r="I24" s="10"/>
      <c r="J24" s="25"/>
      <c r="K24" s="3"/>
      <c r="L24" s="3"/>
      <c r="M24" s="3"/>
      <c r="O24" s="1" t="str">
        <f t="shared" si="0"/>
        <v xml:space="preserve">    ris_id bigint,</v>
      </c>
    </row>
    <row r="25" spans="2:15" ht="15" x14ac:dyDescent="0.25">
      <c r="B25" s="6">
        <v>21</v>
      </c>
      <c r="C25" s="22" t="s">
        <v>386</v>
      </c>
      <c r="D25" s="24" t="s">
        <v>2904</v>
      </c>
      <c r="E25" s="14" t="s">
        <v>39</v>
      </c>
      <c r="F25" s="6"/>
      <c r="G25" s="6"/>
      <c r="H25" s="6"/>
      <c r="I25" s="10"/>
      <c r="J25" s="25"/>
      <c r="K25" s="3"/>
      <c r="L25" s="3"/>
      <c r="M25" s="3"/>
      <c r="O25" s="1" t="str">
        <f t="shared" si="0"/>
        <v xml:space="preserve">    ris_aet varchar(50),</v>
      </c>
    </row>
    <row r="26" spans="2:15" ht="15" x14ac:dyDescent="0.25">
      <c r="B26" s="6">
        <v>22</v>
      </c>
      <c r="C26" s="22" t="s">
        <v>386</v>
      </c>
      <c r="D26" s="24" t="s">
        <v>2906</v>
      </c>
      <c r="E26" s="23" t="s">
        <v>34</v>
      </c>
      <c r="F26" s="6"/>
      <c r="G26" s="6"/>
      <c r="H26" s="6"/>
      <c r="I26" s="10"/>
      <c r="J26" s="25"/>
      <c r="K26" s="3"/>
      <c r="L26" s="3"/>
      <c r="M26" s="3"/>
      <c r="O26" s="1" t="str">
        <f t="shared" si="0"/>
        <v xml:space="preserve">    ris_desc varchar(255),</v>
      </c>
    </row>
    <row r="27" spans="2:15" ht="15" x14ac:dyDescent="0.25">
      <c r="B27" s="6">
        <v>23</v>
      </c>
      <c r="C27" s="22" t="s">
        <v>2881</v>
      </c>
      <c r="D27" s="24" t="s">
        <v>2876</v>
      </c>
      <c r="E27" s="6" t="s">
        <v>6</v>
      </c>
      <c r="F27" s="6"/>
      <c r="G27" s="6"/>
      <c r="H27" s="6"/>
      <c r="I27" s="10"/>
      <c r="J27" s="25"/>
      <c r="K27" s="3"/>
      <c r="L27" s="3"/>
      <c r="M27" s="3"/>
      <c r="O27" s="1" t="str">
        <f t="shared" si="0"/>
        <v xml:space="preserve">    pacs_id bigint,</v>
      </c>
    </row>
    <row r="28" spans="2:15" ht="15" x14ac:dyDescent="0.25">
      <c r="B28" s="6">
        <v>24</v>
      </c>
      <c r="C28" s="22" t="s">
        <v>386</v>
      </c>
      <c r="D28" s="24" t="s">
        <v>2905</v>
      </c>
      <c r="E28" s="14" t="s">
        <v>39</v>
      </c>
      <c r="F28" s="6"/>
      <c r="G28" s="6"/>
      <c r="H28" s="6"/>
      <c r="I28" s="10"/>
      <c r="J28" s="25"/>
      <c r="K28" s="3"/>
      <c r="L28" s="3"/>
      <c r="M28" s="3"/>
      <c r="O28" s="1" t="str">
        <f t="shared" si="0"/>
        <v xml:space="preserve">    pacs_aet varchar(50),</v>
      </c>
    </row>
    <row r="29" spans="2:15" ht="15" x14ac:dyDescent="0.25">
      <c r="B29" s="6">
        <v>25</v>
      </c>
      <c r="C29" s="22" t="s">
        <v>386</v>
      </c>
      <c r="D29" s="24" t="s">
        <v>2907</v>
      </c>
      <c r="E29" s="23" t="s">
        <v>34</v>
      </c>
      <c r="F29" s="6"/>
      <c r="G29" s="6"/>
      <c r="H29" s="6"/>
      <c r="I29" s="10"/>
      <c r="J29" s="25"/>
      <c r="K29" s="3"/>
      <c r="L29" s="3"/>
      <c r="M29" s="3"/>
      <c r="O29" s="1" t="str">
        <f t="shared" si="0"/>
        <v xml:space="preserve">    pacs_desc varchar(255),</v>
      </c>
    </row>
    <row r="30" spans="2:15" ht="15" x14ac:dyDescent="0.25">
      <c r="B30" s="6">
        <v>26</v>
      </c>
      <c r="C30" s="22" t="s">
        <v>343</v>
      </c>
      <c r="D30" s="24" t="s">
        <v>335</v>
      </c>
      <c r="E30" s="14" t="s">
        <v>39</v>
      </c>
      <c r="F30" s="6"/>
      <c r="G30" s="6"/>
      <c r="H30" s="6"/>
      <c r="I30" s="10"/>
      <c r="J30" s="25"/>
      <c r="K30" s="3"/>
      <c r="L30" s="3"/>
      <c r="M30" s="3"/>
      <c r="O30" s="1" t="str">
        <f t="shared" si="0"/>
        <v xml:space="preserve">    modality varchar(50),</v>
      </c>
    </row>
    <row r="31" spans="2:15" ht="15" x14ac:dyDescent="0.25">
      <c r="B31" s="6">
        <v>27</v>
      </c>
      <c r="C31" s="22" t="s">
        <v>2884</v>
      </c>
      <c r="D31" s="24" t="s">
        <v>2882</v>
      </c>
      <c r="E31" s="6" t="s">
        <v>10</v>
      </c>
      <c r="F31" s="6"/>
      <c r="G31" s="6"/>
      <c r="H31" s="6"/>
      <c r="I31" s="10"/>
      <c r="J31" s="25"/>
      <c r="K31" s="3"/>
      <c r="L31" s="3"/>
      <c r="M31" s="3"/>
      <c r="O31" s="1" t="str">
        <f t="shared" si="0"/>
        <v xml:space="preserve">    wl integer,</v>
      </c>
    </row>
    <row r="32" spans="2:15" ht="15" x14ac:dyDescent="0.25">
      <c r="B32" s="6">
        <v>28</v>
      </c>
      <c r="C32" s="22" t="s">
        <v>2885</v>
      </c>
      <c r="D32" s="24" t="s">
        <v>2883</v>
      </c>
      <c r="E32" s="6" t="s">
        <v>10</v>
      </c>
      <c r="F32" s="6"/>
      <c r="G32" s="6"/>
      <c r="H32" s="6"/>
      <c r="I32" s="10"/>
      <c r="J32" s="25"/>
      <c r="K32" s="3"/>
      <c r="L32" s="3"/>
      <c r="M32" s="3"/>
      <c r="O32" s="1" t="str">
        <f t="shared" si="0"/>
        <v xml:space="preserve">    ww integer,</v>
      </c>
    </row>
    <row r="33" spans="2:15" ht="15" x14ac:dyDescent="0.25">
      <c r="B33" s="6">
        <v>29</v>
      </c>
      <c r="C33" s="22" t="s">
        <v>1748</v>
      </c>
      <c r="D33" s="24" t="s">
        <v>1749</v>
      </c>
      <c r="E33" s="23" t="s">
        <v>34</v>
      </c>
      <c r="F33" s="6"/>
      <c r="G33" s="6"/>
      <c r="H33" s="6"/>
      <c r="I33" s="8">
        <v>1</v>
      </c>
      <c r="J33" s="25"/>
      <c r="K33" s="3"/>
      <c r="L33" s="3"/>
      <c r="M33" s="3"/>
      <c r="O33" s="1" t="str">
        <f t="shared" si="0"/>
        <v xml:space="preserve">    crop_image varchar(255),</v>
      </c>
    </row>
    <row r="34" spans="2:15" ht="15" x14ac:dyDescent="0.25">
      <c r="B34" s="6">
        <v>30</v>
      </c>
      <c r="C34" s="22" t="s">
        <v>3</v>
      </c>
      <c r="D34" s="24" t="s">
        <v>44</v>
      </c>
      <c r="E34" s="23" t="s">
        <v>18</v>
      </c>
      <c r="F34" s="6"/>
      <c r="G34" s="6"/>
      <c r="H34" s="6"/>
      <c r="I34" s="10"/>
      <c r="J34" s="25"/>
      <c r="K34" s="3"/>
      <c r="L34" s="3"/>
      <c r="M34" s="3"/>
      <c r="O34" s="1" t="str">
        <f t="shared" si="0"/>
        <v xml:space="preserve">    notes varchar(1000),</v>
      </c>
    </row>
    <row r="35" spans="2:15" ht="15" x14ac:dyDescent="0.25">
      <c r="B35" s="6">
        <v>31</v>
      </c>
      <c r="C35" s="22" t="s">
        <v>937</v>
      </c>
      <c r="D35" s="24" t="s">
        <v>1417</v>
      </c>
      <c r="E35" s="23" t="s">
        <v>34</v>
      </c>
      <c r="F35" s="6"/>
      <c r="G35" s="6"/>
      <c r="H35" s="6"/>
      <c r="I35" s="10"/>
      <c r="J35" s="25"/>
      <c r="K35" s="3"/>
      <c r="L35" s="3"/>
      <c r="M35" s="3"/>
      <c r="O35" s="1" t="str">
        <f t="shared" si="0"/>
        <v xml:space="preserve">    image_path varchar(255),</v>
      </c>
    </row>
    <row r="36" spans="2:15" ht="15" x14ac:dyDescent="0.25">
      <c r="B36" s="6">
        <v>32</v>
      </c>
      <c r="C36" s="22" t="s">
        <v>45</v>
      </c>
      <c r="D36" s="24" t="s">
        <v>42</v>
      </c>
      <c r="E36" s="6" t="s">
        <v>35</v>
      </c>
      <c r="F36" s="6"/>
      <c r="G36" s="6"/>
      <c r="H36" s="6"/>
      <c r="I36" s="10"/>
      <c r="J36" s="25"/>
      <c r="K36" s="3"/>
      <c r="L36" s="3"/>
      <c r="M36" s="3"/>
      <c r="O36" s="1" t="str">
        <f t="shared" si="0"/>
        <v xml:space="preserve">    status smallint,</v>
      </c>
    </row>
    <row r="37" spans="2:15" ht="15" x14ac:dyDescent="0.25">
      <c r="B37" s="6">
        <v>33</v>
      </c>
      <c r="C37" s="22" t="s">
        <v>333</v>
      </c>
      <c r="D37" s="24" t="s">
        <v>41</v>
      </c>
      <c r="E37" s="6" t="s">
        <v>35</v>
      </c>
      <c r="F37" s="6"/>
      <c r="G37" s="6">
        <v>0</v>
      </c>
      <c r="H37" s="23" t="s">
        <v>16</v>
      </c>
      <c r="I37" s="8"/>
      <c r="J37" s="25"/>
      <c r="K37" s="3"/>
      <c r="L37" s="3"/>
      <c r="M37" s="3"/>
      <c r="O37" s="1" t="str">
        <f t="shared" si="0"/>
        <v xml:space="preserve">    disabled smallint DEFAULT 0,</v>
      </c>
    </row>
    <row r="38" spans="2:15" ht="15" x14ac:dyDescent="0.25">
      <c r="B38" s="6">
        <v>34</v>
      </c>
      <c r="C38" s="3" t="s">
        <v>20</v>
      </c>
      <c r="D38" s="24" t="s">
        <v>296</v>
      </c>
      <c r="E38" s="6" t="s">
        <v>6</v>
      </c>
      <c r="F38" s="6"/>
      <c r="G38" s="6"/>
      <c r="H38" s="6"/>
      <c r="I38" s="10"/>
      <c r="J38" s="25"/>
      <c r="K38" s="3"/>
      <c r="L38" s="3"/>
      <c r="M38" s="3"/>
      <c r="O38" s="1" t="str">
        <f t="shared" si="0"/>
        <v xml:space="preserve">    created_by bigint,</v>
      </c>
    </row>
    <row r="39" spans="2:15" ht="15" x14ac:dyDescent="0.25">
      <c r="B39" s="6">
        <v>35</v>
      </c>
      <c r="C39" s="3" t="s">
        <v>21</v>
      </c>
      <c r="D39" s="24" t="s">
        <v>70</v>
      </c>
      <c r="E39" s="23" t="s">
        <v>6</v>
      </c>
      <c r="F39" s="6"/>
      <c r="G39" s="6"/>
      <c r="H39" s="6"/>
      <c r="I39" s="10"/>
      <c r="J39" s="25"/>
      <c r="K39" s="3"/>
      <c r="L39" s="3"/>
      <c r="M39" s="3"/>
      <c r="O39" s="1" t="str">
        <f t="shared" si="0"/>
        <v xml:space="preserve">    created_date bigint,</v>
      </c>
    </row>
    <row r="40" spans="2:15" ht="15" x14ac:dyDescent="0.25">
      <c r="B40" s="6">
        <v>36</v>
      </c>
      <c r="C40" s="3" t="s">
        <v>22</v>
      </c>
      <c r="D40" s="24" t="s">
        <v>297</v>
      </c>
      <c r="E40" s="6" t="s">
        <v>6</v>
      </c>
      <c r="F40" s="6"/>
      <c r="G40" s="6"/>
      <c r="H40" s="6"/>
      <c r="I40" s="10"/>
      <c r="J40" s="25"/>
      <c r="K40" s="3"/>
      <c r="L40" s="3"/>
      <c r="M40" s="3"/>
      <c r="O40" s="1" t="str">
        <f t="shared" si="0"/>
        <v xml:space="preserve">    updated_by bigint,</v>
      </c>
    </row>
    <row r="41" spans="2:15" ht="15" x14ac:dyDescent="0.25">
      <c r="B41" s="6">
        <v>37</v>
      </c>
      <c r="C41" s="3" t="s">
        <v>23</v>
      </c>
      <c r="D41" s="24" t="s">
        <v>71</v>
      </c>
      <c r="E41" s="6" t="s">
        <v>6</v>
      </c>
      <c r="F41" s="6"/>
      <c r="G41" s="6"/>
      <c r="H41" s="6"/>
      <c r="I41" s="10"/>
      <c r="J41" s="25"/>
      <c r="K41" s="3"/>
      <c r="L41" s="3"/>
      <c r="M41" s="3"/>
      <c r="O41" s="1" t="str">
        <f t="shared" si="0"/>
        <v xml:space="preserve">    updated_date bigint,</v>
      </c>
    </row>
    <row r="42" spans="2:15" ht="15" x14ac:dyDescent="0.25">
      <c r="B42" s="6">
        <v>38</v>
      </c>
      <c r="C42" s="22" t="s">
        <v>105</v>
      </c>
      <c r="D42" s="24" t="s">
        <v>295</v>
      </c>
      <c r="E42" s="6" t="s">
        <v>6</v>
      </c>
      <c r="F42" s="6"/>
      <c r="G42" s="6"/>
      <c r="H42" s="6"/>
      <c r="I42" s="8">
        <v>1</v>
      </c>
      <c r="J42" s="25"/>
      <c r="K42" s="3"/>
      <c r="L42" s="3"/>
      <c r="M42" s="3"/>
      <c r="O42" s="1" t="str">
        <f t="shared" si="0"/>
        <v xml:space="preserve">    deleted_by bigint,</v>
      </c>
    </row>
    <row r="43" spans="2:15" ht="15" x14ac:dyDescent="0.25">
      <c r="B43" s="6">
        <v>39</v>
      </c>
      <c r="C43" s="22" t="s">
        <v>99</v>
      </c>
      <c r="D43" s="24" t="s">
        <v>94</v>
      </c>
      <c r="E43" s="6" t="s">
        <v>6</v>
      </c>
      <c r="F43" s="6"/>
      <c r="G43" s="6"/>
      <c r="H43" s="6"/>
      <c r="I43" s="8">
        <v>1</v>
      </c>
      <c r="J43" s="25"/>
      <c r="K43" s="3"/>
      <c r="L43" s="3"/>
      <c r="M43" s="3"/>
      <c r="O43" s="1" t="str">
        <f t="shared" si="0"/>
        <v xml:space="preserve">    deleted_date bigint,</v>
      </c>
    </row>
    <row r="44" spans="2:15" ht="15" x14ac:dyDescent="0.25">
      <c r="B44" s="6">
        <v>40</v>
      </c>
      <c r="C44" s="3" t="s">
        <v>24</v>
      </c>
      <c r="D44" s="24" t="s">
        <v>13</v>
      </c>
      <c r="E44" s="6" t="s">
        <v>10</v>
      </c>
      <c r="F44" s="6"/>
      <c r="G44" s="6">
        <v>1</v>
      </c>
      <c r="H44" s="6"/>
      <c r="I44" s="10"/>
      <c r="J44" s="25"/>
      <c r="K44" s="3"/>
      <c r="L44" s="3"/>
      <c r="M44" s="3"/>
      <c r="O44" s="1" t="str">
        <f t="shared" si="0"/>
        <v xml:space="preserve">    version integer DEFAULT 1,</v>
      </c>
    </row>
    <row r="45" spans="2:15" x14ac:dyDescent="0.25">
      <c r="O45" s="1" t="str">
        <f>"    CONSTRAINT " &amp; IF(ISERROR(SEARCH(".",$D$2)), $D$2, MID($D$2,SEARCH(".",$D$2) + 1,(LEN($D$2)-SEARCH(".",$D$2)))) &amp; "_pk PRIMARY KEY (" &amp; $D$5 &amp; ")"</f>
        <v xml:space="preserve">    CONSTRAINT equipment_pk PRIMARY KEY (id)</v>
      </c>
    </row>
    <row r="46" spans="2:15" x14ac:dyDescent="0.25">
      <c r="O46" s="1" t="s">
        <v>7</v>
      </c>
    </row>
    <row r="49" spans="4:4" x14ac:dyDescent="0.25">
      <c r="D49" s="32" t="s">
        <v>1418</v>
      </c>
    </row>
    <row r="50" spans="4:4" x14ac:dyDescent="0.25">
      <c r="D50" s="32" t="s">
        <v>1419</v>
      </c>
    </row>
    <row r="51" spans="4:4" x14ac:dyDescent="0.25">
      <c r="D51" s="32" t="s">
        <v>1796</v>
      </c>
    </row>
    <row r="52" spans="4:4" x14ac:dyDescent="0.25">
      <c r="D52" s="32"/>
    </row>
    <row r="53" spans="4:4" x14ac:dyDescent="0.25">
      <c r="D53" s="32"/>
    </row>
    <row r="54" spans="4:4" x14ac:dyDescent="0.25">
      <c r="D54" s="32"/>
    </row>
    <row r="55" spans="4:4" x14ac:dyDescent="0.25">
      <c r="D55" s="32" t="s">
        <v>2729</v>
      </c>
    </row>
    <row r="56" spans="4:4" x14ac:dyDescent="0.25">
      <c r="D56" s="32" t="s">
        <v>2722</v>
      </c>
    </row>
    <row r="57" spans="4:4" x14ac:dyDescent="0.25">
      <c r="D57" s="32" t="s">
        <v>2723</v>
      </c>
    </row>
    <row r="58" spans="4:4" x14ac:dyDescent="0.25">
      <c r="D58" s="32" t="s">
        <v>2724</v>
      </c>
    </row>
    <row r="59" spans="4:4" x14ac:dyDescent="0.25">
      <c r="D59" s="32" t="s">
        <v>2725</v>
      </c>
    </row>
    <row r="60" spans="4:4" x14ac:dyDescent="0.25">
      <c r="D60" s="32" t="s">
        <v>2726</v>
      </c>
    </row>
    <row r="61" spans="4:4" x14ac:dyDescent="0.25">
      <c r="D61" s="32" t="s">
        <v>2727</v>
      </c>
    </row>
    <row r="62" spans="4:4" x14ac:dyDescent="0.25">
      <c r="D62" s="32" t="s">
        <v>2728</v>
      </c>
    </row>
    <row r="65" spans="4:4" x14ac:dyDescent="0.25">
      <c r="D65" s="1" t="s">
        <v>3151</v>
      </c>
    </row>
    <row r="66" spans="4:4" x14ac:dyDescent="0.25">
      <c r="D66" s="1" t="s">
        <v>3152</v>
      </c>
    </row>
    <row r="67" spans="4:4" x14ac:dyDescent="0.25">
      <c r="D67" s="1" t="s">
        <v>3153</v>
      </c>
    </row>
    <row r="68" spans="4:4" x14ac:dyDescent="0.25">
      <c r="D68" s="1" t="s">
        <v>3154</v>
      </c>
    </row>
    <row r="69" spans="4:4" x14ac:dyDescent="0.25">
      <c r="D69" s="1" t="s">
        <v>3155</v>
      </c>
    </row>
    <row r="70" spans="4:4" x14ac:dyDescent="0.25">
      <c r="D70" s="1" t="s">
        <v>3156</v>
      </c>
    </row>
    <row r="71" spans="4:4" x14ac:dyDescent="0.25">
      <c r="D71" s="1" t="s">
        <v>3157</v>
      </c>
    </row>
    <row r="72" spans="4:4" x14ac:dyDescent="0.25">
      <c r="D72" s="1" t="s">
        <v>3158</v>
      </c>
    </row>
    <row r="73" spans="4:4" x14ac:dyDescent="0.25">
      <c r="D73" s="1" t="s">
        <v>3159</v>
      </c>
    </row>
    <row r="74" spans="4:4" x14ac:dyDescent="0.25">
      <c r="D74" s="1" t="s">
        <v>3160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B1:O21"/>
  <sheetViews>
    <sheetView showGridLines="0" topLeftCell="B1" workbookViewId="0">
      <selection activeCell="O3" sqref="O3:O21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425781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DB!D66</f>
        <v>Danh mục cpt</v>
      </c>
      <c r="E1" s="71"/>
      <c r="F1" s="72" t="s">
        <v>22</v>
      </c>
      <c r="G1" s="73"/>
      <c r="H1" s="73"/>
      <c r="I1" s="74"/>
      <c r="J1" s="3" t="str">
        <f>DB!F66</f>
        <v>Nguyễn Anh Phong</v>
      </c>
    </row>
    <row r="2" spans="2:15" ht="18" x14ac:dyDescent="0.25">
      <c r="C2" s="2" t="s">
        <v>27</v>
      </c>
      <c r="D2" s="75" t="str">
        <f>DB!E66</f>
        <v>cpt</v>
      </c>
      <c r="E2" s="76"/>
      <c r="F2" s="72" t="s">
        <v>23</v>
      </c>
      <c r="G2" s="73"/>
      <c r="H2" s="73"/>
      <c r="I2" s="74"/>
      <c r="J2" s="19" t="str">
        <f>DB!G66</f>
        <v>22/05/2016</v>
      </c>
      <c r="O2" s="1" t="str">
        <f xml:space="preserve"> "drop table " &amp; D2 &amp; ";"</f>
        <v>drop table cpt;</v>
      </c>
    </row>
    <row r="3" spans="2:15" ht="29.25" customHeight="1" x14ac:dyDescent="0.25">
      <c r="B3" s="4"/>
      <c r="O3" s="1" t="str">
        <f xml:space="preserve"> "create table " &amp; D2</f>
        <v>create table cpt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180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 t="shared" ref="O6:O19" si="0">"    " &amp; D6 &amp; " " &amp; E6 &amp; IF(F6="yes"," NOT NULL", "") &amp; IF(LEN(G6) &gt; 0," DEFAULT " &amp; G6, "") &amp; ","</f>
        <v xml:space="preserve">    country_id bigint,</v>
      </c>
    </row>
    <row r="7" spans="2:15" ht="15" x14ac:dyDescent="0.25">
      <c r="B7" s="6">
        <v>3</v>
      </c>
      <c r="C7" s="22" t="s">
        <v>123</v>
      </c>
      <c r="D7" s="24" t="s">
        <v>132</v>
      </c>
      <c r="E7" s="6" t="s">
        <v>6</v>
      </c>
      <c r="F7" s="6"/>
      <c r="G7" s="6"/>
      <c r="H7" s="6"/>
      <c r="I7" s="8"/>
      <c r="J7" s="25"/>
      <c r="K7" s="3"/>
      <c r="L7" s="3"/>
      <c r="M7" s="3"/>
      <c r="O7" s="1" t="str">
        <f>"    " &amp; D7 &amp; " " &amp; E7 &amp; IF(F7="yes"," NOT NULL", "") &amp; IF(LEN(G7) &gt; 0," DEFAULT " &amp; G7, "") &amp; ","</f>
        <v xml:space="preserve">    group_id bigint,</v>
      </c>
    </row>
    <row r="8" spans="2:15" ht="15" x14ac:dyDescent="0.25">
      <c r="B8" s="6">
        <v>4</v>
      </c>
      <c r="C8" s="22" t="s">
        <v>241</v>
      </c>
      <c r="D8" s="24" t="s">
        <v>237</v>
      </c>
      <c r="E8" s="23" t="s">
        <v>116</v>
      </c>
      <c r="F8" s="6"/>
      <c r="G8" s="6"/>
      <c r="H8" s="6"/>
      <c r="I8" s="10"/>
      <c r="J8" s="25"/>
      <c r="K8" s="3"/>
      <c r="L8" s="3"/>
      <c r="M8" s="3"/>
      <c r="O8" s="1" t="str">
        <f>"    " &amp; D8 &amp; " " &amp; E8 &amp; IF(F8="yes"," NOT NULL", "") &amp; IF(LEN(G8) &gt; 0," DEFAULT " &amp; G8, "") &amp; ","</f>
        <v xml:space="preserve">    search_text text,</v>
      </c>
    </row>
    <row r="9" spans="2:15" ht="15" x14ac:dyDescent="0.25">
      <c r="B9" s="6">
        <v>5</v>
      </c>
      <c r="C9" s="22" t="s">
        <v>46</v>
      </c>
      <c r="D9" s="24" t="s">
        <v>48</v>
      </c>
      <c r="E9" s="23" t="s">
        <v>17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code varchar(100),</v>
      </c>
    </row>
    <row r="10" spans="2:15" ht="15" x14ac:dyDescent="0.25">
      <c r="B10" s="6">
        <v>6</v>
      </c>
      <c r="C10" s="22" t="s">
        <v>1</v>
      </c>
      <c r="D10" s="24" t="s">
        <v>32</v>
      </c>
      <c r="E10" s="23" t="s">
        <v>34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name varchar(255),</v>
      </c>
    </row>
    <row r="11" spans="2:15" ht="15" x14ac:dyDescent="0.25">
      <c r="B11" s="6">
        <v>7</v>
      </c>
      <c r="C11" s="22" t="s">
        <v>1</v>
      </c>
      <c r="D11" s="24" t="s">
        <v>1716</v>
      </c>
      <c r="E11" s="23" t="s">
        <v>34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name_en varchar(255),</v>
      </c>
    </row>
    <row r="12" spans="2:15" ht="15" x14ac:dyDescent="0.25">
      <c r="B12" s="6">
        <v>8</v>
      </c>
      <c r="C12" s="22" t="s">
        <v>333</v>
      </c>
      <c r="D12" s="24" t="s">
        <v>41</v>
      </c>
      <c r="E12" s="6" t="s">
        <v>35</v>
      </c>
      <c r="F12" s="6"/>
      <c r="G12" s="6">
        <v>0</v>
      </c>
      <c r="H12" s="23" t="s">
        <v>16</v>
      </c>
      <c r="I12" s="8"/>
      <c r="J12" s="25"/>
      <c r="K12" s="3"/>
      <c r="L12" s="3"/>
      <c r="M12" s="3"/>
      <c r="O12" s="1" t="str">
        <f t="shared" si="0"/>
        <v xml:space="preserve">    disabled smallint DEFAULT 0,</v>
      </c>
    </row>
    <row r="13" spans="2:15" ht="15" x14ac:dyDescent="0.25">
      <c r="B13" s="6">
        <v>9</v>
      </c>
      <c r="C13" s="3" t="s">
        <v>20</v>
      </c>
      <c r="D13" s="24" t="s">
        <v>296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created_by bigint,</v>
      </c>
    </row>
    <row r="14" spans="2:15" ht="15" x14ac:dyDescent="0.25">
      <c r="B14" s="6">
        <v>10</v>
      </c>
      <c r="C14" s="3" t="s">
        <v>21</v>
      </c>
      <c r="D14" s="24" t="s">
        <v>70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created_date bigint,</v>
      </c>
    </row>
    <row r="15" spans="2:15" ht="15" x14ac:dyDescent="0.25">
      <c r="B15" s="6">
        <v>11</v>
      </c>
      <c r="C15" s="3" t="s">
        <v>22</v>
      </c>
      <c r="D15" s="24" t="s">
        <v>297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updated_by bigint,</v>
      </c>
    </row>
    <row r="16" spans="2:15" ht="15" x14ac:dyDescent="0.25">
      <c r="B16" s="6">
        <v>12</v>
      </c>
      <c r="C16" s="3" t="s">
        <v>23</v>
      </c>
      <c r="D16" s="24" t="s">
        <v>71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updated_date bigint,</v>
      </c>
    </row>
    <row r="17" spans="2:15" ht="15" x14ac:dyDescent="0.25">
      <c r="B17" s="6">
        <v>13</v>
      </c>
      <c r="C17" s="22" t="s">
        <v>105</v>
      </c>
      <c r="D17" s="24" t="s">
        <v>295</v>
      </c>
      <c r="E17" s="6" t="s">
        <v>6</v>
      </c>
      <c r="F17" s="6"/>
      <c r="G17" s="6"/>
      <c r="H17" s="6"/>
      <c r="I17" s="8">
        <v>1</v>
      </c>
      <c r="J17" s="25"/>
      <c r="K17" s="3"/>
      <c r="L17" s="3"/>
      <c r="M17" s="3"/>
      <c r="O17" s="1" t="str">
        <f t="shared" si="0"/>
        <v xml:space="preserve">    deleted_by bigint,</v>
      </c>
    </row>
    <row r="18" spans="2:15" ht="15" x14ac:dyDescent="0.25">
      <c r="B18" s="6">
        <v>14</v>
      </c>
      <c r="C18" s="22" t="s">
        <v>99</v>
      </c>
      <c r="D18" s="24" t="s">
        <v>94</v>
      </c>
      <c r="E18" s="6" t="s">
        <v>6</v>
      </c>
      <c r="F18" s="6"/>
      <c r="G18" s="6"/>
      <c r="H18" s="6"/>
      <c r="I18" s="8">
        <v>1</v>
      </c>
      <c r="J18" s="25"/>
      <c r="K18" s="3"/>
      <c r="L18" s="3"/>
      <c r="M18" s="3"/>
      <c r="O18" s="1" t="str">
        <f t="shared" si="0"/>
        <v xml:space="preserve">    deleted_date bigint,</v>
      </c>
    </row>
    <row r="19" spans="2:15" ht="15" x14ac:dyDescent="0.25">
      <c r="B19" s="6">
        <v>15</v>
      </c>
      <c r="C19" s="3" t="s">
        <v>24</v>
      </c>
      <c r="D19" s="24" t="s">
        <v>13</v>
      </c>
      <c r="E19" s="6" t="s">
        <v>10</v>
      </c>
      <c r="F19" s="6"/>
      <c r="G19" s="6">
        <v>1</v>
      </c>
      <c r="H19" s="6"/>
      <c r="I19" s="10"/>
      <c r="J19" s="25"/>
      <c r="K19" s="3"/>
      <c r="L19" s="3"/>
      <c r="M19" s="3"/>
      <c r="O19" s="1" t="str">
        <f t="shared" si="0"/>
        <v xml:space="preserve">    version integer DEFAULT 1,</v>
      </c>
    </row>
    <row r="20" spans="2:15" x14ac:dyDescent="0.25">
      <c r="O20" s="1" t="str">
        <f>"    CONSTRAINT " &amp; IF(ISERROR(SEARCH(".",$D$2)), $D$2, MID($D$2,SEARCH(".",$D$2) + 1,(LEN($D$2)-SEARCH(".",$D$2)))) &amp; "_pk PRIMARY KEY (" &amp; $D$5 &amp; ")"</f>
        <v xml:space="preserve">    CONSTRAINT cpt_pk PRIMARY KEY (id)</v>
      </c>
    </row>
    <row r="21" spans="2:15" x14ac:dyDescent="0.25">
      <c r="O21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B1:O19"/>
  <sheetViews>
    <sheetView showGridLines="0" workbookViewId="0">
      <selection activeCell="O3" sqref="O3:O19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" style="1" customWidth="1"/>
    <col min="10" max="10" width="26.710937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DB!D67</f>
        <v>Nhóm cpt</v>
      </c>
      <c r="E1" s="71"/>
      <c r="F1" s="72" t="s">
        <v>22</v>
      </c>
      <c r="G1" s="73"/>
      <c r="H1" s="73"/>
      <c r="I1" s="74"/>
      <c r="J1" s="18" t="str">
        <f>DB!F67</f>
        <v>Nguyễn Anh Phong</v>
      </c>
    </row>
    <row r="2" spans="2:15" ht="18" x14ac:dyDescent="0.25">
      <c r="C2" s="2" t="s">
        <v>27</v>
      </c>
      <c r="D2" s="75" t="str">
        <f>DB!E67</f>
        <v>cpt_group</v>
      </c>
      <c r="E2" s="76"/>
      <c r="F2" s="72" t="s">
        <v>23</v>
      </c>
      <c r="G2" s="73"/>
      <c r="H2" s="73"/>
      <c r="I2" s="74"/>
      <c r="J2" s="19" t="str">
        <f>DB!G67</f>
        <v>22/05/2016</v>
      </c>
      <c r="O2" s="1" t="str">
        <f xml:space="preserve"> "drop table " &amp; D2 &amp; ";"</f>
        <v>drop table cpt_group;</v>
      </c>
    </row>
    <row r="3" spans="2:15" ht="29.25" customHeight="1" x14ac:dyDescent="0.25">
      <c r="B3" s="4"/>
      <c r="O3" s="1" t="str">
        <f xml:space="preserve"> "create table " &amp; D2</f>
        <v>create table cpt_group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 t="shared" ref="O6:O17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46</v>
      </c>
      <c r="D7" s="24" t="s">
        <v>48</v>
      </c>
      <c r="E7" s="6" t="s">
        <v>39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code varchar(50),</v>
      </c>
    </row>
    <row r="8" spans="2:15" ht="15" x14ac:dyDescent="0.25">
      <c r="B8" s="6">
        <v>4</v>
      </c>
      <c r="C8" s="22" t="s">
        <v>1</v>
      </c>
      <c r="D8" s="24" t="s">
        <v>32</v>
      </c>
      <c r="E8" s="6" t="s">
        <v>34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name varchar(255),</v>
      </c>
    </row>
    <row r="9" spans="2:15" ht="15" x14ac:dyDescent="0.25">
      <c r="B9" s="6">
        <v>5</v>
      </c>
      <c r="C9" s="3" t="s">
        <v>54</v>
      </c>
      <c r="D9" s="24" t="s">
        <v>53</v>
      </c>
      <c r="E9" s="6" t="s">
        <v>10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sort integer,</v>
      </c>
    </row>
    <row r="10" spans="2:15" ht="15" x14ac:dyDescent="0.25">
      <c r="B10" s="6">
        <v>6</v>
      </c>
      <c r="C10" s="22" t="s">
        <v>333</v>
      </c>
      <c r="D10" s="24" t="s">
        <v>41</v>
      </c>
      <c r="E10" s="6" t="s">
        <v>35</v>
      </c>
      <c r="F10" s="6"/>
      <c r="G10" s="6">
        <v>0</v>
      </c>
      <c r="H10" s="23" t="s">
        <v>16</v>
      </c>
      <c r="I10" s="8"/>
      <c r="J10" s="25"/>
      <c r="K10" s="3"/>
      <c r="L10" s="3"/>
      <c r="M10" s="3"/>
      <c r="O10" s="1" t="str">
        <f t="shared" si="0"/>
        <v xml:space="preserve">    disabled smallint DEFAULT 0,</v>
      </c>
    </row>
    <row r="11" spans="2:15" ht="15" x14ac:dyDescent="0.25">
      <c r="B11" s="6">
        <v>7</v>
      </c>
      <c r="C11" s="3" t="s">
        <v>20</v>
      </c>
      <c r="D11" s="24" t="s">
        <v>296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created_by bigint,</v>
      </c>
    </row>
    <row r="12" spans="2:15" ht="15" x14ac:dyDescent="0.25">
      <c r="B12" s="6">
        <v>8</v>
      </c>
      <c r="C12" s="3" t="s">
        <v>21</v>
      </c>
      <c r="D12" s="24" t="s">
        <v>70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created_date bigint,</v>
      </c>
    </row>
    <row r="13" spans="2:15" ht="15" x14ac:dyDescent="0.25">
      <c r="B13" s="6">
        <v>9</v>
      </c>
      <c r="C13" s="3" t="s">
        <v>22</v>
      </c>
      <c r="D13" s="24" t="s">
        <v>297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updated_by bigint,</v>
      </c>
    </row>
    <row r="14" spans="2:15" ht="15" x14ac:dyDescent="0.25">
      <c r="B14" s="6">
        <v>10</v>
      </c>
      <c r="C14" s="3" t="s">
        <v>23</v>
      </c>
      <c r="D14" s="24" t="s">
        <v>71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updated_date bigint,</v>
      </c>
    </row>
    <row r="15" spans="2:15" ht="15" x14ac:dyDescent="0.25">
      <c r="B15" s="6">
        <v>11</v>
      </c>
      <c r="C15" s="22" t="s">
        <v>105</v>
      </c>
      <c r="D15" s="24" t="s">
        <v>295</v>
      </c>
      <c r="E15" s="6" t="s">
        <v>6</v>
      </c>
      <c r="F15" s="6"/>
      <c r="G15" s="6"/>
      <c r="H15" s="6"/>
      <c r="I15" s="8">
        <v>1</v>
      </c>
      <c r="J15" s="25"/>
      <c r="K15" s="3"/>
      <c r="L15" s="3"/>
      <c r="M15" s="3"/>
      <c r="O15" s="1" t="str">
        <f t="shared" si="0"/>
        <v xml:space="preserve">    deleted_by bigint,</v>
      </c>
    </row>
    <row r="16" spans="2:15" ht="15" x14ac:dyDescent="0.25">
      <c r="B16" s="6">
        <v>12</v>
      </c>
      <c r="C16" s="22" t="s">
        <v>99</v>
      </c>
      <c r="D16" s="24" t="s">
        <v>94</v>
      </c>
      <c r="E16" s="6" t="s">
        <v>6</v>
      </c>
      <c r="F16" s="6"/>
      <c r="G16" s="6"/>
      <c r="H16" s="6"/>
      <c r="I16" s="8">
        <v>1</v>
      </c>
      <c r="J16" s="25"/>
      <c r="K16" s="3"/>
      <c r="L16" s="3"/>
      <c r="M16" s="3"/>
      <c r="O16" s="1" t="str">
        <f t="shared" si="0"/>
        <v xml:space="preserve">    deleted_date bigint,</v>
      </c>
    </row>
    <row r="17" spans="2:15" ht="15" x14ac:dyDescent="0.25">
      <c r="B17" s="6">
        <v>13</v>
      </c>
      <c r="C17" s="3" t="s">
        <v>24</v>
      </c>
      <c r="D17" s="24" t="s">
        <v>13</v>
      </c>
      <c r="E17" s="6" t="s">
        <v>10</v>
      </c>
      <c r="F17" s="6"/>
      <c r="G17" s="6">
        <v>1</v>
      </c>
      <c r="H17" s="6"/>
      <c r="I17" s="10"/>
      <c r="J17" s="25"/>
      <c r="K17" s="3"/>
      <c r="L17" s="3"/>
      <c r="M17" s="3"/>
      <c r="O17" s="1" t="str">
        <f t="shared" si="0"/>
        <v xml:space="preserve">    version integer DEFAULT 1,</v>
      </c>
    </row>
    <row r="18" spans="2:15" x14ac:dyDescent="0.25">
      <c r="O18" s="1" t="str">
        <f>"    CONSTRAINT " &amp; IF(ISERROR(SEARCH(".",$D$2)), $D$2, MID($D$2,SEARCH(".",$D$2) + 1,(LEN($D$2)-SEARCH(".",$D$2)))) &amp; "_pk PRIMARY KEY (" &amp; $D$5 &amp; ")"</f>
        <v xml:space="preserve">    CONSTRAINT cpt_group_pk PRIMARY KEY (id)</v>
      </c>
    </row>
    <row r="19" spans="2:15" x14ac:dyDescent="0.25">
      <c r="O19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B1:O20"/>
  <sheetViews>
    <sheetView showGridLines="0" workbookViewId="0">
      <selection activeCell="O3" sqref="O3:O20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140625" style="1" customWidth="1"/>
    <col min="10" max="10" width="26.710937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8.71093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DB!D68</f>
        <v>Chủng loại cpt</v>
      </c>
      <c r="E1" s="71"/>
      <c r="F1" s="72" t="s">
        <v>22</v>
      </c>
      <c r="G1" s="73"/>
      <c r="H1" s="73"/>
      <c r="I1" s="74"/>
      <c r="J1" s="18" t="str">
        <f>DB!F68</f>
        <v>Nguyễn Anh Phong</v>
      </c>
    </row>
    <row r="2" spans="2:15" ht="18" x14ac:dyDescent="0.25">
      <c r="C2" s="2" t="s">
        <v>27</v>
      </c>
      <c r="D2" s="75" t="str">
        <f>DB!E68</f>
        <v>cpt_chapter</v>
      </c>
      <c r="E2" s="76"/>
      <c r="F2" s="72" t="s">
        <v>23</v>
      </c>
      <c r="G2" s="73"/>
      <c r="H2" s="73"/>
      <c r="I2" s="74"/>
      <c r="J2" s="19" t="str">
        <f>DB!G68</f>
        <v>22/05/2016</v>
      </c>
      <c r="O2" s="1" t="str">
        <f xml:space="preserve"> "drop table " &amp; D2 &amp; ";"</f>
        <v>drop table cpt_chapter;</v>
      </c>
    </row>
    <row r="3" spans="2:15" ht="29.25" customHeight="1" x14ac:dyDescent="0.25">
      <c r="B3" s="4"/>
      <c r="O3" s="1" t="str">
        <f xml:space="preserve"> "create table " &amp; D2</f>
        <v>create table cpt_chapter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 t="shared" ref="O6:O18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131</v>
      </c>
      <c r="D7" s="24" t="s">
        <v>132</v>
      </c>
      <c r="E7" s="6" t="s">
        <v>6</v>
      </c>
      <c r="F7" s="6"/>
      <c r="G7" s="6"/>
      <c r="H7" s="6"/>
      <c r="I7" s="8"/>
      <c r="J7" s="25"/>
      <c r="K7" s="3"/>
      <c r="L7" s="3"/>
      <c r="M7" s="3"/>
      <c r="O7" s="1" t="str">
        <f t="shared" si="0"/>
        <v xml:space="preserve">    group_id bigint,</v>
      </c>
    </row>
    <row r="8" spans="2:15" ht="15" x14ac:dyDescent="0.25">
      <c r="B8" s="6">
        <v>4</v>
      </c>
      <c r="C8" s="22" t="s">
        <v>46</v>
      </c>
      <c r="D8" s="24" t="s">
        <v>48</v>
      </c>
      <c r="E8" s="6" t="s">
        <v>39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code varchar(50),</v>
      </c>
    </row>
    <row r="9" spans="2:15" ht="15" x14ac:dyDescent="0.25">
      <c r="B9" s="6">
        <v>5</v>
      </c>
      <c r="C9" s="22" t="s">
        <v>1</v>
      </c>
      <c r="D9" s="24" t="s">
        <v>32</v>
      </c>
      <c r="E9" s="6" t="s">
        <v>34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name varchar(255),</v>
      </c>
    </row>
    <row r="10" spans="2:15" ht="15" x14ac:dyDescent="0.25">
      <c r="B10" s="6">
        <v>6</v>
      </c>
      <c r="C10" s="3" t="s">
        <v>54</v>
      </c>
      <c r="D10" s="24" t="s">
        <v>53</v>
      </c>
      <c r="E10" s="6" t="s">
        <v>10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sort integer,</v>
      </c>
    </row>
    <row r="11" spans="2:15" ht="15" x14ac:dyDescent="0.25">
      <c r="B11" s="6">
        <v>7</v>
      </c>
      <c r="C11" s="22" t="s">
        <v>333</v>
      </c>
      <c r="D11" s="24" t="s">
        <v>41</v>
      </c>
      <c r="E11" s="6" t="s">
        <v>35</v>
      </c>
      <c r="F11" s="6"/>
      <c r="G11" s="6">
        <v>0</v>
      </c>
      <c r="H11" s="23" t="s">
        <v>16</v>
      </c>
      <c r="I11" s="8"/>
      <c r="J11" s="25"/>
      <c r="K11" s="3"/>
      <c r="L11" s="3"/>
      <c r="M11" s="3"/>
      <c r="O11" s="1" t="str">
        <f t="shared" si="0"/>
        <v xml:space="preserve">    disabled smallint DEFAULT 0,</v>
      </c>
    </row>
    <row r="12" spans="2:15" ht="15" x14ac:dyDescent="0.25">
      <c r="B12" s="6">
        <v>8</v>
      </c>
      <c r="C12" s="3" t="s">
        <v>20</v>
      </c>
      <c r="D12" s="24" t="s">
        <v>296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created_by bigint,</v>
      </c>
    </row>
    <row r="13" spans="2:15" ht="15" x14ac:dyDescent="0.25">
      <c r="B13" s="6">
        <v>9</v>
      </c>
      <c r="C13" s="3" t="s">
        <v>21</v>
      </c>
      <c r="D13" s="24" t="s">
        <v>70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created_date bigint,</v>
      </c>
    </row>
    <row r="14" spans="2:15" ht="15" x14ac:dyDescent="0.25">
      <c r="B14" s="6">
        <v>10</v>
      </c>
      <c r="C14" s="3" t="s">
        <v>22</v>
      </c>
      <c r="D14" s="24" t="s">
        <v>297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updated_by bigint,</v>
      </c>
    </row>
    <row r="15" spans="2:15" ht="15" x14ac:dyDescent="0.25">
      <c r="B15" s="6">
        <v>11</v>
      </c>
      <c r="C15" s="3" t="s">
        <v>23</v>
      </c>
      <c r="D15" s="24" t="s">
        <v>71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updated_date bigint,</v>
      </c>
    </row>
    <row r="16" spans="2:15" ht="15" x14ac:dyDescent="0.25">
      <c r="B16" s="6">
        <v>12</v>
      </c>
      <c r="C16" s="22" t="s">
        <v>105</v>
      </c>
      <c r="D16" s="24" t="s">
        <v>295</v>
      </c>
      <c r="E16" s="6" t="s">
        <v>6</v>
      </c>
      <c r="F16" s="6"/>
      <c r="G16" s="6"/>
      <c r="H16" s="6"/>
      <c r="I16" s="8">
        <v>1</v>
      </c>
      <c r="J16" s="25"/>
      <c r="K16" s="3"/>
      <c r="L16" s="3"/>
      <c r="M16" s="3"/>
      <c r="O16" s="1" t="str">
        <f t="shared" si="0"/>
        <v xml:space="preserve">    deleted_by bigint,</v>
      </c>
    </row>
    <row r="17" spans="2:15" ht="15" x14ac:dyDescent="0.25">
      <c r="B17" s="6">
        <v>13</v>
      </c>
      <c r="C17" s="22" t="s">
        <v>99</v>
      </c>
      <c r="D17" s="24" t="s">
        <v>94</v>
      </c>
      <c r="E17" s="6" t="s">
        <v>6</v>
      </c>
      <c r="F17" s="6"/>
      <c r="G17" s="6"/>
      <c r="H17" s="6"/>
      <c r="I17" s="8">
        <v>1</v>
      </c>
      <c r="J17" s="25"/>
      <c r="K17" s="3"/>
      <c r="L17" s="3"/>
      <c r="M17" s="3"/>
      <c r="O17" s="1" t="str">
        <f t="shared" si="0"/>
        <v xml:space="preserve">    deleted_date bigint,</v>
      </c>
    </row>
    <row r="18" spans="2:15" ht="15" x14ac:dyDescent="0.25">
      <c r="B18" s="6">
        <v>14</v>
      </c>
      <c r="C18" s="3" t="s">
        <v>24</v>
      </c>
      <c r="D18" s="24" t="s">
        <v>13</v>
      </c>
      <c r="E18" s="6" t="s">
        <v>10</v>
      </c>
      <c r="F18" s="6"/>
      <c r="G18" s="6">
        <v>1</v>
      </c>
      <c r="H18" s="6"/>
      <c r="I18" s="10"/>
      <c r="J18" s="25"/>
      <c r="K18" s="3"/>
      <c r="L18" s="3"/>
      <c r="M18" s="3"/>
      <c r="O18" s="1" t="str">
        <f t="shared" si="0"/>
        <v xml:space="preserve">    version integer DEFAULT 1,</v>
      </c>
    </row>
    <row r="19" spans="2:15" x14ac:dyDescent="0.25">
      <c r="O19" s="1" t="str">
        <f>"    CONSTRAINT " &amp; IF(ISERROR(SEARCH(".",$D$2)), $D$2, MID($D$2,SEARCH(".",$D$2) + 1,(LEN($D$2)-SEARCH(".",$D$2)))) &amp; "_pk PRIMARY KEY (" &amp; $D$5 &amp; ")"</f>
        <v xml:space="preserve">    CONSTRAINT cpt_chapter_pk PRIMARY KEY (id)</v>
      </c>
    </row>
    <row r="20" spans="2:15" x14ac:dyDescent="0.25">
      <c r="O20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B1:O43"/>
  <sheetViews>
    <sheetView showGridLines="0" workbookViewId="0">
      <selection activeCell="C43" sqref="C43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71093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DB!D69</f>
        <v>Danh mục icd</v>
      </c>
      <c r="E1" s="71"/>
      <c r="F1" s="72" t="s">
        <v>22</v>
      </c>
      <c r="G1" s="73"/>
      <c r="H1" s="73"/>
      <c r="I1" s="74"/>
      <c r="J1" s="3" t="str">
        <f>DB!F69</f>
        <v>Nguyễn Anh Phong</v>
      </c>
    </row>
    <row r="2" spans="2:15" ht="18" x14ac:dyDescent="0.25">
      <c r="C2" s="2" t="s">
        <v>27</v>
      </c>
      <c r="D2" s="75" t="str">
        <f>DB!E69</f>
        <v>icd</v>
      </c>
      <c r="E2" s="76"/>
      <c r="F2" s="72" t="s">
        <v>23</v>
      </c>
      <c r="G2" s="73"/>
      <c r="H2" s="73"/>
      <c r="I2" s="74"/>
      <c r="J2" s="19" t="str">
        <f>DB!G69</f>
        <v>22/05/2016</v>
      </c>
      <c r="O2" s="1" t="str">
        <f xml:space="preserve"> "drop table " &amp; D2 &amp; ";"</f>
        <v>drop table icd;</v>
      </c>
    </row>
    <row r="3" spans="2:15" ht="29.25" customHeight="1" x14ac:dyDescent="0.25">
      <c r="B3" s="4"/>
      <c r="O3" s="1" t="str">
        <f xml:space="preserve"> "create table " &amp; D2</f>
        <v>create table icd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1854</v>
      </c>
      <c r="D6" s="24" t="s">
        <v>180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 t="shared" ref="O6:O33" si="0">"    " &amp; D6 &amp; " " &amp; E6 &amp; IF(F6="yes"," NOT NULL", "") &amp; IF(LEN(G6) &gt; 0," DEFAULT " &amp; G6, "") &amp; ","</f>
        <v xml:space="preserve">    country_id bigint,</v>
      </c>
    </row>
    <row r="7" spans="2:15" ht="15" x14ac:dyDescent="0.25">
      <c r="B7" s="6">
        <v>3</v>
      </c>
      <c r="C7" s="22" t="s">
        <v>241</v>
      </c>
      <c r="D7" s="24" t="s">
        <v>237</v>
      </c>
      <c r="E7" s="23" t="s">
        <v>116</v>
      </c>
      <c r="F7" s="6"/>
      <c r="G7" s="6"/>
      <c r="H7" s="6"/>
      <c r="I7" s="10">
        <v>1</v>
      </c>
      <c r="J7" s="25"/>
      <c r="K7" s="3"/>
      <c r="L7" s="3"/>
      <c r="M7" s="3"/>
      <c r="O7" s="1" t="str">
        <f t="shared" si="0"/>
        <v xml:space="preserve">    search_text text,</v>
      </c>
    </row>
    <row r="8" spans="2:15" ht="15" x14ac:dyDescent="0.25">
      <c r="B8" s="6">
        <v>4</v>
      </c>
      <c r="C8" s="22" t="s">
        <v>1855</v>
      </c>
      <c r="D8" s="24" t="s">
        <v>1840</v>
      </c>
      <c r="E8" s="23" t="s">
        <v>17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chapter_index varchar(100),</v>
      </c>
    </row>
    <row r="9" spans="2:15" ht="15" x14ac:dyDescent="0.25">
      <c r="B9" s="6">
        <v>5</v>
      </c>
      <c r="C9" s="22" t="s">
        <v>1856</v>
      </c>
      <c r="D9" s="24" t="s">
        <v>1838</v>
      </c>
      <c r="E9" s="23" t="s">
        <v>17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chapter_code varchar(100),</v>
      </c>
    </row>
    <row r="10" spans="2:15" ht="15" x14ac:dyDescent="0.25">
      <c r="B10" s="6">
        <v>6</v>
      </c>
      <c r="C10" s="22" t="s">
        <v>1857</v>
      </c>
      <c r="D10" s="24" t="s">
        <v>1839</v>
      </c>
      <c r="E10" s="23" t="s">
        <v>116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chapter_name text,</v>
      </c>
    </row>
    <row r="11" spans="2:15" ht="15" x14ac:dyDescent="0.25">
      <c r="B11" s="6">
        <v>7</v>
      </c>
      <c r="C11" s="22" t="s">
        <v>1857</v>
      </c>
      <c r="D11" s="24" t="s">
        <v>1849</v>
      </c>
      <c r="E11" s="23" t="s">
        <v>116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chapter_name_en text,</v>
      </c>
    </row>
    <row r="12" spans="2:15" ht="15" x14ac:dyDescent="0.25">
      <c r="B12" s="6">
        <v>8</v>
      </c>
      <c r="C12" s="22" t="s">
        <v>1858</v>
      </c>
      <c r="D12" s="24" t="s">
        <v>328</v>
      </c>
      <c r="E12" s="23" t="s">
        <v>17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group_code varchar(100),</v>
      </c>
    </row>
    <row r="13" spans="2:15" ht="15" x14ac:dyDescent="0.25">
      <c r="B13" s="6">
        <v>9</v>
      </c>
      <c r="C13" s="22" t="s">
        <v>1859</v>
      </c>
      <c r="D13" s="24" t="s">
        <v>1841</v>
      </c>
      <c r="E13" s="23" t="s">
        <v>116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group_name text,</v>
      </c>
    </row>
    <row r="14" spans="2:15" ht="15" x14ac:dyDescent="0.25">
      <c r="B14" s="6">
        <v>10</v>
      </c>
      <c r="C14" s="22" t="s">
        <v>1859</v>
      </c>
      <c r="D14" s="24" t="s">
        <v>1853</v>
      </c>
      <c r="E14" s="23" t="s">
        <v>116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group_name_en text,</v>
      </c>
    </row>
    <row r="15" spans="2:15" ht="15" x14ac:dyDescent="0.25">
      <c r="B15" s="6">
        <v>11</v>
      </c>
      <c r="C15" s="22" t="s">
        <v>1860</v>
      </c>
      <c r="D15" s="24" t="s">
        <v>1844</v>
      </c>
      <c r="E15" s="23" t="s">
        <v>17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sub_group1_code varchar(100),</v>
      </c>
    </row>
    <row r="16" spans="2:15" ht="15" x14ac:dyDescent="0.25">
      <c r="B16" s="6">
        <v>12</v>
      </c>
      <c r="C16" s="22" t="s">
        <v>1861</v>
      </c>
      <c r="D16" s="24" t="s">
        <v>1845</v>
      </c>
      <c r="E16" s="23" t="s">
        <v>116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sub_group1_name text,</v>
      </c>
    </row>
    <row r="17" spans="2:15" ht="15" x14ac:dyDescent="0.25">
      <c r="B17" s="6">
        <v>13</v>
      </c>
      <c r="C17" s="22" t="s">
        <v>1861</v>
      </c>
      <c r="D17" s="24" t="s">
        <v>1852</v>
      </c>
      <c r="E17" s="23" t="s">
        <v>116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sub_group1_name_en text,</v>
      </c>
    </row>
    <row r="18" spans="2:15" ht="15" x14ac:dyDescent="0.25">
      <c r="B18" s="6">
        <v>14</v>
      </c>
      <c r="C18" s="22" t="s">
        <v>1860</v>
      </c>
      <c r="D18" s="24" t="s">
        <v>1842</v>
      </c>
      <c r="E18" s="23" t="s">
        <v>17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sub_group2_code varchar(100),</v>
      </c>
    </row>
    <row r="19" spans="2:15" ht="15" x14ac:dyDescent="0.25">
      <c r="B19" s="6">
        <v>15</v>
      </c>
      <c r="C19" s="22" t="s">
        <v>1861</v>
      </c>
      <c r="D19" s="24" t="s">
        <v>1843</v>
      </c>
      <c r="E19" s="23" t="s">
        <v>116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sub_group2_name text,</v>
      </c>
    </row>
    <row r="20" spans="2:15" ht="15" x14ac:dyDescent="0.25">
      <c r="B20" s="6">
        <v>16</v>
      </c>
      <c r="C20" s="22" t="s">
        <v>1861</v>
      </c>
      <c r="D20" s="24" t="s">
        <v>1851</v>
      </c>
      <c r="E20" s="23" t="s">
        <v>116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sub_group2_name_en text,</v>
      </c>
    </row>
    <row r="21" spans="2:15" ht="15" x14ac:dyDescent="0.25">
      <c r="B21" s="6">
        <v>17</v>
      </c>
      <c r="C21" s="22" t="s">
        <v>1862</v>
      </c>
      <c r="D21" s="24" t="s">
        <v>1846</v>
      </c>
      <c r="E21" s="23" t="s">
        <v>17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type_code varchar(100),</v>
      </c>
    </row>
    <row r="22" spans="2:15" ht="15" x14ac:dyDescent="0.25">
      <c r="B22" s="6">
        <v>18</v>
      </c>
      <c r="C22" s="22" t="s">
        <v>1863</v>
      </c>
      <c r="D22" s="24" t="s">
        <v>1847</v>
      </c>
      <c r="E22" s="23" t="s">
        <v>116</v>
      </c>
      <c r="F22" s="6"/>
      <c r="G22" s="6"/>
      <c r="H22" s="6"/>
      <c r="I22" s="10"/>
      <c r="J22" s="25"/>
      <c r="K22" s="3"/>
      <c r="L22" s="3"/>
      <c r="M22" s="3"/>
      <c r="O22" s="1" t="str">
        <f t="shared" si="0"/>
        <v xml:space="preserve">    type_name text,</v>
      </c>
    </row>
    <row r="23" spans="2:15" ht="15" x14ac:dyDescent="0.25">
      <c r="B23" s="6">
        <v>19</v>
      </c>
      <c r="C23" s="22" t="s">
        <v>1863</v>
      </c>
      <c r="D23" s="24" t="s">
        <v>1850</v>
      </c>
      <c r="E23" s="23" t="s">
        <v>116</v>
      </c>
      <c r="F23" s="6"/>
      <c r="G23" s="6"/>
      <c r="H23" s="6"/>
      <c r="I23" s="10"/>
      <c r="J23" s="25"/>
      <c r="K23" s="3"/>
      <c r="L23" s="3"/>
      <c r="M23" s="3"/>
      <c r="O23" s="1" t="str">
        <f t="shared" si="0"/>
        <v xml:space="preserve">    type_name_en text,</v>
      </c>
    </row>
    <row r="24" spans="2:15" ht="15" x14ac:dyDescent="0.25">
      <c r="B24" s="6">
        <v>20</v>
      </c>
      <c r="C24" s="22" t="s">
        <v>1864</v>
      </c>
      <c r="D24" s="24" t="s">
        <v>48</v>
      </c>
      <c r="E24" s="23" t="s">
        <v>17</v>
      </c>
      <c r="F24" s="6"/>
      <c r="G24" s="6"/>
      <c r="H24" s="6"/>
      <c r="I24" s="10"/>
      <c r="J24" s="25"/>
      <c r="K24" s="3"/>
      <c r="L24" s="3"/>
      <c r="M24" s="3"/>
      <c r="O24" s="1" t="str">
        <f t="shared" si="0"/>
        <v xml:space="preserve">    code varchar(100),</v>
      </c>
    </row>
    <row r="25" spans="2:15" ht="15" x14ac:dyDescent="0.25">
      <c r="B25" s="6">
        <v>21</v>
      </c>
      <c r="C25" s="22" t="s">
        <v>1865</v>
      </c>
      <c r="D25" s="24" t="s">
        <v>32</v>
      </c>
      <c r="E25" s="23" t="s">
        <v>116</v>
      </c>
      <c r="F25" s="6"/>
      <c r="G25" s="6"/>
      <c r="H25" s="6"/>
      <c r="I25" s="10"/>
      <c r="J25" s="25"/>
      <c r="K25" s="3"/>
      <c r="L25" s="3"/>
      <c r="M25" s="3"/>
      <c r="O25" s="1" t="str">
        <f t="shared" si="0"/>
        <v xml:space="preserve">    name text,</v>
      </c>
    </row>
    <row r="26" spans="2:15" ht="15" x14ac:dyDescent="0.25">
      <c r="B26" s="6">
        <v>22</v>
      </c>
      <c r="C26" s="22" t="s">
        <v>1865</v>
      </c>
      <c r="D26" s="24" t="s">
        <v>1716</v>
      </c>
      <c r="E26" s="23" t="s">
        <v>116</v>
      </c>
      <c r="F26" s="6"/>
      <c r="G26" s="6"/>
      <c r="H26" s="6"/>
      <c r="I26" s="10"/>
      <c r="J26" s="25"/>
      <c r="K26" s="3"/>
      <c r="L26" s="3"/>
      <c r="M26" s="3"/>
      <c r="O26" s="1" t="str">
        <f t="shared" si="0"/>
        <v xml:space="preserve">    name_en text,</v>
      </c>
    </row>
    <row r="27" spans="2:15" ht="15" x14ac:dyDescent="0.25">
      <c r="B27" s="6">
        <v>23</v>
      </c>
      <c r="C27" s="22" t="s">
        <v>1865</v>
      </c>
      <c r="D27" s="24" t="s">
        <v>12</v>
      </c>
      <c r="E27" s="23" t="s">
        <v>116</v>
      </c>
      <c r="F27" s="6"/>
      <c r="G27" s="6"/>
      <c r="H27" s="6"/>
      <c r="I27" s="10"/>
      <c r="J27" s="25"/>
      <c r="K27" s="3"/>
      <c r="L27" s="3"/>
      <c r="M27" s="3"/>
      <c r="O27" s="1" t="str">
        <f>"    " &amp; D27 &amp; " " &amp; E27 &amp; IF(F27="yes"," NOT NULL", "") &amp; IF(LEN(G27) &gt; 0," DEFAULT " &amp; G27, "") &amp; ","</f>
        <v xml:space="preserve">    description text,</v>
      </c>
    </row>
    <row r="28" spans="2:15" ht="15" x14ac:dyDescent="0.25">
      <c r="B28" s="6">
        <v>24</v>
      </c>
      <c r="C28" s="22" t="s">
        <v>1865</v>
      </c>
      <c r="D28" s="24" t="s">
        <v>1869</v>
      </c>
      <c r="E28" s="23" t="s">
        <v>116</v>
      </c>
      <c r="F28" s="6"/>
      <c r="G28" s="6"/>
      <c r="H28" s="6"/>
      <c r="I28" s="10"/>
      <c r="J28" s="25"/>
      <c r="K28" s="3"/>
      <c r="L28" s="3"/>
      <c r="M28" s="3"/>
      <c r="O28" s="1" t="str">
        <f>"    " &amp; D28 &amp; " " &amp; E28 &amp; IF(F28="yes"," NOT NULL", "") &amp; IF(LEN(G28) &gt; 0," DEFAULT " &amp; G28, "") &amp; ","</f>
        <v xml:space="preserve">    description_en text,</v>
      </c>
    </row>
    <row r="29" spans="2:15" ht="15" x14ac:dyDescent="0.25">
      <c r="B29" s="6">
        <v>25</v>
      </c>
      <c r="C29" s="22" t="s">
        <v>1868</v>
      </c>
      <c r="D29" s="24" t="s">
        <v>1848</v>
      </c>
      <c r="E29" s="23" t="s">
        <v>17</v>
      </c>
      <c r="F29" s="6"/>
      <c r="G29" s="6"/>
      <c r="H29" s="6"/>
      <c r="I29" s="10"/>
      <c r="J29" s="25"/>
      <c r="K29" s="3"/>
      <c r="L29" s="3"/>
      <c r="M29" s="3"/>
      <c r="O29" s="1" t="str">
        <f t="shared" si="0"/>
        <v xml:space="preserve">    report_code varchar(100),</v>
      </c>
    </row>
    <row r="30" spans="2:15" ht="15" x14ac:dyDescent="0.25">
      <c r="B30" s="6">
        <v>26</v>
      </c>
      <c r="C30" s="22" t="s">
        <v>1867</v>
      </c>
      <c r="D30" s="24" t="s">
        <v>1866</v>
      </c>
      <c r="E30" s="23" t="s">
        <v>17</v>
      </c>
      <c r="F30" s="6"/>
      <c r="G30" s="6"/>
      <c r="H30" s="6"/>
      <c r="I30" s="10"/>
      <c r="J30" s="25"/>
      <c r="K30" s="3"/>
      <c r="L30" s="3"/>
      <c r="M30" s="3"/>
      <c r="O30" s="1" t="str">
        <f t="shared" si="0"/>
        <v xml:space="preserve">    detail_code varchar(100),</v>
      </c>
    </row>
    <row r="31" spans="2:15" ht="15" x14ac:dyDescent="0.25">
      <c r="B31" s="6">
        <v>34</v>
      </c>
      <c r="C31" s="22" t="s">
        <v>2394</v>
      </c>
      <c r="D31" s="24" t="s">
        <v>1576</v>
      </c>
      <c r="E31" s="23" t="s">
        <v>10</v>
      </c>
      <c r="F31" s="6"/>
      <c r="G31" s="6">
        <v>10</v>
      </c>
      <c r="H31" s="6"/>
      <c r="I31" s="10"/>
      <c r="J31" s="25"/>
      <c r="K31" s="3"/>
      <c r="L31" s="3"/>
      <c r="M31" s="3"/>
      <c r="O31" s="1" t="str">
        <f t="shared" si="0"/>
        <v xml:space="preserve">    icd integer DEFAULT 10,</v>
      </c>
    </row>
    <row r="32" spans="2:15" ht="15" x14ac:dyDescent="0.25">
      <c r="B32" s="6">
        <v>27</v>
      </c>
      <c r="C32" s="22" t="s">
        <v>333</v>
      </c>
      <c r="D32" s="24" t="s">
        <v>41</v>
      </c>
      <c r="E32" s="6" t="s">
        <v>35</v>
      </c>
      <c r="F32" s="6"/>
      <c r="G32" s="6">
        <v>0</v>
      </c>
      <c r="H32" s="23" t="s">
        <v>16</v>
      </c>
      <c r="I32" s="8"/>
      <c r="J32" s="25"/>
      <c r="K32" s="3"/>
      <c r="L32" s="3"/>
      <c r="M32" s="3"/>
      <c r="O32" s="1" t="str">
        <f t="shared" si="0"/>
        <v xml:space="preserve">    disabled smallint DEFAULT 0,</v>
      </c>
    </row>
    <row r="33" spans="2:15" ht="15" x14ac:dyDescent="0.25">
      <c r="B33" s="6">
        <v>28</v>
      </c>
      <c r="C33" s="3" t="s">
        <v>20</v>
      </c>
      <c r="D33" s="24" t="s">
        <v>296</v>
      </c>
      <c r="E33" s="6" t="s">
        <v>6</v>
      </c>
      <c r="F33" s="6"/>
      <c r="G33" s="6"/>
      <c r="H33" s="6"/>
      <c r="I33" s="10"/>
      <c r="J33" s="25"/>
      <c r="K33" s="3"/>
      <c r="L33" s="3"/>
      <c r="M33" s="3"/>
      <c r="O33" s="1" t="str">
        <f t="shared" si="0"/>
        <v xml:space="preserve">    created_by bigint,</v>
      </c>
    </row>
    <row r="34" spans="2:15" ht="15" x14ac:dyDescent="0.25">
      <c r="B34" s="6">
        <v>29</v>
      </c>
      <c r="C34" s="3" t="s">
        <v>21</v>
      </c>
      <c r="D34" s="24" t="s">
        <v>70</v>
      </c>
      <c r="E34" s="6" t="s">
        <v>6</v>
      </c>
      <c r="F34" s="6"/>
      <c r="G34" s="6"/>
      <c r="H34" s="6"/>
      <c r="I34" s="10"/>
      <c r="J34" s="25"/>
      <c r="K34" s="3"/>
      <c r="L34" s="3"/>
      <c r="M34" s="3"/>
      <c r="O34" s="1" t="str">
        <f t="shared" ref="O34:O39" si="1">"    " &amp; D34 &amp; " " &amp; E34 &amp; IF(F34="yes"," NOT NULL", "") &amp; IF(LEN(G34) &gt; 0," DEFAULT " &amp; G34, "") &amp; ","</f>
        <v xml:space="preserve">    created_date bigint,</v>
      </c>
    </row>
    <row r="35" spans="2:15" ht="15" x14ac:dyDescent="0.25">
      <c r="B35" s="6">
        <v>30</v>
      </c>
      <c r="C35" s="3" t="s">
        <v>22</v>
      </c>
      <c r="D35" s="24" t="s">
        <v>297</v>
      </c>
      <c r="E35" s="6" t="s">
        <v>6</v>
      </c>
      <c r="F35" s="6"/>
      <c r="G35" s="6"/>
      <c r="H35" s="6"/>
      <c r="I35" s="10"/>
      <c r="J35" s="25"/>
      <c r="K35" s="3"/>
      <c r="L35" s="3"/>
      <c r="M35" s="3"/>
      <c r="O35" s="1" t="str">
        <f t="shared" si="1"/>
        <v xml:space="preserve">    updated_by bigint,</v>
      </c>
    </row>
    <row r="36" spans="2:15" ht="15" x14ac:dyDescent="0.25">
      <c r="B36" s="6">
        <v>31</v>
      </c>
      <c r="C36" s="3" t="s">
        <v>23</v>
      </c>
      <c r="D36" s="24" t="s">
        <v>71</v>
      </c>
      <c r="E36" s="6" t="s">
        <v>6</v>
      </c>
      <c r="F36" s="6"/>
      <c r="G36" s="6"/>
      <c r="H36" s="6"/>
      <c r="I36" s="10"/>
      <c r="J36" s="25"/>
      <c r="K36" s="3"/>
      <c r="L36" s="3"/>
      <c r="M36" s="3"/>
      <c r="O36" s="1" t="str">
        <f t="shared" si="1"/>
        <v xml:space="preserve">    updated_date bigint,</v>
      </c>
    </row>
    <row r="37" spans="2:15" ht="15" x14ac:dyDescent="0.25">
      <c r="B37" s="6">
        <v>32</v>
      </c>
      <c r="C37" s="22" t="s">
        <v>105</v>
      </c>
      <c r="D37" s="24" t="s">
        <v>295</v>
      </c>
      <c r="E37" s="6" t="s">
        <v>6</v>
      </c>
      <c r="F37" s="6"/>
      <c r="G37" s="6"/>
      <c r="H37" s="6"/>
      <c r="I37" s="8">
        <v>1</v>
      </c>
      <c r="J37" s="25"/>
      <c r="K37" s="3"/>
      <c r="L37" s="3"/>
      <c r="M37" s="3"/>
      <c r="O37" s="1" t="str">
        <f t="shared" si="1"/>
        <v xml:space="preserve">    deleted_by bigint,</v>
      </c>
    </row>
    <row r="38" spans="2:15" ht="15" x14ac:dyDescent="0.25">
      <c r="B38" s="6">
        <v>33</v>
      </c>
      <c r="C38" s="22" t="s">
        <v>99</v>
      </c>
      <c r="D38" s="24" t="s">
        <v>94</v>
      </c>
      <c r="E38" s="6" t="s">
        <v>6</v>
      </c>
      <c r="F38" s="6"/>
      <c r="G38" s="6"/>
      <c r="H38" s="6"/>
      <c r="I38" s="8">
        <v>1</v>
      </c>
      <c r="J38" s="25"/>
      <c r="K38" s="3"/>
      <c r="L38" s="3"/>
      <c r="M38" s="3"/>
      <c r="O38" s="1" t="str">
        <f t="shared" si="1"/>
        <v xml:space="preserve">    deleted_date bigint,</v>
      </c>
    </row>
    <row r="39" spans="2:15" ht="15" x14ac:dyDescent="0.25">
      <c r="B39" s="6">
        <v>34</v>
      </c>
      <c r="C39" s="3" t="s">
        <v>24</v>
      </c>
      <c r="D39" s="24" t="s">
        <v>13</v>
      </c>
      <c r="E39" s="6" t="s">
        <v>10</v>
      </c>
      <c r="F39" s="6"/>
      <c r="G39" s="6">
        <v>1</v>
      </c>
      <c r="H39" s="6"/>
      <c r="I39" s="10"/>
      <c r="J39" s="25"/>
      <c r="K39" s="3"/>
      <c r="L39" s="3"/>
      <c r="M39" s="3"/>
      <c r="O39" s="1" t="str">
        <f t="shared" si="1"/>
        <v xml:space="preserve">    version integer DEFAULT 1,</v>
      </c>
    </row>
    <row r="40" spans="2:15" x14ac:dyDescent="0.25">
      <c r="O40" s="1" t="str">
        <f>"    CONSTRAINT " &amp; IF(ISERROR(SEARCH(".",$D$2)), $D$2, MID($D$2,SEARCH(".",$D$2) + 1,(LEN($D$2)-SEARCH(".",$D$2)))) &amp; "_pk PRIMARY KEY (" &amp; $D$5 &amp; ")"</f>
        <v xml:space="preserve">    CONSTRAINT icd_pk PRIMARY KEY (id)</v>
      </c>
    </row>
    <row r="41" spans="2:15" x14ac:dyDescent="0.25">
      <c r="O41" s="1" t="s">
        <v>7</v>
      </c>
    </row>
    <row r="43" spans="2:15" x14ac:dyDescent="0.25">
      <c r="C43" s="32" t="s">
        <v>2395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B1:O31"/>
  <sheetViews>
    <sheetView showGridLines="0" workbookViewId="0">
      <selection activeCell="O3" sqref="O3:O31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7109375" style="1" customWidth="1"/>
    <col min="10" max="10" width="26.710937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DB!D70</f>
        <v>Nhóm icd</v>
      </c>
      <c r="E1" s="71"/>
      <c r="F1" s="72" t="s">
        <v>22</v>
      </c>
      <c r="G1" s="73"/>
      <c r="H1" s="73"/>
      <c r="I1" s="74"/>
      <c r="J1" s="18" t="str">
        <f>DB!F70</f>
        <v>Nguyễn Anh Phong</v>
      </c>
    </row>
    <row r="2" spans="2:15" ht="18" x14ac:dyDescent="0.25">
      <c r="C2" s="2" t="s">
        <v>27</v>
      </c>
      <c r="D2" s="75" t="str">
        <f>DB!E70</f>
        <v>icd_group</v>
      </c>
      <c r="E2" s="76"/>
      <c r="F2" s="72" t="s">
        <v>23</v>
      </c>
      <c r="G2" s="73"/>
      <c r="H2" s="73"/>
      <c r="I2" s="74"/>
      <c r="J2" s="19" t="str">
        <f>DB!G70</f>
        <v>22/05/2016</v>
      </c>
      <c r="O2" s="1" t="str">
        <f xml:space="preserve"> "drop table " &amp; D2 &amp; ";"</f>
        <v>drop table icd_group;</v>
      </c>
    </row>
    <row r="3" spans="2:15" ht="29.25" customHeight="1" x14ac:dyDescent="0.25">
      <c r="B3" s="4"/>
      <c r="O3" s="1" t="str">
        <f xml:space="preserve"> "create table " &amp; D2</f>
        <v>create table icd_group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1854</v>
      </c>
      <c r="D6" s="24" t="s">
        <v>180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 t="shared" ref="O6:O29" si="0">"    " &amp; D6 &amp; " " &amp; E6 &amp; IF(F6="yes"," NOT NULL", "") &amp; IF(LEN(G6) &gt; 0," DEFAULT " &amp; G6, "") &amp; ","</f>
        <v xml:space="preserve">    country_id bigint,</v>
      </c>
    </row>
    <row r="7" spans="2:15" ht="15" x14ac:dyDescent="0.25">
      <c r="B7" s="6">
        <v>3</v>
      </c>
      <c r="C7" s="22" t="s">
        <v>241</v>
      </c>
      <c r="D7" s="24" t="s">
        <v>237</v>
      </c>
      <c r="E7" s="23" t="s">
        <v>116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search_text text,</v>
      </c>
    </row>
    <row r="8" spans="2:15" ht="15" x14ac:dyDescent="0.25">
      <c r="B8" s="6">
        <v>4</v>
      </c>
      <c r="C8" s="22" t="s">
        <v>1855</v>
      </c>
      <c r="D8" s="24" t="s">
        <v>1840</v>
      </c>
      <c r="E8" s="23" t="s">
        <v>17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chapter_index varchar(100),</v>
      </c>
    </row>
    <row r="9" spans="2:15" ht="15" x14ac:dyDescent="0.25">
      <c r="B9" s="6">
        <v>5</v>
      </c>
      <c r="C9" s="22" t="s">
        <v>1856</v>
      </c>
      <c r="D9" s="24" t="s">
        <v>1838</v>
      </c>
      <c r="E9" s="23" t="s">
        <v>17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chapter_code varchar(100),</v>
      </c>
    </row>
    <row r="10" spans="2:15" ht="15" x14ac:dyDescent="0.25">
      <c r="B10" s="6">
        <v>6</v>
      </c>
      <c r="C10" s="22" t="s">
        <v>1857</v>
      </c>
      <c r="D10" s="24" t="s">
        <v>1839</v>
      </c>
      <c r="E10" s="23" t="s">
        <v>116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chapter_name text,</v>
      </c>
    </row>
    <row r="11" spans="2:15" ht="15" x14ac:dyDescent="0.25">
      <c r="B11" s="6">
        <v>7</v>
      </c>
      <c r="C11" s="22" t="s">
        <v>1857</v>
      </c>
      <c r="D11" s="24" t="s">
        <v>1849</v>
      </c>
      <c r="E11" s="23" t="s">
        <v>116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chapter_name_en text,</v>
      </c>
    </row>
    <row r="12" spans="2:15" ht="15" x14ac:dyDescent="0.25">
      <c r="B12" s="6">
        <v>8</v>
      </c>
      <c r="C12" s="22" t="s">
        <v>1858</v>
      </c>
      <c r="D12" s="24" t="s">
        <v>48</v>
      </c>
      <c r="E12" s="23" t="s">
        <v>17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code varchar(100),</v>
      </c>
    </row>
    <row r="13" spans="2:15" ht="15" x14ac:dyDescent="0.25">
      <c r="B13" s="6">
        <v>9</v>
      </c>
      <c r="C13" s="22" t="s">
        <v>1859</v>
      </c>
      <c r="D13" s="24" t="s">
        <v>32</v>
      </c>
      <c r="E13" s="23" t="s">
        <v>116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name text,</v>
      </c>
    </row>
    <row r="14" spans="2:15" ht="15" x14ac:dyDescent="0.25">
      <c r="B14" s="6">
        <v>10</v>
      </c>
      <c r="C14" s="22" t="s">
        <v>1859</v>
      </c>
      <c r="D14" s="24" t="s">
        <v>1716</v>
      </c>
      <c r="E14" s="23" t="s">
        <v>116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name_en text,</v>
      </c>
    </row>
    <row r="15" spans="2:15" ht="15" x14ac:dyDescent="0.25">
      <c r="B15" s="6">
        <v>11</v>
      </c>
      <c r="C15" s="22" t="s">
        <v>1860</v>
      </c>
      <c r="D15" s="24" t="s">
        <v>1844</v>
      </c>
      <c r="E15" s="23" t="s">
        <v>17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sub_group1_code varchar(100),</v>
      </c>
    </row>
    <row r="16" spans="2:15" ht="15" x14ac:dyDescent="0.25">
      <c r="B16" s="6">
        <v>12</v>
      </c>
      <c r="C16" s="22" t="s">
        <v>1861</v>
      </c>
      <c r="D16" s="24" t="s">
        <v>1845</v>
      </c>
      <c r="E16" s="23" t="s">
        <v>116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sub_group1_name text,</v>
      </c>
    </row>
    <row r="17" spans="2:15" ht="15" x14ac:dyDescent="0.25">
      <c r="B17" s="6">
        <v>13</v>
      </c>
      <c r="C17" s="22" t="s">
        <v>1861</v>
      </c>
      <c r="D17" s="24" t="s">
        <v>1852</v>
      </c>
      <c r="E17" s="23" t="s">
        <v>116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sub_group1_name_en text,</v>
      </c>
    </row>
    <row r="18" spans="2:15" ht="15" x14ac:dyDescent="0.25">
      <c r="B18" s="6">
        <v>14</v>
      </c>
      <c r="C18" s="22" t="s">
        <v>1860</v>
      </c>
      <c r="D18" s="24" t="s">
        <v>1842</v>
      </c>
      <c r="E18" s="23" t="s">
        <v>17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sub_group2_code varchar(100),</v>
      </c>
    </row>
    <row r="19" spans="2:15" ht="15" x14ac:dyDescent="0.25">
      <c r="B19" s="6">
        <v>15</v>
      </c>
      <c r="C19" s="22" t="s">
        <v>1861</v>
      </c>
      <c r="D19" s="24" t="s">
        <v>1843</v>
      </c>
      <c r="E19" s="23" t="s">
        <v>116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sub_group2_name text,</v>
      </c>
    </row>
    <row r="20" spans="2:15" ht="15" x14ac:dyDescent="0.25">
      <c r="B20" s="6">
        <v>16</v>
      </c>
      <c r="C20" s="22" t="s">
        <v>1861</v>
      </c>
      <c r="D20" s="24" t="s">
        <v>1851</v>
      </c>
      <c r="E20" s="23" t="s">
        <v>116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sub_group2_name_en text,</v>
      </c>
    </row>
    <row r="21" spans="2:15" ht="15" x14ac:dyDescent="0.25">
      <c r="B21" s="6">
        <v>17</v>
      </c>
      <c r="C21" s="3" t="s">
        <v>54</v>
      </c>
      <c r="D21" s="24" t="s">
        <v>53</v>
      </c>
      <c r="E21" s="6" t="s">
        <v>10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sort integer,</v>
      </c>
    </row>
    <row r="22" spans="2:15" ht="15" x14ac:dyDescent="0.25">
      <c r="B22" s="6">
        <v>18</v>
      </c>
      <c r="C22" s="22" t="s">
        <v>333</v>
      </c>
      <c r="D22" s="24" t="s">
        <v>41</v>
      </c>
      <c r="E22" s="6" t="s">
        <v>35</v>
      </c>
      <c r="F22" s="6"/>
      <c r="G22" s="6">
        <v>0</v>
      </c>
      <c r="H22" s="23" t="s">
        <v>16</v>
      </c>
      <c r="I22" s="8"/>
      <c r="J22" s="25"/>
      <c r="K22" s="3"/>
      <c r="L22" s="3"/>
      <c r="M22" s="3"/>
      <c r="O22" s="1" t="str">
        <f t="shared" si="0"/>
        <v xml:space="preserve">    disabled smallint DEFAULT 0,</v>
      </c>
    </row>
    <row r="23" spans="2:15" ht="15" x14ac:dyDescent="0.25">
      <c r="B23" s="6">
        <v>19</v>
      </c>
      <c r="C23" s="3" t="s">
        <v>20</v>
      </c>
      <c r="D23" s="24" t="s">
        <v>296</v>
      </c>
      <c r="E23" s="6" t="s">
        <v>6</v>
      </c>
      <c r="F23" s="6"/>
      <c r="G23" s="6"/>
      <c r="H23" s="6"/>
      <c r="I23" s="10"/>
      <c r="J23" s="25"/>
      <c r="K23" s="3"/>
      <c r="L23" s="3"/>
      <c r="M23" s="3"/>
      <c r="O23" s="1" t="str">
        <f t="shared" si="0"/>
        <v xml:space="preserve">    created_by bigint,</v>
      </c>
    </row>
    <row r="24" spans="2:15" ht="15" x14ac:dyDescent="0.25">
      <c r="B24" s="6">
        <v>20</v>
      </c>
      <c r="C24" s="3" t="s">
        <v>21</v>
      </c>
      <c r="D24" s="24" t="s">
        <v>70</v>
      </c>
      <c r="E24" s="6" t="s">
        <v>6</v>
      </c>
      <c r="F24" s="6"/>
      <c r="G24" s="6"/>
      <c r="H24" s="6"/>
      <c r="I24" s="10"/>
      <c r="J24" s="25"/>
      <c r="K24" s="3"/>
      <c r="L24" s="3"/>
      <c r="M24" s="3"/>
      <c r="O24" s="1" t="str">
        <f t="shared" si="0"/>
        <v xml:space="preserve">    created_date bigint,</v>
      </c>
    </row>
    <row r="25" spans="2:15" ht="15" x14ac:dyDescent="0.25">
      <c r="B25" s="6">
        <v>21</v>
      </c>
      <c r="C25" s="3" t="s">
        <v>22</v>
      </c>
      <c r="D25" s="24" t="s">
        <v>297</v>
      </c>
      <c r="E25" s="6" t="s">
        <v>6</v>
      </c>
      <c r="F25" s="6"/>
      <c r="G25" s="6"/>
      <c r="H25" s="6"/>
      <c r="I25" s="10"/>
      <c r="J25" s="25"/>
      <c r="K25" s="3"/>
      <c r="L25" s="3"/>
      <c r="M25" s="3"/>
      <c r="O25" s="1" t="str">
        <f t="shared" si="0"/>
        <v xml:space="preserve">    updated_by bigint,</v>
      </c>
    </row>
    <row r="26" spans="2:15" ht="15" x14ac:dyDescent="0.25">
      <c r="B26" s="6">
        <v>22</v>
      </c>
      <c r="C26" s="3" t="s">
        <v>23</v>
      </c>
      <c r="D26" s="24" t="s">
        <v>71</v>
      </c>
      <c r="E26" s="6" t="s">
        <v>6</v>
      </c>
      <c r="F26" s="6"/>
      <c r="G26" s="6"/>
      <c r="H26" s="6"/>
      <c r="I26" s="10"/>
      <c r="J26" s="25"/>
      <c r="K26" s="3"/>
      <c r="L26" s="3"/>
      <c r="M26" s="3"/>
      <c r="O26" s="1" t="str">
        <f t="shared" si="0"/>
        <v xml:space="preserve">    updated_date bigint,</v>
      </c>
    </row>
    <row r="27" spans="2:15" ht="15" x14ac:dyDescent="0.25">
      <c r="B27" s="6">
        <v>23</v>
      </c>
      <c r="C27" s="22" t="s">
        <v>105</v>
      </c>
      <c r="D27" s="24" t="s">
        <v>295</v>
      </c>
      <c r="E27" s="6" t="s">
        <v>6</v>
      </c>
      <c r="F27" s="6"/>
      <c r="G27" s="6"/>
      <c r="H27" s="6"/>
      <c r="I27" s="8">
        <v>1</v>
      </c>
      <c r="J27" s="25"/>
      <c r="K27" s="3"/>
      <c r="L27" s="3"/>
      <c r="M27" s="3"/>
      <c r="O27" s="1" t="str">
        <f t="shared" si="0"/>
        <v xml:space="preserve">    deleted_by bigint,</v>
      </c>
    </row>
    <row r="28" spans="2:15" ht="15" x14ac:dyDescent="0.25">
      <c r="B28" s="6">
        <v>24</v>
      </c>
      <c r="C28" s="22" t="s">
        <v>99</v>
      </c>
      <c r="D28" s="24" t="s">
        <v>94</v>
      </c>
      <c r="E28" s="6" t="s">
        <v>6</v>
      </c>
      <c r="F28" s="6"/>
      <c r="G28" s="6"/>
      <c r="H28" s="6"/>
      <c r="I28" s="8">
        <v>1</v>
      </c>
      <c r="J28" s="25"/>
      <c r="K28" s="3"/>
      <c r="L28" s="3"/>
      <c r="M28" s="3"/>
      <c r="O28" s="1" t="str">
        <f t="shared" si="0"/>
        <v xml:space="preserve">    deleted_date bigint,</v>
      </c>
    </row>
    <row r="29" spans="2:15" ht="15" x14ac:dyDescent="0.25">
      <c r="B29" s="6">
        <v>25</v>
      </c>
      <c r="C29" s="3" t="s">
        <v>24</v>
      </c>
      <c r="D29" s="24" t="s">
        <v>13</v>
      </c>
      <c r="E29" s="6" t="s">
        <v>10</v>
      </c>
      <c r="F29" s="6"/>
      <c r="G29" s="6">
        <v>1</v>
      </c>
      <c r="H29" s="6"/>
      <c r="I29" s="10"/>
      <c r="J29" s="25"/>
      <c r="K29" s="3"/>
      <c r="L29" s="3"/>
      <c r="M29" s="3"/>
      <c r="O29" s="1" t="str">
        <f t="shared" si="0"/>
        <v xml:space="preserve">    version integer DEFAULT 1,</v>
      </c>
    </row>
    <row r="30" spans="2:15" x14ac:dyDescent="0.25">
      <c r="O30" s="1" t="str">
        <f>"    CONSTRAINT " &amp; IF(ISERROR(SEARCH(".",$D$2)), $D$2, MID($D$2,SEARCH(".",$D$2) + 1,(LEN($D$2)-SEARCH(".",$D$2)))) &amp; "_pk PRIMARY KEY (" &amp; $D$5 &amp; ")"</f>
        <v xml:space="preserve">    CONSTRAINT icd_group_pk PRIMARY KEY (id)</v>
      </c>
    </row>
    <row r="31" spans="2:15" x14ac:dyDescent="0.25">
      <c r="O31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B1:O22"/>
  <sheetViews>
    <sheetView showGridLines="0" workbookViewId="0">
      <selection activeCell="O3" sqref="O3:O22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" style="1" customWidth="1"/>
    <col min="10" max="10" width="26.7109375" style="1" customWidth="1"/>
    <col min="11" max="11" width="11.42578125" style="1" bestFit="1" customWidth="1"/>
    <col min="12" max="13" width="11.85546875" style="1" bestFit="1" customWidth="1"/>
    <col min="14" max="15" width="9.57031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DB!D71</f>
        <v>Chủng loại icd</v>
      </c>
      <c r="E1" s="71"/>
      <c r="F1" s="72" t="s">
        <v>22</v>
      </c>
      <c r="G1" s="73"/>
      <c r="H1" s="73"/>
      <c r="I1" s="74"/>
      <c r="J1" s="18" t="str">
        <f>DB!F71</f>
        <v>Nguyễn Anh Phong</v>
      </c>
    </row>
    <row r="2" spans="2:15" ht="18" x14ac:dyDescent="0.25">
      <c r="C2" s="2" t="s">
        <v>27</v>
      </c>
      <c r="D2" s="75" t="str">
        <f>DB!E71</f>
        <v>icd_chapter</v>
      </c>
      <c r="E2" s="76"/>
      <c r="F2" s="72" t="s">
        <v>23</v>
      </c>
      <c r="G2" s="73"/>
      <c r="H2" s="73"/>
      <c r="I2" s="74"/>
      <c r="J2" s="19" t="str">
        <f>DB!G71</f>
        <v>22/05/2016</v>
      </c>
      <c r="O2" s="1" t="str">
        <f xml:space="preserve"> "drop table " &amp; D2 &amp; ";"</f>
        <v>drop table icd_chapter;</v>
      </c>
    </row>
    <row r="3" spans="2:15" ht="29.25" customHeight="1" x14ac:dyDescent="0.25">
      <c r="B3" s="4"/>
      <c r="O3" s="1" t="str">
        <f xml:space="preserve"> "create table " &amp; D2</f>
        <v>create table icd_chapter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1854</v>
      </c>
      <c r="D6" s="24" t="s">
        <v>180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 t="shared" ref="O6:O14" si="0">"    " &amp; D6 &amp; " " &amp; E6 &amp; IF(F6="yes"," NOT NULL", "") &amp; IF(LEN(G6) &gt; 0," DEFAULT " &amp; G6, "") &amp; ","</f>
        <v xml:space="preserve">    country_id bigint,</v>
      </c>
    </row>
    <row r="7" spans="2:15" ht="15" x14ac:dyDescent="0.25">
      <c r="B7" s="6">
        <v>3</v>
      </c>
      <c r="C7" s="22" t="s">
        <v>241</v>
      </c>
      <c r="D7" s="24" t="s">
        <v>237</v>
      </c>
      <c r="E7" s="23" t="s">
        <v>116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search_text text,</v>
      </c>
    </row>
    <row r="8" spans="2:15" ht="15" x14ac:dyDescent="0.25">
      <c r="B8" s="6">
        <v>4</v>
      </c>
      <c r="C8" s="22" t="s">
        <v>1855</v>
      </c>
      <c r="D8" s="24" t="s">
        <v>1840</v>
      </c>
      <c r="E8" s="23" t="s">
        <v>17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chapter_index varchar(100),</v>
      </c>
    </row>
    <row r="9" spans="2:15" ht="15" x14ac:dyDescent="0.25">
      <c r="B9" s="6">
        <v>5</v>
      </c>
      <c r="C9" s="22" t="s">
        <v>1856</v>
      </c>
      <c r="D9" s="24" t="s">
        <v>48</v>
      </c>
      <c r="E9" s="23" t="s">
        <v>17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code varchar(100),</v>
      </c>
    </row>
    <row r="10" spans="2:15" ht="15" x14ac:dyDescent="0.25">
      <c r="B10" s="6">
        <v>6</v>
      </c>
      <c r="C10" s="22" t="s">
        <v>1857</v>
      </c>
      <c r="D10" s="24" t="s">
        <v>32</v>
      </c>
      <c r="E10" s="23" t="s">
        <v>116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name text,</v>
      </c>
    </row>
    <row r="11" spans="2:15" ht="15" x14ac:dyDescent="0.25">
      <c r="B11" s="6">
        <v>7</v>
      </c>
      <c r="C11" s="22" t="s">
        <v>1857</v>
      </c>
      <c r="D11" s="24" t="s">
        <v>1716</v>
      </c>
      <c r="E11" s="23" t="s">
        <v>116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name_en text,</v>
      </c>
    </row>
    <row r="12" spans="2:15" ht="15" x14ac:dyDescent="0.25">
      <c r="B12" s="6">
        <v>8</v>
      </c>
      <c r="C12" s="3" t="s">
        <v>54</v>
      </c>
      <c r="D12" s="24" t="s">
        <v>53</v>
      </c>
      <c r="E12" s="6" t="s">
        <v>10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sort integer,</v>
      </c>
    </row>
    <row r="13" spans="2:15" ht="15" x14ac:dyDescent="0.25">
      <c r="B13" s="6">
        <v>9</v>
      </c>
      <c r="C13" s="22" t="s">
        <v>333</v>
      </c>
      <c r="D13" s="24" t="s">
        <v>41</v>
      </c>
      <c r="E13" s="6" t="s">
        <v>35</v>
      </c>
      <c r="F13" s="6"/>
      <c r="G13" s="6">
        <v>0</v>
      </c>
      <c r="H13" s="23" t="s">
        <v>16</v>
      </c>
      <c r="I13" s="8"/>
      <c r="J13" s="25"/>
      <c r="K13" s="3"/>
      <c r="L13" s="3"/>
      <c r="M13" s="3"/>
      <c r="O13" s="1" t="str">
        <f t="shared" si="0"/>
        <v xml:space="preserve">    disabled smallint DEFAULT 0,</v>
      </c>
    </row>
    <row r="14" spans="2:15" ht="15" x14ac:dyDescent="0.25">
      <c r="B14" s="6">
        <v>10</v>
      </c>
      <c r="C14" s="3" t="s">
        <v>20</v>
      </c>
      <c r="D14" s="24" t="s">
        <v>296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created_by bigint,</v>
      </c>
    </row>
    <row r="15" spans="2:15" ht="15" x14ac:dyDescent="0.25">
      <c r="B15" s="6">
        <v>11</v>
      </c>
      <c r="C15" s="3" t="s">
        <v>21</v>
      </c>
      <c r="D15" s="24" t="s">
        <v>70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ref="O15:O20" si="1">"    " &amp; D15 &amp; " " &amp; E15 &amp; IF(F15="yes"," NOT NULL", "") &amp; IF(LEN(G15) &gt; 0," DEFAULT " &amp; G15, "") &amp; ","</f>
        <v xml:space="preserve">    created_date bigint,</v>
      </c>
    </row>
    <row r="16" spans="2:15" ht="15" x14ac:dyDescent="0.25">
      <c r="B16" s="6">
        <v>12</v>
      </c>
      <c r="C16" s="3" t="s">
        <v>22</v>
      </c>
      <c r="D16" s="24" t="s">
        <v>297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1"/>
        <v xml:space="preserve">    updated_by bigint,</v>
      </c>
    </row>
    <row r="17" spans="2:15" ht="15" x14ac:dyDescent="0.25">
      <c r="B17" s="6">
        <v>13</v>
      </c>
      <c r="C17" s="3" t="s">
        <v>23</v>
      </c>
      <c r="D17" s="24" t="s">
        <v>71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1"/>
        <v xml:space="preserve">    updated_date bigint,</v>
      </c>
    </row>
    <row r="18" spans="2:15" ht="15" x14ac:dyDescent="0.25">
      <c r="B18" s="6">
        <v>14</v>
      </c>
      <c r="C18" s="22" t="s">
        <v>105</v>
      </c>
      <c r="D18" s="24" t="s">
        <v>295</v>
      </c>
      <c r="E18" s="6" t="s">
        <v>6</v>
      </c>
      <c r="F18" s="6"/>
      <c r="G18" s="6"/>
      <c r="H18" s="6"/>
      <c r="I18" s="8">
        <v>1</v>
      </c>
      <c r="J18" s="25"/>
      <c r="K18" s="3"/>
      <c r="L18" s="3"/>
      <c r="M18" s="3"/>
      <c r="O18" s="1" t="str">
        <f t="shared" si="1"/>
        <v xml:space="preserve">    deleted_by bigint,</v>
      </c>
    </row>
    <row r="19" spans="2:15" ht="15" x14ac:dyDescent="0.25">
      <c r="B19" s="6">
        <v>15</v>
      </c>
      <c r="C19" s="22" t="s">
        <v>99</v>
      </c>
      <c r="D19" s="24" t="s">
        <v>94</v>
      </c>
      <c r="E19" s="6" t="s">
        <v>6</v>
      </c>
      <c r="F19" s="6"/>
      <c r="G19" s="6"/>
      <c r="H19" s="6"/>
      <c r="I19" s="8">
        <v>1</v>
      </c>
      <c r="J19" s="25"/>
      <c r="K19" s="3"/>
      <c r="L19" s="3"/>
      <c r="M19" s="3"/>
      <c r="O19" s="1" t="str">
        <f t="shared" si="1"/>
        <v xml:space="preserve">    deleted_date bigint,</v>
      </c>
    </row>
    <row r="20" spans="2:15" ht="15" x14ac:dyDescent="0.25">
      <c r="B20" s="6">
        <v>16</v>
      </c>
      <c r="C20" s="3" t="s">
        <v>24</v>
      </c>
      <c r="D20" s="24" t="s">
        <v>13</v>
      </c>
      <c r="E20" s="6" t="s">
        <v>10</v>
      </c>
      <c r="F20" s="6"/>
      <c r="G20" s="6">
        <v>1</v>
      </c>
      <c r="H20" s="6"/>
      <c r="I20" s="10"/>
      <c r="J20" s="25"/>
      <c r="K20" s="3"/>
      <c r="L20" s="3"/>
      <c r="M20" s="3"/>
      <c r="O20" s="1" t="str">
        <f t="shared" si="1"/>
        <v xml:space="preserve">    version integer DEFAULT 1,</v>
      </c>
    </row>
    <row r="21" spans="2:15" x14ac:dyDescent="0.25">
      <c r="O21" s="1" t="str">
        <f>"    CONSTRAINT " &amp; IF(ISERROR(SEARCH(".",$D$2)), $D$2, MID($D$2,SEARCH(".",$D$2) + 1,(LEN($D$2)-SEARCH(".",$D$2)))) &amp; "_pk PRIMARY KEY (" &amp; $D$5 &amp; ")"</f>
        <v xml:space="preserve">    CONSTRAINT icd_chapter_pk PRIMARY KEY (id)</v>
      </c>
    </row>
    <row r="22" spans="2:15" x14ac:dyDescent="0.25">
      <c r="O22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P265"/>
  <sheetViews>
    <sheetView showGridLines="0" topLeftCell="A16" workbookViewId="0">
      <selection activeCell="D26" sqref="D26:E34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7.140625" style="1" customWidth="1"/>
    <col min="6" max="6" width="4.85546875" style="1" customWidth="1"/>
    <col min="7" max="7" width="7.7109375" style="1" customWidth="1"/>
    <col min="8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28515625" style="1" customWidth="1"/>
    <col min="16" max="16" width="10" style="1" customWidth="1"/>
    <col min="17" max="16384" width="9.140625" style="1"/>
  </cols>
  <sheetData>
    <row r="1" spans="2:16" ht="18" x14ac:dyDescent="0.25">
      <c r="C1" s="2" t="s">
        <v>26</v>
      </c>
      <c r="D1" s="70" t="str">
        <f>DB!D72</f>
        <v>Danh mục dịch vụ</v>
      </c>
      <c r="E1" s="71"/>
      <c r="F1" s="72" t="s">
        <v>22</v>
      </c>
      <c r="G1" s="73"/>
      <c r="H1" s="73"/>
      <c r="I1" s="74"/>
      <c r="J1" s="3" t="str">
        <f>DB!F72</f>
        <v>Nguyễn Anh Phong</v>
      </c>
    </row>
    <row r="2" spans="2:16" ht="18" x14ac:dyDescent="0.25">
      <c r="C2" s="2" t="s">
        <v>27</v>
      </c>
      <c r="D2" s="75" t="str">
        <f>DB!E72</f>
        <v>item</v>
      </c>
      <c r="E2" s="76"/>
      <c r="F2" s="72" t="s">
        <v>23</v>
      </c>
      <c r="G2" s="73"/>
      <c r="H2" s="73"/>
      <c r="I2" s="74"/>
      <c r="J2" s="19" t="str">
        <f>DB!G72</f>
        <v>22/05/2016</v>
      </c>
      <c r="O2" s="1" t="str">
        <f xml:space="preserve"> "drop table " &amp; D2 &amp; ";"</f>
        <v>drop table item;</v>
      </c>
    </row>
    <row r="3" spans="2:16" ht="29.25" customHeight="1" x14ac:dyDescent="0.25">
      <c r="B3" s="4"/>
      <c r="O3" s="1" t="str">
        <f xml:space="preserve"> "create table " &amp; D2</f>
        <v>create table item</v>
      </c>
    </row>
    <row r="4" spans="2:16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6" ht="15" x14ac:dyDescent="0.25">
      <c r="B5" s="6">
        <v>1</v>
      </c>
      <c r="C5" s="3" t="s">
        <v>47</v>
      </c>
      <c r="D5" s="7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 t="shared" ref="O5:O40" si="0">"    " &amp; D5 &amp; " " &amp; E5 &amp; IF(F5="yes"," NOT NULL", "") &amp; IF(LEN(G5) &gt; 0," DEFAULT " &amp; G5, "") &amp; ","</f>
        <v xml:space="preserve">    id bigint NOT NULL,</v>
      </c>
    </row>
    <row r="6" spans="2:16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9"/>
      <c r="K6" s="3"/>
      <c r="L6" s="3"/>
      <c r="M6" s="3"/>
      <c r="O6" s="1" t="str">
        <f t="shared" si="0"/>
        <v xml:space="preserve">    company_id bigint,</v>
      </c>
    </row>
    <row r="7" spans="2:16" ht="15" x14ac:dyDescent="0.25">
      <c r="B7" s="6">
        <v>3</v>
      </c>
      <c r="C7" s="22" t="s">
        <v>241</v>
      </c>
      <c r="D7" s="24" t="s">
        <v>237</v>
      </c>
      <c r="E7" s="23" t="s">
        <v>116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search_text text,</v>
      </c>
    </row>
    <row r="8" spans="2:16" ht="15" x14ac:dyDescent="0.25">
      <c r="B8" s="6">
        <v>4</v>
      </c>
      <c r="C8" s="22" t="s">
        <v>1512</v>
      </c>
      <c r="D8" s="24" t="s">
        <v>1511</v>
      </c>
      <c r="E8" s="14" t="s">
        <v>39</v>
      </c>
      <c r="F8" s="6"/>
      <c r="G8" s="6"/>
      <c r="H8" s="6"/>
      <c r="I8" s="10"/>
      <c r="J8" s="25" t="s">
        <v>1521</v>
      </c>
      <c r="K8" s="3"/>
      <c r="L8" s="3"/>
      <c r="M8" s="3"/>
      <c r="O8" s="1" t="str">
        <f t="shared" si="0"/>
        <v xml:space="preserve">    reg_code varchar(50),</v>
      </c>
    </row>
    <row r="9" spans="2:16" ht="15" x14ac:dyDescent="0.25">
      <c r="B9" s="6">
        <v>5</v>
      </c>
      <c r="C9" s="22" t="s">
        <v>739</v>
      </c>
      <c r="D9" s="24" t="s">
        <v>740</v>
      </c>
      <c r="E9" s="23" t="s">
        <v>34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barcode varchar(255),</v>
      </c>
    </row>
    <row r="10" spans="2:16" ht="15" x14ac:dyDescent="0.25">
      <c r="B10" s="6">
        <v>6</v>
      </c>
      <c r="C10" s="22" t="s">
        <v>338</v>
      </c>
      <c r="D10" s="24" t="s">
        <v>48</v>
      </c>
      <c r="E10" s="14" t="s">
        <v>39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code varchar(50),</v>
      </c>
    </row>
    <row r="11" spans="2:16" ht="15" x14ac:dyDescent="0.25">
      <c r="B11" s="6">
        <v>7</v>
      </c>
      <c r="C11" s="22" t="s">
        <v>339</v>
      </c>
      <c r="D11" s="24" t="s">
        <v>32</v>
      </c>
      <c r="E11" s="23" t="s">
        <v>34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name varchar(255),</v>
      </c>
    </row>
    <row r="12" spans="2:16" s="32" customFormat="1" ht="15" x14ac:dyDescent="0.25">
      <c r="B12" s="6">
        <v>8</v>
      </c>
      <c r="C12" s="22" t="s">
        <v>725</v>
      </c>
      <c r="D12" s="24" t="s">
        <v>757</v>
      </c>
      <c r="E12" s="23" t="s">
        <v>17</v>
      </c>
      <c r="F12" s="23"/>
      <c r="G12" s="33"/>
      <c r="H12" s="25"/>
      <c r="I12" s="35"/>
      <c r="J12" s="22"/>
      <c r="K12" s="22"/>
      <c r="L12" s="3"/>
      <c r="M12" s="3"/>
      <c r="N12" s="1"/>
      <c r="O12" s="1" t="str">
        <f t="shared" si="0"/>
        <v xml:space="preserve">    origin_code varchar(100),</v>
      </c>
      <c r="P12" s="1"/>
    </row>
    <row r="13" spans="2:16" s="32" customFormat="1" ht="15" x14ac:dyDescent="0.25">
      <c r="B13" s="6">
        <v>9</v>
      </c>
      <c r="C13" s="22" t="s">
        <v>726</v>
      </c>
      <c r="D13" s="24" t="s">
        <v>758</v>
      </c>
      <c r="E13" s="23" t="s">
        <v>34</v>
      </c>
      <c r="F13" s="23"/>
      <c r="G13" s="33"/>
      <c r="H13" s="25"/>
      <c r="I13" s="35"/>
      <c r="J13" s="22"/>
      <c r="K13" s="22"/>
      <c r="L13" s="3"/>
      <c r="M13" s="3"/>
      <c r="N13" s="1"/>
      <c r="O13" s="1" t="str">
        <f t="shared" si="0"/>
        <v xml:space="preserve">    origin_name varchar(255),</v>
      </c>
      <c r="P13" s="1"/>
    </row>
    <row r="14" spans="2:16" ht="15" x14ac:dyDescent="0.25">
      <c r="B14" s="6">
        <v>10</v>
      </c>
      <c r="C14" s="22" t="s">
        <v>372</v>
      </c>
      <c r="D14" s="24" t="s">
        <v>371</v>
      </c>
      <c r="E14" s="14" t="s">
        <v>39</v>
      </c>
      <c r="F14" s="6"/>
      <c r="G14" s="6"/>
      <c r="H14" s="6"/>
      <c r="I14" s="10"/>
      <c r="J14" s="25" t="s">
        <v>1799</v>
      </c>
      <c r="K14" s="3"/>
      <c r="L14" s="3"/>
      <c r="M14" s="3"/>
      <c r="O14" s="1" t="str">
        <f t="shared" si="0"/>
        <v xml:space="preserve">    cpt_code varchar(50),</v>
      </c>
    </row>
    <row r="15" spans="2:16" s="32" customFormat="1" ht="15" x14ac:dyDescent="0.25">
      <c r="B15" s="6">
        <v>11</v>
      </c>
      <c r="C15" s="22" t="s">
        <v>727</v>
      </c>
      <c r="D15" s="24" t="s">
        <v>1798</v>
      </c>
      <c r="E15" s="23" t="s">
        <v>34</v>
      </c>
      <c r="F15" s="23"/>
      <c r="G15" s="33"/>
      <c r="H15" s="25"/>
      <c r="I15" s="35"/>
      <c r="J15" s="25" t="s">
        <v>1800</v>
      </c>
      <c r="K15" s="22"/>
      <c r="L15" s="3"/>
      <c r="M15" s="3"/>
      <c r="N15" s="1"/>
      <c r="O15" s="1" t="str">
        <f t="shared" si="0"/>
        <v xml:space="preserve">    cpt_name varchar(255),</v>
      </c>
      <c r="P15" s="1"/>
    </row>
    <row r="16" spans="2:16" ht="15" x14ac:dyDescent="0.25">
      <c r="B16" s="6">
        <v>12</v>
      </c>
      <c r="C16" s="22" t="s">
        <v>1517</v>
      </c>
      <c r="D16" s="24" t="s">
        <v>1516</v>
      </c>
      <c r="E16" s="14" t="s">
        <v>39</v>
      </c>
      <c r="F16" s="6"/>
      <c r="G16" s="6"/>
      <c r="H16" s="6"/>
      <c r="I16" s="10"/>
      <c r="J16" s="25" t="s">
        <v>1518</v>
      </c>
      <c r="K16" s="3"/>
      <c r="L16" s="3"/>
      <c r="M16" s="3"/>
      <c r="O16" s="1" t="str">
        <f t="shared" si="0"/>
        <v xml:space="preserve">    atc_code varchar(50),</v>
      </c>
    </row>
    <row r="17" spans="2:16" s="32" customFormat="1" ht="15" x14ac:dyDescent="0.25">
      <c r="B17" s="6">
        <v>13</v>
      </c>
      <c r="C17" s="22" t="s">
        <v>1519</v>
      </c>
      <c r="D17" s="24" t="s">
        <v>1513</v>
      </c>
      <c r="E17" s="23" t="s">
        <v>34</v>
      </c>
      <c r="F17" s="23"/>
      <c r="G17" s="33"/>
      <c r="H17" s="25"/>
      <c r="I17" s="35"/>
      <c r="J17" s="25" t="s">
        <v>1999</v>
      </c>
      <c r="K17" s="22"/>
      <c r="L17" s="3"/>
      <c r="M17" s="3"/>
      <c r="N17" s="1"/>
      <c r="O17" s="1" t="str">
        <f t="shared" si="0"/>
        <v xml:space="preserve">    atc_name varchar(255),</v>
      </c>
      <c r="P17" s="1"/>
    </row>
    <row r="18" spans="2:16" s="32" customFormat="1" ht="15" x14ac:dyDescent="0.25">
      <c r="B18" s="6">
        <v>14</v>
      </c>
      <c r="C18" s="22" t="s">
        <v>2000</v>
      </c>
      <c r="D18" s="24" t="s">
        <v>1998</v>
      </c>
      <c r="E18" s="23" t="s">
        <v>34</v>
      </c>
      <c r="F18" s="23"/>
      <c r="G18" s="33"/>
      <c r="H18" s="25"/>
      <c r="I18" s="35">
        <v>1</v>
      </c>
      <c r="J18" s="25" t="s">
        <v>1999</v>
      </c>
      <c r="K18" s="22"/>
      <c r="L18" s="3"/>
      <c r="M18" s="3"/>
      <c r="N18" s="1"/>
      <c r="O18" s="1" t="str">
        <f t="shared" si="0"/>
        <v xml:space="preserve">    generic_name varchar(255),</v>
      </c>
      <c r="P18" s="1"/>
    </row>
    <row r="19" spans="2:16" ht="15" x14ac:dyDescent="0.25">
      <c r="B19" s="6">
        <v>15</v>
      </c>
      <c r="C19" s="22" t="s">
        <v>49</v>
      </c>
      <c r="D19" s="24" t="s">
        <v>12</v>
      </c>
      <c r="E19" s="23" t="s">
        <v>34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description varchar(255),</v>
      </c>
    </row>
    <row r="20" spans="2:16" ht="15" x14ac:dyDescent="0.25">
      <c r="B20" s="6">
        <v>16</v>
      </c>
      <c r="C20" s="22" t="s">
        <v>1356</v>
      </c>
      <c r="D20" s="24" t="s">
        <v>1331</v>
      </c>
      <c r="E20" s="23" t="s">
        <v>51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active_ingredient varchar(500),</v>
      </c>
    </row>
    <row r="21" spans="2:16" ht="15" x14ac:dyDescent="0.25">
      <c r="B21" s="6">
        <v>17</v>
      </c>
      <c r="C21" s="22" t="s">
        <v>1739</v>
      </c>
      <c r="D21" s="24" t="s">
        <v>1327</v>
      </c>
      <c r="E21" s="23" t="s">
        <v>34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dosage varchar(255),</v>
      </c>
    </row>
    <row r="22" spans="2:16" ht="15" x14ac:dyDescent="0.25">
      <c r="B22" s="6">
        <v>18</v>
      </c>
      <c r="C22" s="22" t="s">
        <v>1337</v>
      </c>
      <c r="D22" s="24" t="s">
        <v>1336</v>
      </c>
      <c r="E22" s="23" t="s">
        <v>34</v>
      </c>
      <c r="F22" s="6"/>
      <c r="G22" s="6"/>
      <c r="H22" s="6"/>
      <c r="I22" s="10">
        <v>1</v>
      </c>
      <c r="J22" s="25"/>
      <c r="K22" s="3"/>
      <c r="L22" s="3"/>
      <c r="M22" s="3"/>
      <c r="O22" s="1" t="str">
        <f>"    " &amp; D22 &amp; " " &amp; E22 &amp; IF(F22="yes"," NOT NULL", "") &amp; IF(LEN(G22) &gt; 0," DEFAULT " &amp; G22, "") &amp; ","</f>
        <v xml:space="preserve">    dosage_form varchar(255),</v>
      </c>
    </row>
    <row r="23" spans="2:16" ht="15" x14ac:dyDescent="0.25">
      <c r="B23" s="6">
        <v>19</v>
      </c>
      <c r="C23" s="22" t="s">
        <v>38</v>
      </c>
      <c r="D23" s="24" t="s">
        <v>182</v>
      </c>
      <c r="E23" s="6" t="s">
        <v>6</v>
      </c>
      <c r="F23" s="6"/>
      <c r="G23" s="6"/>
      <c r="H23" s="6"/>
      <c r="I23" s="10"/>
      <c r="J23" s="25"/>
      <c r="K23" s="3"/>
      <c r="L23" s="3"/>
      <c r="M23" s="3"/>
      <c r="O23" s="1" t="str">
        <f t="shared" si="0"/>
        <v xml:space="preserve">    unit_id bigint,</v>
      </c>
    </row>
    <row r="24" spans="2:16" ht="15" x14ac:dyDescent="0.25">
      <c r="B24" s="6">
        <v>20</v>
      </c>
      <c r="C24" s="22" t="s">
        <v>110</v>
      </c>
      <c r="D24" s="24" t="s">
        <v>958</v>
      </c>
      <c r="E24" s="6" t="s">
        <v>35</v>
      </c>
      <c r="F24" s="6"/>
      <c r="G24" s="6">
        <v>0</v>
      </c>
      <c r="H24" s="6"/>
      <c r="I24" s="35">
        <v>1</v>
      </c>
      <c r="J24" s="25"/>
      <c r="K24" s="3"/>
      <c r="L24" s="3"/>
      <c r="M24" s="3"/>
      <c r="O24" s="1" t="str">
        <f t="shared" si="0"/>
        <v xml:space="preserve">    vat smallint DEFAULT 0,</v>
      </c>
    </row>
    <row r="25" spans="2:16" ht="15" x14ac:dyDescent="0.25">
      <c r="B25" s="6">
        <v>21</v>
      </c>
      <c r="C25" s="22" t="s">
        <v>110</v>
      </c>
      <c r="D25" s="24" t="s">
        <v>169</v>
      </c>
      <c r="E25" s="23" t="s">
        <v>127</v>
      </c>
      <c r="F25" s="6"/>
      <c r="G25" s="6">
        <v>0</v>
      </c>
      <c r="H25" s="6"/>
      <c r="I25" s="10">
        <v>1</v>
      </c>
      <c r="J25" s="25"/>
      <c r="K25" s="3"/>
      <c r="L25" s="3"/>
      <c r="M25" s="3"/>
      <c r="O25" s="1" t="str">
        <f t="shared" si="0"/>
        <v xml:space="preserve">    vat_rate double precision DEFAULT 0,</v>
      </c>
    </row>
    <row r="26" spans="2:16" ht="15" x14ac:dyDescent="0.25">
      <c r="B26" s="6">
        <v>22</v>
      </c>
      <c r="C26" s="22" t="s">
        <v>751</v>
      </c>
      <c r="D26" s="24" t="s">
        <v>995</v>
      </c>
      <c r="E26" s="6" t="s">
        <v>35</v>
      </c>
      <c r="F26" s="6"/>
      <c r="G26" s="6">
        <v>0</v>
      </c>
      <c r="H26" s="6"/>
      <c r="I26" s="35">
        <v>1</v>
      </c>
      <c r="J26" s="25"/>
      <c r="K26" s="3"/>
      <c r="L26" s="3"/>
      <c r="M26" s="3"/>
      <c r="O26" s="1" t="str">
        <f t="shared" si="0"/>
        <v xml:space="preserve">    impexp_tax smallint DEFAULT 0,</v>
      </c>
    </row>
    <row r="27" spans="2:16" ht="15" x14ac:dyDescent="0.25">
      <c r="B27" s="6">
        <v>23</v>
      </c>
      <c r="C27" s="22" t="s">
        <v>751</v>
      </c>
      <c r="D27" s="24" t="s">
        <v>996</v>
      </c>
      <c r="E27" s="23" t="s">
        <v>127</v>
      </c>
      <c r="F27" s="6"/>
      <c r="G27" s="6">
        <v>0</v>
      </c>
      <c r="H27" s="6"/>
      <c r="I27" s="10">
        <v>1</v>
      </c>
      <c r="J27" s="25"/>
      <c r="K27" s="3"/>
      <c r="L27" s="3"/>
      <c r="M27" s="3"/>
      <c r="O27" s="1" t="str">
        <f t="shared" si="0"/>
        <v xml:space="preserve">    impexp_tax_rate double precision DEFAULT 0,</v>
      </c>
    </row>
    <row r="28" spans="2:16" ht="15" x14ac:dyDescent="0.25">
      <c r="B28" s="6">
        <v>24</v>
      </c>
      <c r="C28" s="22" t="s">
        <v>752</v>
      </c>
      <c r="D28" s="24" t="s">
        <v>1000</v>
      </c>
      <c r="E28" s="6" t="s">
        <v>35</v>
      </c>
      <c r="F28" s="6"/>
      <c r="G28" s="6">
        <v>0</v>
      </c>
      <c r="H28" s="6"/>
      <c r="I28" s="35">
        <v>1</v>
      </c>
      <c r="J28" s="25"/>
      <c r="K28" s="3"/>
      <c r="L28" s="3"/>
      <c r="M28" s="3"/>
      <c r="O28" s="1" t="str">
        <f t="shared" si="0"/>
        <v xml:space="preserve">    special_tax smallint DEFAULT 0,</v>
      </c>
    </row>
    <row r="29" spans="2:16" ht="15" x14ac:dyDescent="0.25">
      <c r="B29" s="6">
        <v>25</v>
      </c>
      <c r="C29" s="22" t="s">
        <v>752</v>
      </c>
      <c r="D29" s="24" t="s">
        <v>753</v>
      </c>
      <c r="E29" s="23" t="s">
        <v>127</v>
      </c>
      <c r="F29" s="6"/>
      <c r="G29" s="6">
        <v>0</v>
      </c>
      <c r="H29" s="6"/>
      <c r="I29" s="10">
        <v>1</v>
      </c>
      <c r="J29" s="25"/>
      <c r="K29" s="3"/>
      <c r="L29" s="3"/>
      <c r="M29" s="3"/>
      <c r="O29" s="1" t="str">
        <f t="shared" si="0"/>
        <v xml:space="preserve">    special_tax_rate double precision DEFAULT 0,</v>
      </c>
    </row>
    <row r="30" spans="2:16" ht="15" x14ac:dyDescent="0.25">
      <c r="B30" s="6">
        <v>26</v>
      </c>
      <c r="C30" s="22" t="s">
        <v>2826</v>
      </c>
      <c r="D30" s="24" t="s">
        <v>173</v>
      </c>
      <c r="E30" s="23" t="s">
        <v>127</v>
      </c>
      <c r="F30" s="6"/>
      <c r="G30" s="6">
        <v>0</v>
      </c>
      <c r="H30" s="6"/>
      <c r="I30" s="35">
        <v>1</v>
      </c>
      <c r="J30" s="25"/>
      <c r="K30" s="3"/>
      <c r="L30" s="3"/>
      <c r="M30" s="3"/>
      <c r="O30" s="1" t="str">
        <f t="shared" si="0"/>
        <v xml:space="preserve">    price double precision DEFAULT 0,</v>
      </c>
    </row>
    <row r="31" spans="2:16" ht="15" x14ac:dyDescent="0.25">
      <c r="B31" s="6">
        <v>27</v>
      </c>
      <c r="C31" s="22" t="s">
        <v>2827</v>
      </c>
      <c r="D31" s="24" t="s">
        <v>2823</v>
      </c>
      <c r="E31" s="23" t="s">
        <v>127</v>
      </c>
      <c r="F31" s="6"/>
      <c r="G31" s="6">
        <v>0</v>
      </c>
      <c r="H31" s="6"/>
      <c r="I31" s="10">
        <v>1</v>
      </c>
      <c r="J31" s="25"/>
      <c r="K31" s="3"/>
      <c r="L31" s="3"/>
      <c r="M31" s="3"/>
      <c r="O31" s="1" t="str">
        <f t="shared" si="0"/>
        <v xml:space="preserve">    vat_price double precision DEFAULT 0,</v>
      </c>
    </row>
    <row r="32" spans="2:16" ht="15" x14ac:dyDescent="0.25">
      <c r="B32" s="6">
        <v>28</v>
      </c>
      <c r="C32" s="22" t="s">
        <v>2830</v>
      </c>
      <c r="D32" s="24" t="s">
        <v>2824</v>
      </c>
      <c r="E32" s="23" t="s">
        <v>127</v>
      </c>
      <c r="F32" s="6"/>
      <c r="G32" s="6">
        <v>0</v>
      </c>
      <c r="H32" s="6"/>
      <c r="I32" s="35">
        <v>1</v>
      </c>
      <c r="J32" s="25"/>
      <c r="K32" s="3"/>
      <c r="L32" s="3"/>
      <c r="M32" s="3"/>
      <c r="O32" s="1" t="str">
        <f t="shared" si="0"/>
        <v xml:space="preserve">    impexp_price double precision DEFAULT 0,</v>
      </c>
    </row>
    <row r="33" spans="2:15" ht="15" x14ac:dyDescent="0.25">
      <c r="B33" s="6">
        <v>29</v>
      </c>
      <c r="C33" s="22" t="s">
        <v>2829</v>
      </c>
      <c r="D33" s="24" t="s">
        <v>2825</v>
      </c>
      <c r="E33" s="23" t="s">
        <v>127</v>
      </c>
      <c r="F33" s="6"/>
      <c r="G33" s="6">
        <v>0</v>
      </c>
      <c r="H33" s="6"/>
      <c r="I33" s="10">
        <v>1</v>
      </c>
      <c r="J33" s="25"/>
      <c r="K33" s="3"/>
      <c r="L33" s="3"/>
      <c r="M33" s="3"/>
      <c r="O33" s="1" t="str">
        <f t="shared" si="0"/>
        <v xml:space="preserve">    special_price double precision DEFAULT 0,</v>
      </c>
    </row>
    <row r="34" spans="2:15" ht="15" x14ac:dyDescent="0.25">
      <c r="B34" s="6">
        <v>30</v>
      </c>
      <c r="C34" s="22" t="s">
        <v>2828</v>
      </c>
      <c r="D34" s="24" t="s">
        <v>1525</v>
      </c>
      <c r="E34" s="23" t="s">
        <v>127</v>
      </c>
      <c r="F34" s="6"/>
      <c r="G34" s="6">
        <v>0</v>
      </c>
      <c r="H34" s="6"/>
      <c r="I34" s="35">
        <v>1</v>
      </c>
      <c r="J34" s="25"/>
      <c r="K34" s="3"/>
      <c r="L34" s="3"/>
      <c r="M34" s="3"/>
      <c r="O34" s="1" t="str">
        <f t="shared" si="0"/>
        <v xml:space="preserve">    grand_price double precision DEFAULT 0,</v>
      </c>
    </row>
    <row r="35" spans="2:15" ht="15" x14ac:dyDescent="0.25">
      <c r="B35" s="6">
        <v>31</v>
      </c>
      <c r="C35" s="22" t="s">
        <v>340</v>
      </c>
      <c r="D35" s="24" t="s">
        <v>2820</v>
      </c>
      <c r="E35" s="6" t="s">
        <v>10</v>
      </c>
      <c r="F35" s="6"/>
      <c r="G35" s="6"/>
      <c r="H35" s="6"/>
      <c r="I35" s="10"/>
      <c r="J35" s="25"/>
      <c r="K35" s="3"/>
      <c r="L35" s="3"/>
      <c r="M35" s="3"/>
      <c r="O35" s="1" t="str">
        <f t="shared" si="0"/>
        <v xml:space="preserve">    type integer,</v>
      </c>
    </row>
    <row r="36" spans="2:15" ht="15" x14ac:dyDescent="0.25">
      <c r="B36" s="6">
        <v>32</v>
      </c>
      <c r="C36" s="22" t="s">
        <v>131</v>
      </c>
      <c r="D36" s="24" t="s">
        <v>132</v>
      </c>
      <c r="E36" s="6" t="s">
        <v>6</v>
      </c>
      <c r="F36" s="6"/>
      <c r="G36" s="6">
        <v>0</v>
      </c>
      <c r="H36" s="6"/>
      <c r="I36" s="10"/>
      <c r="J36" s="25"/>
      <c r="K36" s="3"/>
      <c r="L36" s="3"/>
      <c r="M36" s="3"/>
      <c r="O36" s="1" t="str">
        <f t="shared" si="0"/>
        <v xml:space="preserve">    group_id bigint DEFAULT 0,</v>
      </c>
    </row>
    <row r="37" spans="2:15" ht="15" x14ac:dyDescent="0.25">
      <c r="B37" s="6">
        <v>33</v>
      </c>
      <c r="C37" s="22" t="s">
        <v>208</v>
      </c>
      <c r="D37" s="24" t="s">
        <v>109</v>
      </c>
      <c r="E37" s="6" t="s">
        <v>6</v>
      </c>
      <c r="F37" s="6"/>
      <c r="G37" s="6">
        <v>0</v>
      </c>
      <c r="H37" s="6"/>
      <c r="I37" s="10"/>
      <c r="J37" s="25"/>
      <c r="K37" s="3"/>
      <c r="L37" s="3"/>
      <c r="M37" s="3"/>
      <c r="O37" s="1" t="str">
        <f t="shared" si="0"/>
        <v xml:space="preserve">    category_id bigint DEFAULT 0,</v>
      </c>
    </row>
    <row r="38" spans="2:15" ht="15" x14ac:dyDescent="0.25">
      <c r="B38" s="6">
        <v>34</v>
      </c>
      <c r="C38" s="22" t="s">
        <v>741</v>
      </c>
      <c r="D38" s="24" t="s">
        <v>742</v>
      </c>
      <c r="E38" s="23" t="s">
        <v>6</v>
      </c>
      <c r="F38" s="6"/>
      <c r="G38" s="6">
        <v>0</v>
      </c>
      <c r="H38" s="6"/>
      <c r="I38" s="10">
        <v>1</v>
      </c>
      <c r="J38" s="25"/>
      <c r="K38" s="3"/>
      <c r="L38" s="3"/>
      <c r="M38" s="3"/>
      <c r="O38" s="1" t="str">
        <f t="shared" si="0"/>
        <v xml:space="preserve">    brand_id bigint DEFAULT 0,</v>
      </c>
    </row>
    <row r="39" spans="2:15" ht="15" x14ac:dyDescent="0.25">
      <c r="B39" s="6">
        <v>35</v>
      </c>
      <c r="C39" s="22" t="s">
        <v>1324</v>
      </c>
      <c r="D39" s="24" t="s">
        <v>1325</v>
      </c>
      <c r="E39" s="23" t="s">
        <v>34</v>
      </c>
      <c r="F39" s="6"/>
      <c r="G39" s="6"/>
      <c r="H39" s="6"/>
      <c r="I39" s="10">
        <v>1</v>
      </c>
      <c r="J39" s="25"/>
      <c r="K39" s="3"/>
      <c r="L39" s="3"/>
      <c r="M39" s="3"/>
      <c r="O39" s="1" t="str">
        <f t="shared" si="0"/>
        <v xml:space="preserve">    manufacturer varchar(255),</v>
      </c>
    </row>
    <row r="40" spans="2:15" ht="15" x14ac:dyDescent="0.25">
      <c r="B40" s="6">
        <v>36</v>
      </c>
      <c r="C40" s="22" t="s">
        <v>1322</v>
      </c>
      <c r="D40" s="24" t="s">
        <v>1323</v>
      </c>
      <c r="E40" s="23" t="s">
        <v>34</v>
      </c>
      <c r="F40" s="6"/>
      <c r="G40" s="6"/>
      <c r="H40" s="6"/>
      <c r="I40" s="10">
        <v>1</v>
      </c>
      <c r="J40" s="25"/>
      <c r="K40" s="3"/>
      <c r="L40" s="3"/>
      <c r="M40" s="3"/>
      <c r="O40" s="1" t="str">
        <f t="shared" si="0"/>
        <v xml:space="preserve">    made_in varchar(255),</v>
      </c>
    </row>
    <row r="41" spans="2:15" ht="15" x14ac:dyDescent="0.25">
      <c r="B41" s="6">
        <v>37</v>
      </c>
      <c r="C41" s="22" t="s">
        <v>341</v>
      </c>
      <c r="D41" s="24" t="s">
        <v>336</v>
      </c>
      <c r="E41" s="6" t="s">
        <v>35</v>
      </c>
      <c r="F41" s="6"/>
      <c r="G41" s="6">
        <v>0</v>
      </c>
      <c r="H41" s="6"/>
      <c r="I41" s="10"/>
      <c r="J41" s="25"/>
      <c r="K41" s="3"/>
      <c r="L41" s="3"/>
      <c r="M41" s="3"/>
      <c r="O41" s="1" t="str">
        <f t="shared" ref="O41:O57" si="1">"    " &amp; D41 &amp; " " &amp; E41 &amp; IF(F41="yes"," NOT NULL", "") &amp; IF(LEN(G41) &gt; 0," DEFAULT " &amp; G41, "") &amp; ","</f>
        <v xml:space="preserve">    profile smallint DEFAULT 0,</v>
      </c>
    </row>
    <row r="42" spans="2:15" ht="15" x14ac:dyDescent="0.25">
      <c r="B42" s="6">
        <v>38</v>
      </c>
      <c r="C42" s="22" t="s">
        <v>342</v>
      </c>
      <c r="D42" s="24" t="s">
        <v>337</v>
      </c>
      <c r="E42" s="23" t="s">
        <v>116</v>
      </c>
      <c r="F42" s="6"/>
      <c r="G42" s="6"/>
      <c r="H42" s="6"/>
      <c r="I42" s="10"/>
      <c r="J42" s="25"/>
      <c r="K42" s="3"/>
      <c r="L42" s="3"/>
      <c r="M42" s="3"/>
      <c r="O42" s="1" t="str">
        <f t="shared" si="1"/>
        <v xml:space="preserve">    profile_description text,</v>
      </c>
    </row>
    <row r="43" spans="2:15" ht="15" x14ac:dyDescent="0.25">
      <c r="B43" s="6">
        <v>39</v>
      </c>
      <c r="C43" s="22" t="s">
        <v>716</v>
      </c>
      <c r="D43" s="24" t="s">
        <v>759</v>
      </c>
      <c r="E43" s="6" t="s">
        <v>35</v>
      </c>
      <c r="F43" s="6"/>
      <c r="G43" s="6">
        <v>0</v>
      </c>
      <c r="H43" s="6"/>
      <c r="I43" s="10">
        <v>1</v>
      </c>
      <c r="J43" s="25"/>
      <c r="K43" s="3"/>
      <c r="L43" s="3"/>
      <c r="M43" s="3"/>
      <c r="O43" s="1" t="str">
        <f t="shared" si="1"/>
        <v xml:space="preserve">    checkup_package smallint DEFAULT 0,</v>
      </c>
    </row>
    <row r="44" spans="2:15" ht="15" x14ac:dyDescent="0.25">
      <c r="B44" s="6">
        <v>40</v>
      </c>
      <c r="C44" s="22" t="s">
        <v>718</v>
      </c>
      <c r="D44" s="24" t="s">
        <v>717</v>
      </c>
      <c r="E44" s="6" t="s">
        <v>35</v>
      </c>
      <c r="F44" s="6"/>
      <c r="G44" s="6">
        <v>0</v>
      </c>
      <c r="H44" s="23" t="s">
        <v>16</v>
      </c>
      <c r="I44" s="10"/>
      <c r="J44" s="25"/>
      <c r="K44" s="3"/>
      <c r="L44" s="3"/>
      <c r="M44" s="3"/>
      <c r="O44" s="1" t="str">
        <f t="shared" si="1"/>
        <v xml:space="preserve">    healthcare_package smallint DEFAULT 0,</v>
      </c>
    </row>
    <row r="45" spans="2:15" ht="15" x14ac:dyDescent="0.25">
      <c r="B45" s="6">
        <v>41</v>
      </c>
      <c r="C45" s="22" t="s">
        <v>343</v>
      </c>
      <c r="D45" s="24" t="s">
        <v>335</v>
      </c>
      <c r="E45" s="23" t="s">
        <v>39</v>
      </c>
      <c r="F45" s="6"/>
      <c r="G45" s="37" t="s">
        <v>2204</v>
      </c>
      <c r="H45" s="6"/>
      <c r="I45" s="10"/>
      <c r="J45" s="25"/>
      <c r="K45" s="3"/>
      <c r="L45" s="3"/>
      <c r="M45" s="3"/>
      <c r="O45" s="1" t="str">
        <f t="shared" si="1"/>
        <v xml:space="preserve">    modality varchar(50) DEFAULT '',</v>
      </c>
    </row>
    <row r="46" spans="2:15" ht="15" x14ac:dyDescent="0.25">
      <c r="B46" s="6">
        <v>42</v>
      </c>
      <c r="C46" s="22" t="s">
        <v>393</v>
      </c>
      <c r="D46" s="24" t="s">
        <v>532</v>
      </c>
      <c r="E46" s="6" t="s">
        <v>35</v>
      </c>
      <c r="F46" s="6"/>
      <c r="G46" s="6">
        <v>0</v>
      </c>
      <c r="H46" s="23" t="s">
        <v>16</v>
      </c>
      <c r="I46" s="10"/>
      <c r="J46" s="25"/>
      <c r="K46" s="3"/>
      <c r="L46" s="3"/>
      <c r="M46" s="3"/>
      <c r="O46" s="1" t="str">
        <f t="shared" si="1"/>
        <v xml:space="preserve">    worklist smallint DEFAULT 0,</v>
      </c>
    </row>
    <row r="47" spans="2:15" ht="15" x14ac:dyDescent="0.25">
      <c r="B47" s="6">
        <v>43</v>
      </c>
      <c r="C47" s="22" t="s">
        <v>393</v>
      </c>
      <c r="D47" s="24" t="s">
        <v>3657</v>
      </c>
      <c r="E47" s="6" t="s">
        <v>35</v>
      </c>
      <c r="F47" s="6"/>
      <c r="G47" s="6">
        <v>0</v>
      </c>
      <c r="H47" s="23" t="s">
        <v>16</v>
      </c>
      <c r="I47" s="10"/>
      <c r="J47" s="25"/>
      <c r="K47" s="3"/>
      <c r="L47" s="3"/>
      <c r="M47" s="3"/>
      <c r="O47" s="1" t="str">
        <f t="shared" ref="O47:O52" si="2">"    " &amp; D47 &amp; " " &amp; E47 &amp; IF(F47="yes"," NOT NULL", "") &amp; IF(LEN(G47) &gt; 0," DEFAULT " &amp; G47, "") &amp; ","</f>
        <v xml:space="preserve">    result_multi smallint DEFAULT 0,</v>
      </c>
    </row>
    <row r="48" spans="2:15" ht="15" x14ac:dyDescent="0.25">
      <c r="B48" s="6">
        <v>44</v>
      </c>
      <c r="C48" s="22" t="s">
        <v>3806</v>
      </c>
      <c r="D48" s="24" t="s">
        <v>3788</v>
      </c>
      <c r="E48" s="23" t="s">
        <v>25</v>
      </c>
      <c r="F48" s="6"/>
      <c r="G48" s="37" t="s">
        <v>2204</v>
      </c>
      <c r="H48" s="23"/>
      <c r="I48" s="10"/>
      <c r="J48" s="25"/>
      <c r="K48" s="3"/>
      <c r="L48" s="3"/>
      <c r="M48" s="3"/>
      <c r="O48" s="1" t="str">
        <f t="shared" si="2"/>
        <v xml:space="preserve">    sid_prefix varchar(10) DEFAULT '',</v>
      </c>
    </row>
    <row r="49" spans="2:15" ht="15" x14ac:dyDescent="0.25">
      <c r="B49" s="6">
        <v>45</v>
      </c>
      <c r="C49" s="22" t="s">
        <v>3807</v>
      </c>
      <c r="D49" s="24" t="s">
        <v>3805</v>
      </c>
      <c r="E49" s="23" t="s">
        <v>25</v>
      </c>
      <c r="F49" s="6"/>
      <c r="G49" s="37" t="s">
        <v>2204</v>
      </c>
      <c r="H49" s="23"/>
      <c r="I49" s="10"/>
      <c r="J49" s="25"/>
      <c r="K49" s="3"/>
      <c r="L49" s="3"/>
      <c r="M49" s="3"/>
      <c r="O49" s="1" t="str">
        <f t="shared" si="2"/>
        <v xml:space="preserve">    sid_suffix varchar(10) DEFAULT '',</v>
      </c>
    </row>
    <row r="50" spans="2:15" ht="15" x14ac:dyDescent="0.25">
      <c r="B50" s="6">
        <v>46</v>
      </c>
      <c r="C50" s="22" t="s">
        <v>3107</v>
      </c>
      <c r="D50" s="24" t="s">
        <v>3792</v>
      </c>
      <c r="E50" s="23" t="s">
        <v>840</v>
      </c>
      <c r="F50" s="6"/>
      <c r="G50" s="37" t="s">
        <v>3791</v>
      </c>
      <c r="H50" s="6"/>
      <c r="I50" s="10"/>
      <c r="J50" s="25" t="s">
        <v>3102</v>
      </c>
      <c r="K50" s="3"/>
      <c r="L50" s="3"/>
      <c r="M50" s="3"/>
      <c r="O50" s="1" t="str">
        <f t="shared" si="2"/>
        <v xml:space="preserve">    sid_sysdate varchar(20) DEFAULT 'yyMM',</v>
      </c>
    </row>
    <row r="51" spans="2:15" ht="15" x14ac:dyDescent="0.25">
      <c r="B51" s="6">
        <v>47</v>
      </c>
      <c r="C51" s="22" t="s">
        <v>3109</v>
      </c>
      <c r="D51" s="24" t="s">
        <v>3793</v>
      </c>
      <c r="E51" s="23" t="s">
        <v>840</v>
      </c>
      <c r="F51" s="6"/>
      <c r="G51" s="37" t="s">
        <v>3790</v>
      </c>
      <c r="H51" s="6"/>
      <c r="I51" s="10"/>
      <c r="J51" s="25">
        <v>0</v>
      </c>
      <c r="K51" s="3"/>
      <c r="L51" s="3"/>
      <c r="M51" s="3"/>
      <c r="O51" s="1" t="str">
        <f t="shared" si="2"/>
        <v xml:space="preserve">    sid_seq varchar(20) DEFAULT '0000',</v>
      </c>
    </row>
    <row r="52" spans="2:15" ht="15" x14ac:dyDescent="0.25">
      <c r="B52" s="6">
        <v>48</v>
      </c>
      <c r="C52" s="22" t="s">
        <v>3796</v>
      </c>
      <c r="D52" s="24" t="s">
        <v>3797</v>
      </c>
      <c r="E52" s="23" t="s">
        <v>25</v>
      </c>
      <c r="F52" s="6"/>
      <c r="G52" s="37" t="s">
        <v>2204</v>
      </c>
      <c r="H52" s="6"/>
      <c r="I52" s="8"/>
      <c r="J52" s="25"/>
      <c r="K52" s="3"/>
      <c r="L52" s="3"/>
      <c r="M52" s="3"/>
      <c r="O52" s="1" t="str">
        <f t="shared" si="2"/>
        <v xml:space="preserve">    sid_screen varchar(10) DEFAULT '',</v>
      </c>
    </row>
    <row r="53" spans="2:15" ht="15" x14ac:dyDescent="0.25">
      <c r="B53" s="6">
        <v>49</v>
      </c>
      <c r="C53" s="22" t="s">
        <v>572</v>
      </c>
      <c r="D53" s="24" t="s">
        <v>228</v>
      </c>
      <c r="E53" s="23" t="s">
        <v>25</v>
      </c>
      <c r="F53" s="6"/>
      <c r="G53" s="37" t="s">
        <v>2204</v>
      </c>
      <c r="H53" s="6"/>
      <c r="I53" s="8"/>
      <c r="J53" s="25"/>
      <c r="K53" s="3"/>
      <c r="L53" s="3"/>
      <c r="M53" s="3"/>
      <c r="O53" s="1" t="str">
        <f t="shared" si="1"/>
        <v xml:space="preserve">    screen varchar(10) DEFAULT '',</v>
      </c>
    </row>
    <row r="54" spans="2:15" ht="15" x14ac:dyDescent="0.25">
      <c r="B54" s="6">
        <v>50</v>
      </c>
      <c r="C54" s="22" t="s">
        <v>721</v>
      </c>
      <c r="D54" s="24" t="s">
        <v>720</v>
      </c>
      <c r="E54" s="6" t="s">
        <v>10</v>
      </c>
      <c r="F54" s="6"/>
      <c r="G54" s="6"/>
      <c r="H54" s="6"/>
      <c r="I54" s="8">
        <v>1</v>
      </c>
      <c r="J54" s="25"/>
      <c r="K54" s="3"/>
      <c r="L54" s="3"/>
      <c r="M54" s="3"/>
      <c r="O54" s="1" t="str">
        <f t="shared" si="1"/>
        <v xml:space="preserve">    duration integer,</v>
      </c>
    </row>
    <row r="55" spans="2:15" ht="15" x14ac:dyDescent="0.25">
      <c r="B55" s="6">
        <v>51</v>
      </c>
      <c r="C55" s="22" t="s">
        <v>754</v>
      </c>
      <c r="D55" s="24" t="s">
        <v>731</v>
      </c>
      <c r="E55" s="23" t="s">
        <v>35</v>
      </c>
      <c r="F55" s="6"/>
      <c r="G55" s="6">
        <v>0</v>
      </c>
      <c r="H55" s="23" t="s">
        <v>16</v>
      </c>
      <c r="I55" s="10"/>
      <c r="J55" s="25"/>
      <c r="K55" s="3"/>
      <c r="L55" s="3"/>
      <c r="M55" s="3"/>
      <c r="O55" s="1" t="str">
        <f>"    " &amp; D55 &amp; " " &amp; E55 &amp; IF(F55="yes"," NOT NULL", "") &amp; IF(LEN(G55) &gt; 0," DEFAULT " &amp; G55, "") &amp; ","</f>
        <v xml:space="preserve">    type_service smallint DEFAULT 0,</v>
      </c>
    </row>
    <row r="56" spans="2:15" ht="15" x14ac:dyDescent="0.25">
      <c r="B56" s="6">
        <v>52</v>
      </c>
      <c r="C56" s="22" t="s">
        <v>719</v>
      </c>
      <c r="D56" s="24" t="s">
        <v>1974</v>
      </c>
      <c r="E56" s="23" t="s">
        <v>35</v>
      </c>
      <c r="F56" s="6"/>
      <c r="G56" s="6">
        <v>0</v>
      </c>
      <c r="H56" s="23" t="s">
        <v>16</v>
      </c>
      <c r="I56" s="10"/>
      <c r="J56" s="25"/>
      <c r="K56" s="3"/>
      <c r="L56" s="3"/>
      <c r="M56" s="3"/>
      <c r="O56" s="1" t="str">
        <f t="shared" si="1"/>
        <v xml:space="preserve">    type_goods smallint DEFAULT 0,</v>
      </c>
    </row>
    <row r="57" spans="2:15" ht="15" x14ac:dyDescent="0.25">
      <c r="B57" s="6">
        <v>53</v>
      </c>
      <c r="C57" s="22" t="s">
        <v>730</v>
      </c>
      <c r="D57" s="24" t="s">
        <v>1962</v>
      </c>
      <c r="E57" s="23" t="s">
        <v>35</v>
      </c>
      <c r="F57" s="6"/>
      <c r="G57" s="6">
        <v>0</v>
      </c>
      <c r="H57" s="23" t="s">
        <v>16</v>
      </c>
      <c r="I57" s="10"/>
      <c r="J57" s="25"/>
      <c r="K57" s="3"/>
      <c r="L57" s="3"/>
      <c r="M57" s="3"/>
      <c r="O57" s="1" t="str">
        <f t="shared" si="1"/>
        <v xml:space="preserve">    type_asset smallint DEFAULT 0,</v>
      </c>
    </row>
    <row r="58" spans="2:15" ht="15" x14ac:dyDescent="0.25">
      <c r="B58" s="6">
        <v>54</v>
      </c>
      <c r="C58" s="22" t="s">
        <v>730</v>
      </c>
      <c r="D58" s="24" t="s">
        <v>1975</v>
      </c>
      <c r="E58" s="23" t="s">
        <v>35</v>
      </c>
      <c r="F58" s="6"/>
      <c r="G58" s="6">
        <v>0</v>
      </c>
      <c r="H58" s="23" t="s">
        <v>16</v>
      </c>
      <c r="I58" s="10"/>
      <c r="J58" s="25"/>
      <c r="K58" s="3"/>
      <c r="L58" s="3"/>
      <c r="M58" s="3"/>
      <c r="O58" s="1" t="str">
        <f>"    " &amp; D58 &amp; " " &amp; E58 &amp; IF(F58="yes"," NOT NULL", "") &amp; IF(LEN(G58) &gt; 0," DEFAULT " &amp; G58, "") &amp; ","</f>
        <v xml:space="preserve">    type_financial smallint DEFAULT 0,</v>
      </c>
    </row>
    <row r="59" spans="2:15" ht="15" x14ac:dyDescent="0.25">
      <c r="B59" s="6">
        <v>55</v>
      </c>
      <c r="C59" s="22" t="s">
        <v>344</v>
      </c>
      <c r="D59" s="24" t="s">
        <v>2720</v>
      </c>
      <c r="E59" s="6" t="s">
        <v>35</v>
      </c>
      <c r="F59" s="6"/>
      <c r="G59" s="6">
        <v>0</v>
      </c>
      <c r="H59" s="23" t="s">
        <v>16</v>
      </c>
      <c r="I59" s="10">
        <v>1</v>
      </c>
      <c r="J59" s="25"/>
      <c r="K59" s="3"/>
      <c r="L59" s="3"/>
      <c r="M59" s="3"/>
      <c r="O59" s="1" t="str">
        <f>"    " &amp; D59 &amp; " " &amp; E59 &amp; IF(F59="yes"," NOT NULL", "") &amp; IF(LEN(G59) &gt; 0," DEFAULT " &amp; G59, "") &amp; ","</f>
        <v xml:space="preserve">    av_appt smallint DEFAULT 0,</v>
      </c>
    </row>
    <row r="60" spans="2:15" ht="15" x14ac:dyDescent="0.25">
      <c r="B60" s="6">
        <v>56</v>
      </c>
      <c r="C60" s="22" t="s">
        <v>728</v>
      </c>
      <c r="D60" s="24" t="s">
        <v>3083</v>
      </c>
      <c r="E60" s="23" t="s">
        <v>35</v>
      </c>
      <c r="F60" s="6"/>
      <c r="G60" s="6">
        <v>0</v>
      </c>
      <c r="H60" s="23" t="s">
        <v>16</v>
      </c>
      <c r="I60" s="10"/>
      <c r="J60" s="25"/>
      <c r="K60" s="3"/>
      <c r="L60" s="3"/>
      <c r="M60" s="3"/>
      <c r="O60" s="1" t="str">
        <f t="shared" ref="O60:O70" si="3">"    " &amp; D60 &amp; " " &amp; E60 &amp; IF(F60="yes"," NOT NULL", "") &amp; IF(LEN(G60) &gt; 0," DEFAULT " &amp; G60, "") &amp; ","</f>
        <v xml:space="preserve">    av_sale smallint DEFAULT 0,</v>
      </c>
    </row>
    <row r="61" spans="2:15" ht="15" x14ac:dyDescent="0.25">
      <c r="B61" s="6">
        <v>57</v>
      </c>
      <c r="C61" s="22" t="s">
        <v>729</v>
      </c>
      <c r="D61" s="24" t="s">
        <v>1901</v>
      </c>
      <c r="E61" s="23" t="s">
        <v>35</v>
      </c>
      <c r="F61" s="6"/>
      <c r="G61" s="6">
        <v>0</v>
      </c>
      <c r="H61" s="23" t="s">
        <v>16</v>
      </c>
      <c r="I61" s="10"/>
      <c r="J61" s="25"/>
      <c r="K61" s="3"/>
      <c r="L61" s="3"/>
      <c r="M61" s="3"/>
      <c r="O61" s="1" t="str">
        <f t="shared" si="3"/>
        <v xml:space="preserve">    av_purchase smallint DEFAULT 0,</v>
      </c>
    </row>
    <row r="62" spans="2:15" ht="15" x14ac:dyDescent="0.25">
      <c r="B62" s="6">
        <v>58</v>
      </c>
      <c r="C62" s="22" t="s">
        <v>1903</v>
      </c>
      <c r="D62" s="24" t="s">
        <v>1938</v>
      </c>
      <c r="E62" s="6" t="s">
        <v>35</v>
      </c>
      <c r="F62" s="6"/>
      <c r="G62" s="6">
        <v>0</v>
      </c>
      <c r="H62" s="23" t="s">
        <v>16</v>
      </c>
      <c r="I62" s="10"/>
      <c r="J62" s="25"/>
      <c r="K62" s="3"/>
      <c r="L62" s="3"/>
      <c r="M62" s="3"/>
      <c r="O62" s="1" t="str">
        <f t="shared" si="3"/>
        <v xml:space="preserve">    av_indication smallint DEFAULT 0,</v>
      </c>
    </row>
    <row r="63" spans="2:15" ht="15" x14ac:dyDescent="0.25">
      <c r="B63" s="6">
        <v>59</v>
      </c>
      <c r="C63" s="32" t="s">
        <v>605</v>
      </c>
      <c r="D63" s="24" t="s">
        <v>1948</v>
      </c>
      <c r="E63" s="6" t="s">
        <v>35</v>
      </c>
      <c r="F63" s="6"/>
      <c r="G63" s="6">
        <v>0</v>
      </c>
      <c r="H63" s="23" t="s">
        <v>16</v>
      </c>
      <c r="I63" s="10"/>
      <c r="J63" s="25"/>
      <c r="K63" s="3"/>
      <c r="L63" s="3"/>
      <c r="M63" s="3"/>
      <c r="O63" s="1" t="str">
        <f t="shared" si="3"/>
        <v xml:space="preserve">    av_male smallint DEFAULT 0,</v>
      </c>
    </row>
    <row r="64" spans="2:15" ht="15" x14ac:dyDescent="0.25">
      <c r="B64" s="6">
        <v>60</v>
      </c>
      <c r="C64" s="22" t="s">
        <v>606</v>
      </c>
      <c r="D64" s="24" t="s">
        <v>1949</v>
      </c>
      <c r="E64" s="6" t="s">
        <v>35</v>
      </c>
      <c r="F64" s="6"/>
      <c r="G64" s="6">
        <v>0</v>
      </c>
      <c r="H64" s="23" t="s">
        <v>16</v>
      </c>
      <c r="I64" s="10"/>
      <c r="J64" s="25"/>
      <c r="K64" s="3"/>
      <c r="L64" s="3"/>
      <c r="M64" s="3"/>
      <c r="O64" s="1" t="str">
        <f t="shared" si="3"/>
        <v xml:space="preserve">    av_female smallint DEFAULT 0,</v>
      </c>
    </row>
    <row r="65" spans="2:15" ht="15" x14ac:dyDescent="0.25">
      <c r="B65" s="6">
        <v>61</v>
      </c>
      <c r="C65" s="22" t="s">
        <v>1942</v>
      </c>
      <c r="D65" s="24" t="s">
        <v>1939</v>
      </c>
      <c r="E65" s="6" t="s">
        <v>35</v>
      </c>
      <c r="F65" s="6"/>
      <c r="G65" s="6">
        <v>0</v>
      </c>
      <c r="H65" s="23" t="s">
        <v>16</v>
      </c>
      <c r="I65" s="10">
        <v>1</v>
      </c>
      <c r="J65" s="25"/>
      <c r="K65" s="3"/>
      <c r="L65" s="3"/>
      <c r="M65" s="3"/>
      <c r="O65" s="1" t="str">
        <f t="shared" si="3"/>
        <v xml:space="preserve">    av_children smallint DEFAULT 0,</v>
      </c>
    </row>
    <row r="66" spans="2:15" ht="15" x14ac:dyDescent="0.25">
      <c r="B66" s="6">
        <v>62</v>
      </c>
      <c r="C66" s="22" t="s">
        <v>1943</v>
      </c>
      <c r="D66" s="24" t="s">
        <v>1940</v>
      </c>
      <c r="E66" s="6" t="s">
        <v>35</v>
      </c>
      <c r="F66" s="6"/>
      <c r="G66" s="6">
        <v>0</v>
      </c>
      <c r="H66" s="23" t="s">
        <v>16</v>
      </c>
      <c r="I66" s="10">
        <v>1</v>
      </c>
      <c r="J66" s="25"/>
      <c r="K66" s="3"/>
      <c r="L66" s="3"/>
      <c r="M66" s="3"/>
      <c r="O66" s="1" t="str">
        <f t="shared" si="3"/>
        <v xml:space="preserve">    av_pregnancy smallint DEFAULT 0,</v>
      </c>
    </row>
    <row r="67" spans="2:15" ht="15" x14ac:dyDescent="0.25">
      <c r="B67" s="6">
        <v>63</v>
      </c>
      <c r="C67" s="22" t="s">
        <v>1944</v>
      </c>
      <c r="D67" s="24" t="s">
        <v>1941</v>
      </c>
      <c r="E67" s="6" t="s">
        <v>35</v>
      </c>
      <c r="F67" s="6"/>
      <c r="G67" s="6">
        <v>0</v>
      </c>
      <c r="H67" s="23" t="s">
        <v>16</v>
      </c>
      <c r="I67" s="10">
        <v>1</v>
      </c>
      <c r="J67" s="25"/>
      <c r="K67" s="3"/>
      <c r="L67" s="3"/>
      <c r="M67" s="3"/>
      <c r="O67" s="1" t="str">
        <f t="shared" si="3"/>
        <v xml:space="preserve">    av_lactation smallint DEFAULT 0,</v>
      </c>
    </row>
    <row r="68" spans="2:15" ht="15" x14ac:dyDescent="0.25">
      <c r="B68" s="6">
        <v>64</v>
      </c>
      <c r="C68" s="22" t="s">
        <v>1976</v>
      </c>
      <c r="D68" s="24" t="s">
        <v>1977</v>
      </c>
      <c r="E68" s="23" t="s">
        <v>35</v>
      </c>
      <c r="F68" s="6"/>
      <c r="G68" s="6">
        <v>0</v>
      </c>
      <c r="H68" s="23" t="s">
        <v>16</v>
      </c>
      <c r="I68" s="10">
        <v>1</v>
      </c>
      <c r="J68" s="25"/>
      <c r="K68" s="3"/>
      <c r="L68" s="3"/>
      <c r="M68" s="3"/>
      <c r="O68" s="1" t="str">
        <f>"    " &amp; D68 &amp; " " &amp; E68 &amp; IF(F68="yes"," NOT NULL", "") &amp; IF(LEN(G68) &gt; 0," DEFAULT " &amp; G68, "") &amp; ","</f>
        <v xml:space="preserve">    av_outpatient smallint DEFAULT 0,</v>
      </c>
    </row>
    <row r="69" spans="2:15" ht="15" x14ac:dyDescent="0.25">
      <c r="B69" s="6">
        <v>65</v>
      </c>
      <c r="C69" s="22" t="s">
        <v>346</v>
      </c>
      <c r="D69" s="24" t="s">
        <v>1900</v>
      </c>
      <c r="E69" s="6" t="s">
        <v>35</v>
      </c>
      <c r="F69" s="6"/>
      <c r="G69" s="6">
        <v>0</v>
      </c>
      <c r="H69" s="23" t="s">
        <v>16</v>
      </c>
      <c r="I69" s="10">
        <v>1</v>
      </c>
      <c r="J69" s="25"/>
      <c r="K69" s="3"/>
      <c r="L69" s="3"/>
      <c r="M69" s="3"/>
      <c r="O69" s="1" t="str">
        <f>"    " &amp; D69 &amp; " " &amp; E69 &amp; IF(F69="yes"," NOT NULL", "") &amp; IF(LEN(G69) &gt; 0," DEFAULT " &amp; G69, "") &amp; ","</f>
        <v xml:space="preserve">    av_inpatient smallint DEFAULT 0,</v>
      </c>
    </row>
    <row r="70" spans="2:15" ht="15" x14ac:dyDescent="0.25">
      <c r="B70" s="6">
        <v>66</v>
      </c>
      <c r="C70" s="22" t="s">
        <v>1945</v>
      </c>
      <c r="D70" s="24" t="s">
        <v>1898</v>
      </c>
      <c r="E70" s="6" t="s">
        <v>35</v>
      </c>
      <c r="F70" s="6"/>
      <c r="G70" s="6">
        <v>0</v>
      </c>
      <c r="H70" s="23" t="s">
        <v>16</v>
      </c>
      <c r="I70" s="10">
        <v>1</v>
      </c>
      <c r="J70" s="25"/>
      <c r="K70" s="3"/>
      <c r="L70" s="3"/>
      <c r="M70" s="3"/>
      <c r="O70" s="1" t="str">
        <f t="shared" si="3"/>
        <v xml:space="preserve">    av_vaccine smallint DEFAULT 0,</v>
      </c>
    </row>
    <row r="71" spans="2:15" ht="15" x14ac:dyDescent="0.25">
      <c r="B71" s="6">
        <v>67</v>
      </c>
      <c r="C71" s="22" t="s">
        <v>1953</v>
      </c>
      <c r="D71" s="24" t="s">
        <v>1952</v>
      </c>
      <c r="E71" s="6" t="s">
        <v>35</v>
      </c>
      <c r="F71" s="6"/>
      <c r="G71" s="6">
        <v>0</v>
      </c>
      <c r="H71" s="23" t="s">
        <v>16</v>
      </c>
      <c r="I71" s="10">
        <v>1</v>
      </c>
      <c r="J71" s="25"/>
      <c r="K71" s="3"/>
      <c r="L71" s="3"/>
      <c r="M71" s="3"/>
      <c r="O71" s="1" t="str">
        <f t="shared" ref="O71:O76" si="4">"    " &amp; D71 &amp; " " &amp; E71 &amp; IF(F71="yes"," NOT NULL", "") &amp; IF(LEN(G71) &gt; 0," DEFAULT " &amp; G71, "") &amp; ","</f>
        <v xml:space="preserve">    av_antibiotic smallint DEFAULT 0,</v>
      </c>
    </row>
    <row r="72" spans="2:15" ht="15" x14ac:dyDescent="0.25">
      <c r="B72" s="6">
        <v>68</v>
      </c>
      <c r="C72" s="22" t="s">
        <v>3900</v>
      </c>
      <c r="D72" s="24" t="s">
        <v>3901</v>
      </c>
      <c r="E72" s="6" t="s">
        <v>35</v>
      </c>
      <c r="F72" s="6"/>
      <c r="G72" s="6">
        <v>0</v>
      </c>
      <c r="H72" s="23" t="s">
        <v>16</v>
      </c>
      <c r="I72" s="10">
        <v>1</v>
      </c>
      <c r="J72" s="25"/>
      <c r="K72" s="3"/>
      <c r="L72" s="3"/>
      <c r="M72" s="3"/>
      <c r="O72" s="1" t="str">
        <f t="shared" si="4"/>
        <v xml:space="preserve">    req_anesthesia smallint DEFAULT 0,</v>
      </c>
    </row>
    <row r="73" spans="2:15" ht="15" x14ac:dyDescent="0.25">
      <c r="B73" s="6">
        <v>69</v>
      </c>
      <c r="C73" s="22" t="s">
        <v>1979</v>
      </c>
      <c r="D73" s="24" t="s">
        <v>1978</v>
      </c>
      <c r="E73" s="6" t="s">
        <v>35</v>
      </c>
      <c r="F73" s="6"/>
      <c r="G73" s="6">
        <v>0</v>
      </c>
      <c r="H73" s="23" t="s">
        <v>16</v>
      </c>
      <c r="I73" s="10">
        <v>1</v>
      </c>
      <c r="J73" s="25"/>
      <c r="K73" s="3"/>
      <c r="L73" s="3"/>
      <c r="M73" s="3"/>
      <c r="O73" s="1" t="str">
        <f t="shared" si="4"/>
        <v xml:space="preserve">    sub_included smallint DEFAULT 0,</v>
      </c>
    </row>
    <row r="74" spans="2:15" ht="15" x14ac:dyDescent="0.25">
      <c r="B74" s="6">
        <v>70</v>
      </c>
      <c r="C74" s="22" t="s">
        <v>1980</v>
      </c>
      <c r="D74" s="24" t="s">
        <v>3086</v>
      </c>
      <c r="E74" s="6" t="s">
        <v>35</v>
      </c>
      <c r="F74" s="6"/>
      <c r="G74" s="6">
        <v>0</v>
      </c>
      <c r="H74" s="23" t="s">
        <v>16</v>
      </c>
      <c r="I74" s="10">
        <v>1</v>
      </c>
      <c r="J74" s="25"/>
      <c r="K74" s="3"/>
      <c r="L74" s="3"/>
      <c r="M74" s="3"/>
      <c r="O74" s="1" t="str">
        <f t="shared" si="4"/>
        <v xml:space="preserve">    consume_included smallint DEFAULT 0,</v>
      </c>
    </row>
    <row r="75" spans="2:15" ht="15" x14ac:dyDescent="0.25">
      <c r="B75" s="6">
        <v>71</v>
      </c>
      <c r="C75" s="22" t="s">
        <v>345</v>
      </c>
      <c r="D75" s="24" t="s">
        <v>1899</v>
      </c>
      <c r="E75" s="6" t="s">
        <v>35</v>
      </c>
      <c r="F75" s="6"/>
      <c r="G75" s="6">
        <v>0</v>
      </c>
      <c r="H75" s="23" t="s">
        <v>16</v>
      </c>
      <c r="I75" s="10">
        <v>1</v>
      </c>
      <c r="J75" s="25"/>
      <c r="K75" s="3"/>
      <c r="L75" s="3"/>
      <c r="M75" s="3"/>
      <c r="O75" s="1" t="str">
        <f t="shared" si="4"/>
        <v xml:space="preserve">    av_surgery smallint DEFAULT 0,</v>
      </c>
    </row>
    <row r="76" spans="2:15" ht="15" x14ac:dyDescent="0.25">
      <c r="B76" s="6">
        <v>72</v>
      </c>
      <c r="C76" s="22" t="s">
        <v>1973</v>
      </c>
      <c r="D76" s="24" t="s">
        <v>1972</v>
      </c>
      <c r="E76" s="23" t="s">
        <v>35</v>
      </c>
      <c r="F76" s="6"/>
      <c r="G76" s="6">
        <v>0</v>
      </c>
      <c r="H76" s="23" t="s">
        <v>16</v>
      </c>
      <c r="I76" s="10">
        <v>1</v>
      </c>
      <c r="J76" s="25"/>
      <c r="K76" s="3"/>
      <c r="L76" s="3"/>
      <c r="M76" s="3"/>
      <c r="O76" s="1" t="str">
        <f t="shared" si="4"/>
        <v xml:space="preserve">    goods_special smallint DEFAULT 0,</v>
      </c>
    </row>
    <row r="77" spans="2:15" ht="15" x14ac:dyDescent="0.25">
      <c r="B77" s="6">
        <v>73</v>
      </c>
      <c r="C77" s="22" t="s">
        <v>732</v>
      </c>
      <c r="D77" s="24" t="s">
        <v>1894</v>
      </c>
      <c r="E77" s="23" t="s">
        <v>35</v>
      </c>
      <c r="F77" s="6"/>
      <c r="G77" s="6">
        <v>0</v>
      </c>
      <c r="H77" s="23" t="s">
        <v>16</v>
      </c>
      <c r="I77" s="10">
        <v>1</v>
      </c>
      <c r="J77" s="25"/>
      <c r="K77" s="3"/>
      <c r="L77" s="3"/>
      <c r="M77" s="3"/>
      <c r="O77" s="1" t="str">
        <f t="shared" ref="O77:O125" si="5">"    " &amp; D77 &amp; " " &amp; E77 &amp; IF(F77="yes"," NOT NULL", "") &amp; IF(LEN(G77) &gt; 0," DEFAULT " &amp; G77, "") &amp; ","</f>
        <v xml:space="preserve">    goods_lot smallint DEFAULT 0,</v>
      </c>
    </row>
    <row r="78" spans="2:15" ht="15" x14ac:dyDescent="0.25">
      <c r="B78" s="6">
        <v>74</v>
      </c>
      <c r="C78" s="22" t="s">
        <v>734</v>
      </c>
      <c r="D78" s="24" t="s">
        <v>2022</v>
      </c>
      <c r="E78" s="23" t="s">
        <v>35</v>
      </c>
      <c r="F78" s="6"/>
      <c r="G78" s="6">
        <v>0</v>
      </c>
      <c r="H78" s="23" t="s">
        <v>16</v>
      </c>
      <c r="I78" s="10">
        <v>1</v>
      </c>
      <c r="J78" s="25"/>
      <c r="K78" s="3"/>
      <c r="L78" s="3"/>
      <c r="M78" s="3"/>
      <c r="O78" s="1" t="str">
        <f>"    " &amp; D78 &amp; " " &amp; E78 &amp; IF(F78="yes"," NOT NULL", "") &amp; IF(LEN(G78) &gt; 0," DEFAULT " &amp; G78, "") &amp; ","</f>
        <v xml:space="preserve">    goods_expiry smallint DEFAULT 0,</v>
      </c>
    </row>
    <row r="79" spans="2:15" ht="15" x14ac:dyDescent="0.25">
      <c r="B79" s="6">
        <v>75</v>
      </c>
      <c r="C79" s="22" t="s">
        <v>733</v>
      </c>
      <c r="D79" s="24" t="s">
        <v>2023</v>
      </c>
      <c r="E79" s="23" t="s">
        <v>35</v>
      </c>
      <c r="F79" s="6"/>
      <c r="G79" s="6">
        <v>0</v>
      </c>
      <c r="H79" s="23" t="s">
        <v>16</v>
      </c>
      <c r="I79" s="10">
        <v>1</v>
      </c>
      <c r="J79" s="25"/>
      <c r="K79" s="3"/>
      <c r="L79" s="3"/>
      <c r="M79" s="3"/>
      <c r="O79" s="1" t="str">
        <f>"    " &amp; D79 &amp; " " &amp; E79 &amp; IF(F79="yes"," NOT NULL", "") &amp; IF(LEN(G79) &gt; 0," DEFAULT " &amp; G79, "") &amp; ","</f>
        <v xml:space="preserve">    goods_model smallint DEFAULT 0,</v>
      </c>
    </row>
    <row r="80" spans="2:15" ht="15" x14ac:dyDescent="0.25">
      <c r="B80" s="6">
        <v>76</v>
      </c>
      <c r="C80" s="22" t="s">
        <v>733</v>
      </c>
      <c r="D80" s="24" t="s">
        <v>1895</v>
      </c>
      <c r="E80" s="23" t="s">
        <v>35</v>
      </c>
      <c r="F80" s="6"/>
      <c r="G80" s="6">
        <v>0</v>
      </c>
      <c r="H80" s="23" t="s">
        <v>16</v>
      </c>
      <c r="I80" s="10">
        <v>1</v>
      </c>
      <c r="J80" s="25"/>
      <c r="K80" s="3"/>
      <c r="L80" s="3"/>
      <c r="M80" s="3"/>
      <c r="O80" s="1" t="str">
        <f>"    " &amp; D80 &amp; " " &amp; E80 &amp; IF(F80="yes"," NOT NULL", "") &amp; IF(LEN(G80) &gt; 0," DEFAULT " &amp; G80, "") &amp; ","</f>
        <v xml:space="preserve">    goods_serial smallint DEFAULT 0,</v>
      </c>
    </row>
    <row r="81" spans="1:15" ht="15" x14ac:dyDescent="0.25">
      <c r="B81" s="6">
        <v>77</v>
      </c>
      <c r="C81" s="22" t="s">
        <v>735</v>
      </c>
      <c r="D81" s="24" t="s">
        <v>736</v>
      </c>
      <c r="E81" s="6" t="s">
        <v>6</v>
      </c>
      <c r="F81" s="6"/>
      <c r="G81" s="6"/>
      <c r="H81" s="6"/>
      <c r="I81" s="10">
        <v>1</v>
      </c>
      <c r="J81" s="25"/>
      <c r="K81" s="3"/>
      <c r="L81" s="3"/>
      <c r="M81" s="3"/>
      <c r="O81" s="1" t="str">
        <f t="shared" si="5"/>
        <v xml:space="preserve">    effect_from_date bigint,</v>
      </c>
    </row>
    <row r="82" spans="1:15" ht="15" x14ac:dyDescent="0.25">
      <c r="B82" s="6">
        <v>78</v>
      </c>
      <c r="C82" s="22" t="s">
        <v>737</v>
      </c>
      <c r="D82" s="24" t="s">
        <v>738</v>
      </c>
      <c r="E82" s="23" t="s">
        <v>6</v>
      </c>
      <c r="F82" s="6"/>
      <c r="G82" s="6"/>
      <c r="H82" s="6"/>
      <c r="I82" s="10">
        <v>1</v>
      </c>
      <c r="J82" s="25"/>
      <c r="K82" s="3"/>
      <c r="L82" s="3"/>
      <c r="M82" s="3"/>
      <c r="O82" s="1" t="str">
        <f t="shared" si="5"/>
        <v xml:space="preserve">    effect_to_date bigint,</v>
      </c>
    </row>
    <row r="83" spans="1:15" ht="15" x14ac:dyDescent="0.25">
      <c r="B83" s="6">
        <v>79</v>
      </c>
      <c r="C83" s="22" t="s">
        <v>137</v>
      </c>
      <c r="D83" s="24" t="s">
        <v>135</v>
      </c>
      <c r="E83" s="23" t="s">
        <v>113</v>
      </c>
      <c r="F83" s="6"/>
      <c r="G83" s="6"/>
      <c r="H83" s="6"/>
      <c r="I83" s="10">
        <v>1</v>
      </c>
      <c r="J83" s="25"/>
      <c r="K83" s="3"/>
      <c r="L83" s="3"/>
      <c r="M83" s="3"/>
      <c r="O83" s="1" t="str">
        <f t="shared" si="5"/>
        <v xml:space="preserve">    image bytea,</v>
      </c>
    </row>
    <row r="84" spans="1:15" ht="15" x14ac:dyDescent="0.25">
      <c r="B84" s="6">
        <v>80</v>
      </c>
      <c r="C84" s="22" t="s">
        <v>138</v>
      </c>
      <c r="D84" s="24" t="s">
        <v>136</v>
      </c>
      <c r="E84" s="23" t="s">
        <v>39</v>
      </c>
      <c r="F84" s="6"/>
      <c r="G84" s="6"/>
      <c r="H84" s="6"/>
      <c r="I84" s="10">
        <v>1</v>
      </c>
      <c r="J84" s="25"/>
      <c r="K84" s="3"/>
      <c r="L84" s="3"/>
      <c r="M84" s="3"/>
      <c r="O84" s="1" t="str">
        <f t="shared" si="5"/>
        <v xml:space="preserve">    image_type varchar(50),</v>
      </c>
    </row>
    <row r="85" spans="1:15" ht="15" x14ac:dyDescent="0.25">
      <c r="B85" s="6">
        <v>81</v>
      </c>
      <c r="C85" s="22" t="s">
        <v>756</v>
      </c>
      <c r="D85" s="24" t="s">
        <v>755</v>
      </c>
      <c r="E85" s="23" t="s">
        <v>34</v>
      </c>
      <c r="F85" s="6"/>
      <c r="G85" s="6"/>
      <c r="H85" s="6"/>
      <c r="I85" s="10">
        <v>1</v>
      </c>
      <c r="J85" s="25"/>
      <c r="K85" s="3"/>
      <c r="L85" s="3"/>
      <c r="M85" s="3"/>
      <c r="O85" s="1" t="str">
        <f t="shared" si="5"/>
        <v xml:space="preserve">    size_description varchar(255),</v>
      </c>
    </row>
    <row r="86" spans="1:15" ht="15" x14ac:dyDescent="0.25">
      <c r="B86" s="6">
        <v>82</v>
      </c>
      <c r="C86" s="22" t="s">
        <v>743</v>
      </c>
      <c r="D86" s="24" t="s">
        <v>744</v>
      </c>
      <c r="E86" s="23" t="s">
        <v>10</v>
      </c>
      <c r="F86" s="6"/>
      <c r="G86" s="6"/>
      <c r="H86" s="6"/>
      <c r="I86" s="10">
        <v>1</v>
      </c>
      <c r="J86" s="25"/>
      <c r="K86" s="3"/>
      <c r="L86" s="3"/>
      <c r="M86" s="3"/>
      <c r="O86" s="1" t="str">
        <f t="shared" si="5"/>
        <v xml:space="preserve">    stock integer,</v>
      </c>
    </row>
    <row r="87" spans="1:15" ht="15" x14ac:dyDescent="0.25">
      <c r="B87" s="6">
        <v>83</v>
      </c>
      <c r="C87" s="22" t="s">
        <v>745</v>
      </c>
      <c r="D87" s="24" t="s">
        <v>746</v>
      </c>
      <c r="E87" s="23" t="s">
        <v>10</v>
      </c>
      <c r="F87" s="6"/>
      <c r="G87" s="6"/>
      <c r="H87" s="6"/>
      <c r="I87" s="10">
        <v>1</v>
      </c>
      <c r="J87" s="25"/>
      <c r="K87" s="3"/>
      <c r="L87" s="3"/>
      <c r="M87" s="3"/>
      <c r="O87" s="1" t="str">
        <f t="shared" si="5"/>
        <v xml:space="preserve">    min_stock integer,</v>
      </c>
    </row>
    <row r="88" spans="1:15" ht="15" x14ac:dyDescent="0.25">
      <c r="B88" s="6">
        <v>84</v>
      </c>
      <c r="C88" s="22" t="s">
        <v>747</v>
      </c>
      <c r="D88" s="24" t="s">
        <v>748</v>
      </c>
      <c r="E88" s="23" t="s">
        <v>10</v>
      </c>
      <c r="F88" s="6"/>
      <c r="G88" s="6"/>
      <c r="H88" s="6"/>
      <c r="I88" s="10">
        <v>1</v>
      </c>
      <c r="J88" s="25"/>
      <c r="K88" s="3"/>
      <c r="L88" s="3"/>
      <c r="M88" s="3"/>
      <c r="O88" s="1" t="str">
        <f t="shared" si="5"/>
        <v xml:space="preserve">    max_stock integer,</v>
      </c>
    </row>
    <row r="89" spans="1:15" ht="15" x14ac:dyDescent="0.25">
      <c r="B89" s="6">
        <v>85</v>
      </c>
      <c r="C89" s="22" t="s">
        <v>1808</v>
      </c>
      <c r="D89" s="24" t="s">
        <v>1835</v>
      </c>
      <c r="E89" s="23" t="s">
        <v>116</v>
      </c>
      <c r="F89" s="6"/>
      <c r="G89" s="6"/>
      <c r="H89" s="6"/>
      <c r="I89" s="10">
        <v>1</v>
      </c>
      <c r="J89" s="25"/>
      <c r="K89" s="3"/>
      <c r="L89" s="3"/>
      <c r="M89" s="3"/>
      <c r="O89" s="1" t="str">
        <f t="shared" ref="O89:O101" si="6">"    " &amp; D89 &amp; " " &amp; E89 &amp; IF(F89="yes"," NOT NULL", "") &amp; IF(LEN(G89) &gt; 0," DEFAULT " &amp; G89, "") &amp; ","</f>
        <v xml:space="preserve">    sub_items text,</v>
      </c>
    </row>
    <row r="90" spans="1:15" ht="15" x14ac:dyDescent="0.25">
      <c r="B90" s="6">
        <v>86</v>
      </c>
      <c r="C90" s="22" t="s">
        <v>1808</v>
      </c>
      <c r="D90" s="24" t="s">
        <v>3085</v>
      </c>
      <c r="E90" s="23" t="s">
        <v>116</v>
      </c>
      <c r="F90" s="6"/>
      <c r="G90" s="6"/>
      <c r="H90" s="6"/>
      <c r="I90" s="10">
        <v>1</v>
      </c>
      <c r="J90" s="25"/>
      <c r="K90" s="3"/>
      <c r="L90" s="3"/>
      <c r="M90" s="3"/>
      <c r="O90" s="1" t="str">
        <f t="shared" si="6"/>
        <v xml:space="preserve">    consume_items text,</v>
      </c>
    </row>
    <row r="91" spans="1:15" ht="15" x14ac:dyDescent="0.25">
      <c r="B91" s="6">
        <v>87</v>
      </c>
      <c r="C91" s="22" t="s">
        <v>1806</v>
      </c>
      <c r="D91" s="24" t="s">
        <v>1823</v>
      </c>
      <c r="E91" s="23" t="s">
        <v>35</v>
      </c>
      <c r="F91" s="6"/>
      <c r="G91" s="6">
        <v>1</v>
      </c>
      <c r="H91" s="6"/>
      <c r="I91" s="10">
        <v>1</v>
      </c>
      <c r="J91" s="25"/>
      <c r="K91" s="3"/>
      <c r="L91" s="3"/>
      <c r="M91" s="3"/>
      <c r="O91" s="1" t="str">
        <f t="shared" si="6"/>
        <v xml:space="preserve">    base_item smallint DEFAULT 1,</v>
      </c>
    </row>
    <row r="92" spans="1:15" ht="15" x14ac:dyDescent="0.25">
      <c r="B92" s="6">
        <v>88</v>
      </c>
      <c r="C92" s="22" t="s">
        <v>1806</v>
      </c>
      <c r="D92" s="24" t="s">
        <v>1822</v>
      </c>
      <c r="E92" s="6" t="s">
        <v>6</v>
      </c>
      <c r="F92" s="6"/>
      <c r="G92" s="6"/>
      <c r="H92" s="6"/>
      <c r="I92" s="10"/>
      <c r="J92" s="25"/>
      <c r="K92" s="3"/>
      <c r="L92" s="3"/>
      <c r="M92" s="3"/>
      <c r="O92" s="1" t="str">
        <f t="shared" si="6"/>
        <v xml:space="preserve">    base_item_id bigint,</v>
      </c>
    </row>
    <row r="93" spans="1:15" ht="15" x14ac:dyDescent="0.25">
      <c r="B93" s="6">
        <v>89</v>
      </c>
      <c r="C93" s="22" t="s">
        <v>1810</v>
      </c>
      <c r="D93" s="24" t="s">
        <v>1809</v>
      </c>
      <c r="E93" s="6" t="s">
        <v>6</v>
      </c>
      <c r="F93" s="6"/>
      <c r="G93" s="6"/>
      <c r="H93" s="6"/>
      <c r="I93" s="10"/>
      <c r="J93" s="25"/>
      <c r="K93" s="3"/>
      <c r="L93" s="3"/>
      <c r="M93" s="3"/>
      <c r="O93" s="1" t="str">
        <f t="shared" si="6"/>
        <v xml:space="preserve">    base_unit_id bigint,</v>
      </c>
    </row>
    <row r="94" spans="1:15" ht="15" x14ac:dyDescent="0.25">
      <c r="B94" s="6">
        <v>90</v>
      </c>
      <c r="C94" s="22" t="s">
        <v>1813</v>
      </c>
      <c r="D94" s="24" t="s">
        <v>1997</v>
      </c>
      <c r="E94" s="23" t="s">
        <v>127</v>
      </c>
      <c r="F94" s="6"/>
      <c r="G94" s="6">
        <v>1</v>
      </c>
      <c r="H94" s="6"/>
      <c r="I94" s="10"/>
      <c r="J94" s="25"/>
      <c r="K94" s="3"/>
      <c r="L94" s="3"/>
      <c r="M94" s="3"/>
      <c r="O94" s="1" t="str">
        <f t="shared" si="6"/>
        <v xml:space="preserve">    base_multiply double precision DEFAULT 1,</v>
      </c>
    </row>
    <row r="95" spans="1:15" s="32" customFormat="1" ht="15" x14ac:dyDescent="0.25">
      <c r="A95" s="1"/>
      <c r="B95" s="6">
        <v>91</v>
      </c>
      <c r="C95" s="22" t="s">
        <v>187</v>
      </c>
      <c r="D95" s="24" t="s">
        <v>190</v>
      </c>
      <c r="E95" s="23" t="s">
        <v>34</v>
      </c>
      <c r="F95" s="23"/>
      <c r="G95" s="23"/>
      <c r="H95" s="23"/>
      <c r="I95" s="35">
        <v>1</v>
      </c>
      <c r="J95" s="25"/>
      <c r="K95" s="22"/>
      <c r="L95" s="22"/>
      <c r="M95" s="22"/>
      <c r="O95" s="1" t="str">
        <f t="shared" si="6"/>
        <v xml:space="preserve">    packaging varchar(255),</v>
      </c>
    </row>
    <row r="96" spans="1:15" ht="15" x14ac:dyDescent="0.25">
      <c r="B96" s="6">
        <v>92</v>
      </c>
      <c r="C96" s="22" t="s">
        <v>1807</v>
      </c>
      <c r="D96" s="24" t="s">
        <v>1811</v>
      </c>
      <c r="E96" s="6" t="s">
        <v>6</v>
      </c>
      <c r="F96" s="6"/>
      <c r="G96" s="6"/>
      <c r="H96" s="6"/>
      <c r="I96" s="10">
        <v>1</v>
      </c>
      <c r="J96" s="25"/>
      <c r="K96" s="3"/>
      <c r="L96" s="3"/>
      <c r="M96" s="3"/>
      <c r="O96" s="1" t="str">
        <f t="shared" si="6"/>
        <v xml:space="preserve">    purchase_id bigint,</v>
      </c>
    </row>
    <row r="97" spans="2:16" s="32" customFormat="1" ht="15" x14ac:dyDescent="0.25">
      <c r="B97" s="6">
        <v>93</v>
      </c>
      <c r="C97" s="22" t="s">
        <v>727</v>
      </c>
      <c r="D97" s="24" t="s">
        <v>1812</v>
      </c>
      <c r="E97" s="23" t="s">
        <v>17</v>
      </c>
      <c r="F97" s="23"/>
      <c r="G97" s="33"/>
      <c r="H97" s="25"/>
      <c r="I97" s="35">
        <v>1</v>
      </c>
      <c r="J97" s="22"/>
      <c r="K97" s="22"/>
      <c r="L97" s="3"/>
      <c r="M97" s="3"/>
      <c r="N97" s="1"/>
      <c r="O97" s="1" t="str">
        <f t="shared" si="6"/>
        <v xml:space="preserve">    purchase_code varchar(100),</v>
      </c>
      <c r="P97" s="1"/>
    </row>
    <row r="98" spans="2:16" ht="15" x14ac:dyDescent="0.25">
      <c r="B98" s="6">
        <v>94</v>
      </c>
      <c r="C98" s="22" t="s">
        <v>1815</v>
      </c>
      <c r="D98" s="24" t="s">
        <v>1814</v>
      </c>
      <c r="E98" s="23" t="s">
        <v>127</v>
      </c>
      <c r="F98" s="6"/>
      <c r="G98" s="6"/>
      <c r="H98" s="6"/>
      <c r="I98" s="10">
        <v>1</v>
      </c>
      <c r="J98" s="25"/>
      <c r="K98" s="3"/>
      <c r="L98" s="3"/>
      <c r="M98" s="3"/>
      <c r="O98" s="1" t="str">
        <f t="shared" si="6"/>
        <v xml:space="preserve">    purchase_min double precision,</v>
      </c>
    </row>
    <row r="99" spans="2:16" ht="15" x14ac:dyDescent="0.25">
      <c r="B99" s="6">
        <v>95</v>
      </c>
      <c r="C99" s="22" t="s">
        <v>1819</v>
      </c>
      <c r="D99" s="24" t="s">
        <v>1816</v>
      </c>
      <c r="E99" s="23" t="s">
        <v>113</v>
      </c>
      <c r="F99" s="6"/>
      <c r="G99" s="6"/>
      <c r="H99" s="6"/>
      <c r="I99" s="10">
        <v>1</v>
      </c>
      <c r="J99" s="25"/>
      <c r="K99" s="3"/>
      <c r="L99" s="3"/>
      <c r="M99" s="3"/>
      <c r="O99" s="1" t="str">
        <f t="shared" si="6"/>
        <v xml:space="preserve">    index_image bytea,</v>
      </c>
    </row>
    <row r="100" spans="2:16" ht="15" x14ac:dyDescent="0.25">
      <c r="B100" s="6">
        <v>96</v>
      </c>
      <c r="C100" s="22" t="s">
        <v>1820</v>
      </c>
      <c r="D100" s="24" t="s">
        <v>1817</v>
      </c>
      <c r="E100" s="23" t="s">
        <v>39</v>
      </c>
      <c r="F100" s="6"/>
      <c r="G100" s="6"/>
      <c r="H100" s="6"/>
      <c r="I100" s="10">
        <v>1</v>
      </c>
      <c r="J100" s="25"/>
      <c r="K100" s="3"/>
      <c r="L100" s="3"/>
      <c r="M100" s="3"/>
      <c r="O100" s="1" t="str">
        <f t="shared" si="6"/>
        <v xml:space="preserve">    index_image_type varchar(50),</v>
      </c>
    </row>
    <row r="101" spans="2:16" ht="15" x14ac:dyDescent="0.25">
      <c r="B101" s="6">
        <v>97</v>
      </c>
      <c r="C101" s="22" t="s">
        <v>1821</v>
      </c>
      <c r="D101" s="24" t="s">
        <v>1818</v>
      </c>
      <c r="E101" s="23" t="s">
        <v>116</v>
      </c>
      <c r="F101" s="6"/>
      <c r="G101" s="6"/>
      <c r="H101" s="6"/>
      <c r="I101" s="10">
        <v>1</v>
      </c>
      <c r="J101" s="25"/>
      <c r="K101" s="3"/>
      <c r="L101" s="3"/>
      <c r="M101" s="3"/>
      <c r="O101" s="1" t="str">
        <f t="shared" si="6"/>
        <v xml:space="preserve">    index_description text,</v>
      </c>
    </row>
    <row r="102" spans="2:16" ht="15" x14ac:dyDescent="0.25">
      <c r="B102" s="6">
        <v>98</v>
      </c>
      <c r="C102" s="22" t="s">
        <v>749</v>
      </c>
      <c r="D102" s="24" t="s">
        <v>750</v>
      </c>
      <c r="E102" s="23" t="s">
        <v>35</v>
      </c>
      <c r="F102" s="6"/>
      <c r="G102" s="6"/>
      <c r="H102" s="6"/>
      <c r="I102" s="10">
        <v>1</v>
      </c>
      <c r="J102" s="25"/>
      <c r="K102" s="3"/>
      <c r="L102" s="3"/>
      <c r="M102" s="3"/>
      <c r="O102" s="1" t="str">
        <f t="shared" si="5"/>
        <v xml:space="preserve">    priority smallint,</v>
      </c>
    </row>
    <row r="103" spans="2:16" ht="15" x14ac:dyDescent="0.25">
      <c r="B103" s="6">
        <v>99</v>
      </c>
      <c r="C103" s="22" t="s">
        <v>3</v>
      </c>
      <c r="D103" s="24" t="s">
        <v>3072</v>
      </c>
      <c r="E103" s="23" t="s">
        <v>18</v>
      </c>
      <c r="F103" s="6"/>
      <c r="G103" s="6"/>
      <c r="H103" s="6"/>
      <c r="I103" s="10">
        <v>1</v>
      </c>
      <c r="J103" s="25"/>
      <c r="K103" s="3"/>
      <c r="L103" s="3"/>
      <c r="M103" s="3"/>
      <c r="O103" s="1" t="str">
        <f t="shared" si="5"/>
        <v xml:space="preserve">    note varchar(1000),</v>
      </c>
    </row>
    <row r="104" spans="2:16" ht="15" x14ac:dyDescent="0.25">
      <c r="B104" s="6">
        <v>100</v>
      </c>
      <c r="C104" s="22" t="s">
        <v>347</v>
      </c>
      <c r="D104" s="24" t="s">
        <v>3084</v>
      </c>
      <c r="E104" s="23" t="s">
        <v>34</v>
      </c>
      <c r="F104" s="6"/>
      <c r="G104" s="6"/>
      <c r="H104" s="6"/>
      <c r="I104" s="10">
        <v>1</v>
      </c>
      <c r="J104" s="25"/>
      <c r="K104" s="3"/>
      <c r="L104" s="3"/>
      <c r="M104" s="3"/>
      <c r="O104" s="1" t="str">
        <f t="shared" si="5"/>
        <v xml:space="preserve">    warning varchar(255),</v>
      </c>
    </row>
    <row r="105" spans="2:16" ht="15" x14ac:dyDescent="0.25">
      <c r="B105" s="6">
        <v>101</v>
      </c>
      <c r="C105" s="22" t="s">
        <v>939</v>
      </c>
      <c r="D105" s="24" t="s">
        <v>1071</v>
      </c>
      <c r="E105" s="6" t="s">
        <v>35</v>
      </c>
      <c r="F105" s="6"/>
      <c r="G105" s="6">
        <v>1</v>
      </c>
      <c r="H105" s="23" t="s">
        <v>16</v>
      </c>
      <c r="I105" s="10"/>
      <c r="J105" s="25"/>
      <c r="K105" s="3"/>
      <c r="L105" s="3"/>
      <c r="M105" s="3"/>
      <c r="O105" s="1" t="str">
        <f t="shared" si="5"/>
        <v xml:space="preserve">    internal_ledger smallint DEFAULT 1,</v>
      </c>
    </row>
    <row r="106" spans="2:16" ht="15" x14ac:dyDescent="0.25">
      <c r="B106" s="6">
        <v>102</v>
      </c>
      <c r="C106" s="22" t="s">
        <v>1072</v>
      </c>
      <c r="D106" s="24" t="s">
        <v>1217</v>
      </c>
      <c r="E106" s="6" t="s">
        <v>35</v>
      </c>
      <c r="F106" s="6"/>
      <c r="G106" s="6">
        <v>1</v>
      </c>
      <c r="H106" s="23" t="s">
        <v>16</v>
      </c>
      <c r="I106" s="10"/>
      <c r="J106" s="25"/>
      <c r="K106" s="3"/>
      <c r="L106" s="3"/>
      <c r="M106" s="3"/>
      <c r="O106" s="1" t="str">
        <f t="shared" si="5"/>
        <v xml:space="preserve">    financial_ledger smallint DEFAULT 1,</v>
      </c>
    </row>
    <row r="107" spans="2:16" ht="15" x14ac:dyDescent="0.25">
      <c r="B107" s="6">
        <v>103</v>
      </c>
      <c r="C107" s="22" t="s">
        <v>3242</v>
      </c>
      <c r="D107" s="24" t="s">
        <v>3241</v>
      </c>
      <c r="E107" s="6" t="s">
        <v>35</v>
      </c>
      <c r="F107" s="6"/>
      <c r="G107" s="6">
        <v>1</v>
      </c>
      <c r="H107" s="23" t="s">
        <v>16</v>
      </c>
      <c r="I107" s="10"/>
      <c r="J107" s="25"/>
      <c r="K107" s="3"/>
      <c r="L107" s="3"/>
      <c r="M107" s="3"/>
      <c r="O107" s="1" t="str">
        <f t="shared" ref="O107:O110" si="7">"    " &amp; D107 &amp; " " &amp; E107 &amp; IF(F107="yes"," NOT NULL", "") &amp; IF(LEN(G107) &gt; 0," DEFAULT " &amp; G107, "") &amp; ","</f>
        <v xml:space="preserve">    revenue smallint DEFAULT 1,</v>
      </c>
    </row>
    <row r="108" spans="2:16" ht="15" x14ac:dyDescent="0.25">
      <c r="B108" s="6">
        <v>104</v>
      </c>
      <c r="C108" s="22" t="s">
        <v>3921</v>
      </c>
      <c r="D108" s="24" t="s">
        <v>3865</v>
      </c>
      <c r="E108" s="6" t="s">
        <v>35</v>
      </c>
      <c r="F108" s="6"/>
      <c r="G108" s="6">
        <v>1</v>
      </c>
      <c r="H108" s="23" t="s">
        <v>16</v>
      </c>
      <c r="I108" s="8"/>
      <c r="J108" s="25"/>
      <c r="K108" s="3"/>
      <c r="L108" s="3"/>
      <c r="M108" s="3"/>
      <c r="O108" s="1" t="str">
        <f>"    " &amp; D108 &amp; " " &amp; E108 &amp; IF(F108="yes"," NOT NULL", "") &amp; IF(LEN(G108) &gt; 0," DEFAULT " &amp; G108, "") &amp; ","</f>
        <v xml:space="preserve">    incentive smallint DEFAULT 1,</v>
      </c>
    </row>
    <row r="109" spans="2:16" ht="15" x14ac:dyDescent="0.25">
      <c r="B109" s="6">
        <v>105</v>
      </c>
      <c r="C109" s="22" t="s">
        <v>1173</v>
      </c>
      <c r="D109" s="24" t="s">
        <v>3680</v>
      </c>
      <c r="E109" s="23" t="s">
        <v>39</v>
      </c>
      <c r="F109" s="6"/>
      <c r="G109" s="6"/>
      <c r="H109" s="23"/>
      <c r="I109" s="10"/>
      <c r="J109" s="25"/>
      <c r="K109" s="3"/>
      <c r="L109" s="3"/>
      <c r="M109" s="3"/>
      <c r="O109" s="1" t="str">
        <f t="shared" si="7"/>
        <v xml:space="preserve">    payable_account varchar(50),</v>
      </c>
    </row>
    <row r="110" spans="2:16" ht="15" x14ac:dyDescent="0.25">
      <c r="B110" s="6">
        <v>106</v>
      </c>
      <c r="C110" s="22" t="s">
        <v>850</v>
      </c>
      <c r="D110" s="24" t="s">
        <v>3679</v>
      </c>
      <c r="E110" s="23" t="s">
        <v>39</v>
      </c>
      <c r="F110" s="6"/>
      <c r="G110" s="6"/>
      <c r="H110" s="23"/>
      <c r="I110" s="10"/>
      <c r="J110" s="25"/>
      <c r="K110" s="3"/>
      <c r="L110" s="3"/>
      <c r="M110" s="3"/>
      <c r="O110" s="1" t="str">
        <f t="shared" si="7"/>
        <v xml:space="preserve">    receivable_account varchar(50),</v>
      </c>
    </row>
    <row r="111" spans="2:16" ht="15" x14ac:dyDescent="0.25">
      <c r="B111" s="6">
        <v>107</v>
      </c>
      <c r="C111" s="22" t="s">
        <v>3422</v>
      </c>
      <c r="D111" s="24" t="s">
        <v>3419</v>
      </c>
      <c r="E111" s="23" t="s">
        <v>39</v>
      </c>
      <c r="F111" s="6"/>
      <c r="G111" s="6"/>
      <c r="H111" s="6"/>
      <c r="I111" s="10">
        <v>1</v>
      </c>
      <c r="J111" s="25"/>
      <c r="K111" s="3"/>
      <c r="L111" s="3"/>
      <c r="M111" s="3"/>
      <c r="O111" s="1" t="str">
        <f t="shared" si="5"/>
        <v xml:space="preserve">    revenue_account varchar(50),</v>
      </c>
    </row>
    <row r="112" spans="2:16" ht="15" x14ac:dyDescent="0.25">
      <c r="B112" s="6">
        <v>108</v>
      </c>
      <c r="C112" s="22" t="s">
        <v>3423</v>
      </c>
      <c r="D112" s="24" t="s">
        <v>3420</v>
      </c>
      <c r="E112" s="23" t="s">
        <v>39</v>
      </c>
      <c r="F112" s="6"/>
      <c r="G112" s="6"/>
      <c r="H112" s="6"/>
      <c r="I112" s="10">
        <v>1</v>
      </c>
      <c r="J112" s="25"/>
      <c r="K112" s="3"/>
      <c r="L112" s="3"/>
      <c r="M112" s="3"/>
      <c r="O112" s="1" t="str">
        <f t="shared" si="5"/>
        <v xml:space="preserve">    cost_account varchar(50),</v>
      </c>
    </row>
    <row r="113" spans="2:15" ht="15" x14ac:dyDescent="0.25">
      <c r="B113" s="6">
        <v>109</v>
      </c>
      <c r="C113" s="22" t="s">
        <v>3423</v>
      </c>
      <c r="D113" s="24" t="s">
        <v>3690</v>
      </c>
      <c r="E113" s="23" t="s">
        <v>39</v>
      </c>
      <c r="F113" s="6"/>
      <c r="G113" s="6"/>
      <c r="H113" s="6"/>
      <c r="I113" s="10">
        <v>1</v>
      </c>
      <c r="J113" s="25"/>
      <c r="K113" s="3"/>
      <c r="L113" s="3"/>
      <c r="M113" s="3"/>
      <c r="O113" s="1" t="str">
        <f t="shared" ref="O113" si="8">"    " &amp; D113 &amp; " " &amp; E113 &amp; IF(F113="yes"," NOT NULL", "") &amp; IF(LEN(G113) &gt; 0," DEFAULT " &amp; G113, "") &amp; ","</f>
        <v xml:space="preserve">    inventory_account varchar(50),</v>
      </c>
    </row>
    <row r="114" spans="2:15" ht="15" x14ac:dyDescent="0.25">
      <c r="B114" s="6">
        <v>110</v>
      </c>
      <c r="C114" s="22" t="s">
        <v>3424</v>
      </c>
      <c r="D114" s="24" t="s">
        <v>3421</v>
      </c>
      <c r="E114" s="23" t="s">
        <v>39</v>
      </c>
      <c r="F114" s="6"/>
      <c r="G114" s="6"/>
      <c r="H114" s="6"/>
      <c r="I114" s="10">
        <v>1</v>
      </c>
      <c r="J114" s="25"/>
      <c r="K114" s="3"/>
      <c r="L114" s="3"/>
      <c r="M114" s="3"/>
      <c r="O114" s="1" t="str">
        <f t="shared" si="5"/>
        <v xml:space="preserve">    tax_account varchar(50),</v>
      </c>
    </row>
    <row r="115" spans="2:15" ht="15" x14ac:dyDescent="0.25">
      <c r="B115" s="6">
        <v>111</v>
      </c>
      <c r="C115" s="3" t="s">
        <v>54</v>
      </c>
      <c r="D115" s="24" t="s">
        <v>53</v>
      </c>
      <c r="E115" s="6" t="s">
        <v>10</v>
      </c>
      <c r="F115" s="6"/>
      <c r="G115" s="6">
        <v>0</v>
      </c>
      <c r="H115" s="6"/>
      <c r="I115" s="10"/>
      <c r="J115" s="25"/>
      <c r="K115" s="3"/>
      <c r="L115" s="3"/>
      <c r="M115" s="3"/>
      <c r="O115" s="1" t="str">
        <f t="shared" si="5"/>
        <v xml:space="preserve">    sort integer DEFAULT 0,</v>
      </c>
    </row>
    <row r="116" spans="2:15" ht="15" x14ac:dyDescent="0.25">
      <c r="B116" s="6">
        <v>112</v>
      </c>
      <c r="C116" s="22" t="s">
        <v>333</v>
      </c>
      <c r="D116" s="24" t="s">
        <v>41</v>
      </c>
      <c r="E116" s="6" t="s">
        <v>35</v>
      </c>
      <c r="F116" s="6"/>
      <c r="G116" s="6">
        <v>0</v>
      </c>
      <c r="H116" s="23" t="s">
        <v>16</v>
      </c>
      <c r="I116" s="8"/>
      <c r="J116" s="9"/>
      <c r="K116" s="3"/>
      <c r="L116" s="3"/>
      <c r="M116" s="3"/>
      <c r="O116" s="1" t="str">
        <f t="shared" si="5"/>
        <v xml:space="preserve">    disabled smallint DEFAULT 0,</v>
      </c>
    </row>
    <row r="117" spans="2:15" ht="15" x14ac:dyDescent="0.25">
      <c r="B117" s="6">
        <v>113</v>
      </c>
      <c r="C117" s="22" t="s">
        <v>1951</v>
      </c>
      <c r="D117" s="24" t="s">
        <v>1950</v>
      </c>
      <c r="E117" s="6" t="s">
        <v>6</v>
      </c>
      <c r="F117" s="6"/>
      <c r="G117" s="6"/>
      <c r="H117" s="6"/>
      <c r="I117" s="10"/>
      <c r="J117" s="25"/>
      <c r="K117" s="3"/>
      <c r="L117" s="3"/>
      <c r="M117" s="3"/>
      <c r="O117" s="1" t="str">
        <f>"    " &amp; D117 &amp; " " &amp; E117 &amp; IF(F117="yes"," NOT NULL", "") &amp; IF(LEN(G117) &gt; 0," DEFAULT " &amp; G117, "") &amp; ","</f>
        <v xml:space="preserve">    external_id bigint,</v>
      </c>
    </row>
    <row r="118" spans="2:15" ht="15" x14ac:dyDescent="0.25">
      <c r="B118" s="6">
        <v>114</v>
      </c>
      <c r="C118" s="22" t="s">
        <v>1951</v>
      </c>
      <c r="D118" s="24" t="s">
        <v>1995</v>
      </c>
      <c r="E118" s="6" t="s">
        <v>6</v>
      </c>
      <c r="F118" s="6"/>
      <c r="G118" s="6"/>
      <c r="H118" s="6"/>
      <c r="I118" s="10">
        <v>1</v>
      </c>
      <c r="J118" s="25"/>
      <c r="K118" s="3"/>
      <c r="L118" s="3"/>
      <c r="M118" s="3"/>
      <c r="O118" s="1" t="str">
        <f>"    " &amp; D118 &amp; " " &amp; E118 &amp; IF(F118="yes"," NOT NULL", "") &amp; IF(LEN(G118) &gt; 0," DEFAULT " &amp; G118, "") &amp; ","</f>
        <v xml:space="preserve">    external_item_id bigint,</v>
      </c>
    </row>
    <row r="119" spans="2:15" ht="15" x14ac:dyDescent="0.25">
      <c r="B119" s="6">
        <v>115</v>
      </c>
      <c r="C119" s="3" t="s">
        <v>20</v>
      </c>
      <c r="D119" s="24" t="s">
        <v>296</v>
      </c>
      <c r="E119" s="6" t="s">
        <v>6</v>
      </c>
      <c r="F119" s="6"/>
      <c r="G119" s="6"/>
      <c r="H119" s="6"/>
      <c r="I119" s="10"/>
      <c r="J119" s="9"/>
      <c r="K119" s="3"/>
      <c r="L119" s="3"/>
      <c r="M119" s="3"/>
      <c r="O119" s="1" t="str">
        <f t="shared" si="5"/>
        <v xml:space="preserve">    created_by bigint,</v>
      </c>
    </row>
    <row r="120" spans="2:15" ht="15" x14ac:dyDescent="0.25">
      <c r="B120" s="6">
        <v>116</v>
      </c>
      <c r="C120" s="3" t="s">
        <v>21</v>
      </c>
      <c r="D120" s="24" t="s">
        <v>70</v>
      </c>
      <c r="E120" s="6" t="s">
        <v>6</v>
      </c>
      <c r="F120" s="6"/>
      <c r="G120" s="6"/>
      <c r="H120" s="6"/>
      <c r="I120" s="10"/>
      <c r="J120" s="9"/>
      <c r="K120" s="3"/>
      <c r="L120" s="3"/>
      <c r="M120" s="3"/>
      <c r="O120" s="1" t="str">
        <f t="shared" si="5"/>
        <v xml:space="preserve">    created_date bigint,</v>
      </c>
    </row>
    <row r="121" spans="2:15" ht="15" x14ac:dyDescent="0.25">
      <c r="B121" s="6">
        <v>117</v>
      </c>
      <c r="C121" s="3" t="s">
        <v>22</v>
      </c>
      <c r="D121" s="24" t="s">
        <v>297</v>
      </c>
      <c r="E121" s="6" t="s">
        <v>6</v>
      </c>
      <c r="F121" s="6"/>
      <c r="G121" s="6"/>
      <c r="H121" s="6"/>
      <c r="I121" s="10"/>
      <c r="J121" s="9"/>
      <c r="K121" s="3"/>
      <c r="L121" s="3"/>
      <c r="M121" s="3"/>
      <c r="O121" s="1" t="str">
        <f t="shared" si="5"/>
        <v xml:space="preserve">    updated_by bigint,</v>
      </c>
    </row>
    <row r="122" spans="2:15" ht="15" x14ac:dyDescent="0.25">
      <c r="B122" s="6">
        <v>118</v>
      </c>
      <c r="C122" s="3" t="s">
        <v>23</v>
      </c>
      <c r="D122" s="24" t="s">
        <v>71</v>
      </c>
      <c r="E122" s="6" t="s">
        <v>6</v>
      </c>
      <c r="F122" s="6"/>
      <c r="G122" s="6"/>
      <c r="H122" s="6"/>
      <c r="I122" s="10"/>
      <c r="J122" s="9"/>
      <c r="K122" s="3"/>
      <c r="L122" s="3"/>
      <c r="M122" s="3"/>
      <c r="O122" s="1" t="str">
        <f t="shared" si="5"/>
        <v xml:space="preserve">    updated_date bigint,</v>
      </c>
    </row>
    <row r="123" spans="2:15" ht="15" x14ac:dyDescent="0.25">
      <c r="B123" s="6">
        <v>119</v>
      </c>
      <c r="C123" s="22" t="s">
        <v>105</v>
      </c>
      <c r="D123" s="24" t="s">
        <v>295</v>
      </c>
      <c r="E123" s="6" t="s">
        <v>6</v>
      </c>
      <c r="F123" s="6"/>
      <c r="G123" s="6"/>
      <c r="H123" s="6"/>
      <c r="I123" s="8">
        <v>1</v>
      </c>
      <c r="J123" s="9"/>
      <c r="K123" s="3"/>
      <c r="L123" s="3"/>
      <c r="M123" s="3"/>
      <c r="O123" s="1" t="str">
        <f t="shared" si="5"/>
        <v xml:space="preserve">    deleted_by bigint,</v>
      </c>
    </row>
    <row r="124" spans="2:15" ht="15" x14ac:dyDescent="0.25">
      <c r="B124" s="6">
        <v>120</v>
      </c>
      <c r="C124" s="22" t="s">
        <v>99</v>
      </c>
      <c r="D124" s="24" t="s">
        <v>94</v>
      </c>
      <c r="E124" s="6" t="s">
        <v>6</v>
      </c>
      <c r="F124" s="6"/>
      <c r="G124" s="6"/>
      <c r="H124" s="6"/>
      <c r="I124" s="8">
        <v>1</v>
      </c>
      <c r="J124" s="9"/>
      <c r="K124" s="3"/>
      <c r="L124" s="3"/>
      <c r="M124" s="3"/>
      <c r="O124" s="1" t="str">
        <f t="shared" si="5"/>
        <v xml:space="preserve">    deleted_date bigint,</v>
      </c>
    </row>
    <row r="125" spans="2:15" ht="15" x14ac:dyDescent="0.25">
      <c r="B125" s="6">
        <v>121</v>
      </c>
      <c r="C125" s="3" t="s">
        <v>24</v>
      </c>
      <c r="D125" s="24" t="s">
        <v>13</v>
      </c>
      <c r="E125" s="6" t="s">
        <v>10</v>
      </c>
      <c r="F125" s="6"/>
      <c r="G125" s="6">
        <v>1</v>
      </c>
      <c r="H125" s="6"/>
      <c r="I125" s="10"/>
      <c r="J125" s="9"/>
      <c r="K125" s="3"/>
      <c r="L125" s="3"/>
      <c r="M125" s="3"/>
      <c r="O125" s="1" t="str">
        <f t="shared" si="5"/>
        <v xml:space="preserve">    version integer DEFAULT 1,</v>
      </c>
    </row>
    <row r="126" spans="2:15" x14ac:dyDescent="0.25">
      <c r="O126" s="1" t="str">
        <f>"    CONSTRAINT " &amp; IF(ISERROR(SEARCH(".",$D$2)), $D$2, MID($D$2,SEARCH(".",$D$2) + 1,(LEN($D$2)-SEARCH(".",$D$2)))) &amp; "_pk PRIMARY KEY (" &amp; $D$5 &amp; ")"</f>
        <v xml:space="preserve">    CONSTRAINT item_pk PRIMARY KEY (id)</v>
      </c>
    </row>
    <row r="127" spans="2:15" x14ac:dyDescent="0.25">
      <c r="O127" s="1" t="s">
        <v>7</v>
      </c>
    </row>
    <row r="129" spans="4:4" x14ac:dyDescent="0.25">
      <c r="D129" s="32" t="s">
        <v>1363</v>
      </c>
    </row>
    <row r="131" spans="4:4" x14ac:dyDescent="0.25">
      <c r="D131" s="32" t="s">
        <v>2026</v>
      </c>
    </row>
    <row r="132" spans="4:4" x14ac:dyDescent="0.25">
      <c r="D132" s="32" t="s">
        <v>2027</v>
      </c>
    </row>
    <row r="133" spans="4:4" x14ac:dyDescent="0.25">
      <c r="D133" s="32" t="s">
        <v>2028</v>
      </c>
    </row>
    <row r="134" spans="4:4" x14ac:dyDescent="0.25">
      <c r="D134" s="32" t="s">
        <v>2029</v>
      </c>
    </row>
    <row r="135" spans="4:4" x14ac:dyDescent="0.25">
      <c r="D135" s="32" t="s">
        <v>2030</v>
      </c>
    </row>
    <row r="136" spans="4:4" x14ac:dyDescent="0.25">
      <c r="D136" s="32" t="s">
        <v>2031</v>
      </c>
    </row>
    <row r="137" spans="4:4" x14ac:dyDescent="0.25">
      <c r="D137" s="32" t="s">
        <v>2032</v>
      </c>
    </row>
    <row r="138" spans="4:4" x14ac:dyDescent="0.25">
      <c r="D138" s="32" t="s">
        <v>2033</v>
      </c>
    </row>
    <row r="139" spans="4:4" x14ac:dyDescent="0.25">
      <c r="D139" s="32" t="s">
        <v>2034</v>
      </c>
    </row>
    <row r="141" spans="4:4" x14ac:dyDescent="0.25">
      <c r="D141" s="32" t="s">
        <v>2035</v>
      </c>
    </row>
    <row r="142" spans="4:4" x14ac:dyDescent="0.25">
      <c r="D142" s="32" t="s">
        <v>2036</v>
      </c>
    </row>
    <row r="144" spans="4:4" x14ac:dyDescent="0.25">
      <c r="D144" s="1" t="s">
        <v>1456</v>
      </c>
    </row>
    <row r="145" spans="2:4" x14ac:dyDescent="0.25">
      <c r="D145" s="1" t="s">
        <v>1457</v>
      </c>
    </row>
    <row r="146" spans="2:4" x14ac:dyDescent="0.25">
      <c r="D146" s="1" t="s">
        <v>1458</v>
      </c>
    </row>
    <row r="147" spans="2:4" x14ac:dyDescent="0.25">
      <c r="D147" s="1" t="s">
        <v>1459</v>
      </c>
    </row>
    <row r="148" spans="2:4" x14ac:dyDescent="0.25">
      <c r="D148" s="1" t="s">
        <v>1460</v>
      </c>
    </row>
    <row r="149" spans="2:4" x14ac:dyDescent="0.25">
      <c r="D149" s="1" t="s">
        <v>1461</v>
      </c>
    </row>
    <row r="150" spans="2:4" x14ac:dyDescent="0.25">
      <c r="D150" s="1" t="s">
        <v>1462</v>
      </c>
    </row>
    <row r="151" spans="2:4" x14ac:dyDescent="0.25">
      <c r="D151" s="1" t="s">
        <v>1463</v>
      </c>
    </row>
    <row r="153" spans="2:4" x14ac:dyDescent="0.25">
      <c r="D153" s="32" t="s">
        <v>1470</v>
      </c>
    </row>
    <row r="155" spans="2:4" x14ac:dyDescent="0.25">
      <c r="B155" s="32" t="s">
        <v>1824</v>
      </c>
      <c r="D155" s="32" t="s">
        <v>1836</v>
      </c>
    </row>
    <row r="156" spans="2:4" x14ac:dyDescent="0.25">
      <c r="D156" s="32" t="s">
        <v>1825</v>
      </c>
    </row>
    <row r="157" spans="2:4" x14ac:dyDescent="0.25">
      <c r="D157" s="32" t="s">
        <v>1827</v>
      </c>
    </row>
    <row r="158" spans="2:4" x14ac:dyDescent="0.25">
      <c r="D158" s="32" t="s">
        <v>1828</v>
      </c>
    </row>
    <row r="159" spans="2:4" x14ac:dyDescent="0.25">
      <c r="D159" s="32" t="s">
        <v>1826</v>
      </c>
    </row>
    <row r="160" spans="2:4" x14ac:dyDescent="0.25">
      <c r="D160" s="32" t="s">
        <v>1829</v>
      </c>
    </row>
    <row r="161" spans="4:4" x14ac:dyDescent="0.25">
      <c r="D161" s="32" t="s">
        <v>1830</v>
      </c>
    </row>
    <row r="162" spans="4:4" x14ac:dyDescent="0.25">
      <c r="D162" s="32" t="s">
        <v>1831</v>
      </c>
    </row>
    <row r="163" spans="4:4" x14ac:dyDescent="0.25">
      <c r="D163" s="32" t="s">
        <v>1832</v>
      </c>
    </row>
    <row r="164" spans="4:4" x14ac:dyDescent="0.25">
      <c r="D164" s="32" t="s">
        <v>1833</v>
      </c>
    </row>
    <row r="165" spans="4:4" x14ac:dyDescent="0.25">
      <c r="D165" s="32" t="s">
        <v>1834</v>
      </c>
    </row>
    <row r="166" spans="4:4" x14ac:dyDescent="0.25">
      <c r="D166" s="32"/>
    </row>
    <row r="168" spans="4:4" x14ac:dyDescent="0.25">
      <c r="D168" s="32" t="s">
        <v>1837</v>
      </c>
    </row>
    <row r="171" spans="4:4" x14ac:dyDescent="0.25">
      <c r="D171" s="32" t="s">
        <v>2002</v>
      </c>
    </row>
    <row r="172" spans="4:4" x14ac:dyDescent="0.25">
      <c r="D172" s="32" t="s">
        <v>2003</v>
      </c>
    </row>
    <row r="173" spans="4:4" x14ac:dyDescent="0.25">
      <c r="D173" s="32" t="s">
        <v>2004</v>
      </c>
    </row>
    <row r="174" spans="4:4" x14ac:dyDescent="0.25">
      <c r="D174" s="32" t="s">
        <v>2005</v>
      </c>
    </row>
    <row r="175" spans="4:4" x14ac:dyDescent="0.25">
      <c r="D175" s="32"/>
    </row>
    <row r="176" spans="4:4" x14ac:dyDescent="0.25">
      <c r="D176" s="32"/>
    </row>
    <row r="177" spans="4:10" x14ac:dyDescent="0.25">
      <c r="D177" s="32" t="s">
        <v>1825</v>
      </c>
    </row>
    <row r="178" spans="4:10" x14ac:dyDescent="0.25">
      <c r="D178" s="32" t="s">
        <v>1827</v>
      </c>
    </row>
    <row r="179" spans="4:10" x14ac:dyDescent="0.25">
      <c r="D179" s="32" t="s">
        <v>1828</v>
      </c>
    </row>
    <row r="180" spans="4:10" x14ac:dyDescent="0.25">
      <c r="D180" s="32" t="s">
        <v>2135</v>
      </c>
    </row>
    <row r="181" spans="4:10" x14ac:dyDescent="0.25">
      <c r="D181" s="32"/>
    </row>
    <row r="182" spans="4:10" x14ac:dyDescent="0.25">
      <c r="D182" s="32" t="s">
        <v>2136</v>
      </c>
    </row>
    <row r="183" spans="4:10" x14ac:dyDescent="0.25">
      <c r="D183" s="32" t="s">
        <v>2137</v>
      </c>
    </row>
    <row r="184" spans="4:10" x14ac:dyDescent="0.25">
      <c r="D184" s="32" t="s">
        <v>2139</v>
      </c>
    </row>
    <row r="185" spans="4:10" x14ac:dyDescent="0.25">
      <c r="D185" s="32" t="s">
        <v>2140</v>
      </c>
    </row>
    <row r="186" spans="4:10" ht="15" x14ac:dyDescent="0.25">
      <c r="D186" s="32" t="s">
        <v>2138</v>
      </c>
      <c r="J186" s="24"/>
    </row>
    <row r="187" spans="4:10" x14ac:dyDescent="0.25">
      <c r="D187" s="32"/>
    </row>
    <row r="188" spans="4:10" x14ac:dyDescent="0.25">
      <c r="D188" s="32" t="s">
        <v>2141</v>
      </c>
    </row>
    <row r="189" spans="4:10" x14ac:dyDescent="0.25">
      <c r="D189" s="32" t="s">
        <v>2142</v>
      </c>
    </row>
    <row r="190" spans="4:10" x14ac:dyDescent="0.25">
      <c r="D190" s="32" t="s">
        <v>2024</v>
      </c>
    </row>
    <row r="191" spans="4:10" x14ac:dyDescent="0.25">
      <c r="D191" s="32" t="s">
        <v>2025</v>
      </c>
    </row>
    <row r="192" spans="4:10" x14ac:dyDescent="0.25">
      <c r="D192" s="32" t="s">
        <v>2143</v>
      </c>
    </row>
    <row r="194" spans="4:4" x14ac:dyDescent="0.25">
      <c r="D194" s="32" t="s">
        <v>2123</v>
      </c>
    </row>
    <row r="195" spans="4:4" x14ac:dyDescent="0.25">
      <c r="D195" s="32" t="s">
        <v>2121</v>
      </c>
    </row>
    <row r="196" spans="4:4" x14ac:dyDescent="0.25">
      <c r="D196" s="32" t="s">
        <v>2122</v>
      </c>
    </row>
    <row r="197" spans="4:4" x14ac:dyDescent="0.25">
      <c r="D197" s="32" t="s">
        <v>2124</v>
      </c>
    </row>
    <row r="198" spans="4:4" x14ac:dyDescent="0.25">
      <c r="D198" s="32" t="s">
        <v>2125</v>
      </c>
    </row>
    <row r="199" spans="4:4" x14ac:dyDescent="0.25">
      <c r="D199" s="32" t="s">
        <v>2126</v>
      </c>
    </row>
    <row r="200" spans="4:4" x14ac:dyDescent="0.25">
      <c r="D200" s="32" t="s">
        <v>2127</v>
      </c>
    </row>
    <row r="201" spans="4:4" x14ac:dyDescent="0.25">
      <c r="D201" s="32" t="s">
        <v>2128</v>
      </c>
    </row>
    <row r="202" spans="4:4" x14ac:dyDescent="0.25">
      <c r="D202" s="32" t="s">
        <v>2129</v>
      </c>
    </row>
    <row r="203" spans="4:4" x14ac:dyDescent="0.25">
      <c r="D203" s="32" t="s">
        <v>2130</v>
      </c>
    </row>
    <row r="204" spans="4:4" x14ac:dyDescent="0.25">
      <c r="D204" s="32" t="s">
        <v>2131</v>
      </c>
    </row>
    <row r="205" spans="4:4" x14ac:dyDescent="0.25">
      <c r="D205" s="32" t="s">
        <v>2132</v>
      </c>
    </row>
    <row r="206" spans="4:4" x14ac:dyDescent="0.25">
      <c r="D206" s="32" t="s">
        <v>2133</v>
      </c>
    </row>
    <row r="207" spans="4:4" x14ac:dyDescent="0.25">
      <c r="D207" s="32" t="s">
        <v>2134</v>
      </c>
    </row>
    <row r="210" spans="4:4" x14ac:dyDescent="0.25">
      <c r="D210" s="32" t="s">
        <v>2144</v>
      </c>
    </row>
    <row r="211" spans="4:4" x14ac:dyDescent="0.25">
      <c r="D211" s="32" t="s">
        <v>2145</v>
      </c>
    </row>
    <row r="212" spans="4:4" x14ac:dyDescent="0.25">
      <c r="D212" s="32" t="s">
        <v>2146</v>
      </c>
    </row>
    <row r="213" spans="4:4" x14ac:dyDescent="0.25">
      <c r="D213" s="32" t="s">
        <v>2147</v>
      </c>
    </row>
    <row r="214" spans="4:4" x14ac:dyDescent="0.25">
      <c r="D214" s="32"/>
    </row>
    <row r="215" spans="4:4" x14ac:dyDescent="0.25">
      <c r="D215" s="32" t="s">
        <v>2148</v>
      </c>
    </row>
    <row r="216" spans="4:4" x14ac:dyDescent="0.25">
      <c r="D216" s="32" t="s">
        <v>2151</v>
      </c>
    </row>
    <row r="217" spans="4:4" x14ac:dyDescent="0.25">
      <c r="D217" s="32" t="s">
        <v>2149</v>
      </c>
    </row>
    <row r="218" spans="4:4" x14ac:dyDescent="0.25">
      <c r="D218" s="32" t="s">
        <v>2152</v>
      </c>
    </row>
    <row r="219" spans="4:4" x14ac:dyDescent="0.25">
      <c r="D219" s="32" t="s">
        <v>3562</v>
      </c>
    </row>
    <row r="220" spans="4:4" x14ac:dyDescent="0.25">
      <c r="D220" s="32" t="s">
        <v>3563</v>
      </c>
    </row>
    <row r="221" spans="4:4" x14ac:dyDescent="0.25">
      <c r="D221" s="32" t="s">
        <v>2150</v>
      </c>
    </row>
    <row r="222" spans="4:4" x14ac:dyDescent="0.25">
      <c r="D222" s="32" t="s">
        <v>2153</v>
      </c>
    </row>
    <row r="226" spans="4:4" x14ac:dyDescent="0.25">
      <c r="D226" s="32" t="s">
        <v>3076</v>
      </c>
    </row>
    <row r="227" spans="4:4" x14ac:dyDescent="0.25">
      <c r="D227" s="32" t="s">
        <v>3077</v>
      </c>
    </row>
    <row r="228" spans="4:4" x14ac:dyDescent="0.25">
      <c r="D228" s="32" t="s">
        <v>3078</v>
      </c>
    </row>
    <row r="229" spans="4:4" x14ac:dyDescent="0.25">
      <c r="D229" s="32" t="s">
        <v>3079</v>
      </c>
    </row>
    <row r="230" spans="4:4" x14ac:dyDescent="0.25">
      <c r="D230" s="32" t="s">
        <v>3080</v>
      </c>
    </row>
    <row r="231" spans="4:4" x14ac:dyDescent="0.25">
      <c r="D231" s="32" t="s">
        <v>3087</v>
      </c>
    </row>
    <row r="232" spans="4:4" x14ac:dyDescent="0.25">
      <c r="D232" s="32" t="s">
        <v>3681</v>
      </c>
    </row>
    <row r="233" spans="4:4" x14ac:dyDescent="0.25">
      <c r="D233" s="32" t="s">
        <v>3682</v>
      </c>
    </row>
    <row r="234" spans="4:4" x14ac:dyDescent="0.25">
      <c r="D234" s="32" t="s">
        <v>3683</v>
      </c>
    </row>
    <row r="236" spans="4:4" x14ac:dyDescent="0.25">
      <c r="D236" s="32" t="s">
        <v>3684</v>
      </c>
    </row>
    <row r="237" spans="4:4" x14ac:dyDescent="0.25">
      <c r="D237" s="32" t="s">
        <v>3685</v>
      </c>
    </row>
    <row r="238" spans="4:4" x14ac:dyDescent="0.25">
      <c r="D238" s="32" t="s">
        <v>3686</v>
      </c>
    </row>
    <row r="239" spans="4:4" x14ac:dyDescent="0.25">
      <c r="D239" s="32" t="s">
        <v>3691</v>
      </c>
    </row>
    <row r="240" spans="4:4" x14ac:dyDescent="0.25">
      <c r="D240" s="32" t="s">
        <v>3687</v>
      </c>
    </row>
    <row r="241" spans="4:4" x14ac:dyDescent="0.25">
      <c r="D241" s="32" t="s">
        <v>3688</v>
      </c>
    </row>
    <row r="244" spans="4:4" x14ac:dyDescent="0.25">
      <c r="D244" s="32" t="s">
        <v>3689</v>
      </c>
    </row>
    <row r="245" spans="4:4" x14ac:dyDescent="0.25">
      <c r="D245" s="32" t="s">
        <v>3789</v>
      </c>
    </row>
    <row r="246" spans="4:4" x14ac:dyDescent="0.25">
      <c r="D246" s="32" t="s">
        <v>3808</v>
      </c>
    </row>
    <row r="247" spans="4:4" x14ac:dyDescent="0.25">
      <c r="D247" s="32" t="s">
        <v>3794</v>
      </c>
    </row>
    <row r="248" spans="4:4" x14ac:dyDescent="0.25">
      <c r="D248" s="32" t="s">
        <v>3795</v>
      </c>
    </row>
    <row r="249" spans="4:4" x14ac:dyDescent="0.25">
      <c r="D249" s="32" t="s">
        <v>3798</v>
      </c>
    </row>
    <row r="251" spans="4:4" x14ac:dyDescent="0.25">
      <c r="D251" s="32" t="s">
        <v>3701</v>
      </c>
    </row>
    <row r="254" spans="4:4" x14ac:dyDescent="0.25">
      <c r="D254" s="32" t="s">
        <v>3799</v>
      </c>
    </row>
    <row r="257" spans="4:4" x14ac:dyDescent="0.25">
      <c r="D257" s="32" t="s">
        <v>3804</v>
      </c>
    </row>
    <row r="260" spans="4:4" x14ac:dyDescent="0.25">
      <c r="D260" s="32" t="s">
        <v>3902</v>
      </c>
    </row>
    <row r="262" spans="4:4" x14ac:dyDescent="0.25">
      <c r="D262" s="32" t="s">
        <v>3927</v>
      </c>
    </row>
    <row r="265" spans="4:4" x14ac:dyDescent="0.25">
      <c r="D265" s="32" t="s">
        <v>4347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B1:O24"/>
  <sheetViews>
    <sheetView showGridLines="0" workbookViewId="0">
      <selection activeCell="J34" sqref="J34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1406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71093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DB!D73</f>
        <v>Đơn vị tính</v>
      </c>
      <c r="E1" s="71"/>
      <c r="F1" s="72" t="s">
        <v>22</v>
      </c>
      <c r="G1" s="73"/>
      <c r="H1" s="73"/>
      <c r="I1" s="74"/>
      <c r="J1" s="3" t="str">
        <f>DB!F73</f>
        <v>Nguyễn Anh Phong</v>
      </c>
    </row>
    <row r="2" spans="2:15" ht="18" x14ac:dyDescent="0.25">
      <c r="C2" s="2" t="s">
        <v>27</v>
      </c>
      <c r="D2" s="75" t="str">
        <f>DB!E73</f>
        <v>item_unit</v>
      </c>
      <c r="E2" s="76"/>
      <c r="F2" s="72" t="s">
        <v>23</v>
      </c>
      <c r="G2" s="73"/>
      <c r="H2" s="73"/>
      <c r="I2" s="74"/>
      <c r="J2" s="19" t="str">
        <f>DB!G73</f>
        <v>22/05/2016</v>
      </c>
      <c r="O2" s="1" t="str">
        <f xml:space="preserve"> "drop table " &amp; D2 &amp; ";"</f>
        <v>drop table item_unit;</v>
      </c>
    </row>
    <row r="3" spans="2:15" ht="29.25" customHeight="1" x14ac:dyDescent="0.25">
      <c r="B3" s="4"/>
      <c r="O3" s="1" t="str">
        <f xml:space="preserve"> "create table " &amp; D2</f>
        <v>create table item_unit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 t="shared" ref="O6:O18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46</v>
      </c>
      <c r="D7" s="24" t="s">
        <v>48</v>
      </c>
      <c r="E7" s="23" t="s">
        <v>17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code varchar(100),</v>
      </c>
    </row>
    <row r="8" spans="2:15" ht="15" x14ac:dyDescent="0.25">
      <c r="B8" s="6">
        <v>4</v>
      </c>
      <c r="C8" s="22" t="s">
        <v>1</v>
      </c>
      <c r="D8" s="24" t="s">
        <v>32</v>
      </c>
      <c r="E8" s="23" t="s">
        <v>34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name varchar(255),</v>
      </c>
    </row>
    <row r="9" spans="2:15" ht="15" x14ac:dyDescent="0.25">
      <c r="B9" s="6">
        <v>5</v>
      </c>
      <c r="C9" s="22" t="s">
        <v>1</v>
      </c>
      <c r="D9" s="24" t="s">
        <v>1716</v>
      </c>
      <c r="E9" s="23" t="s">
        <v>34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name_en varchar(255),</v>
      </c>
    </row>
    <row r="10" spans="2:15" ht="15" x14ac:dyDescent="0.25">
      <c r="B10" s="6">
        <v>6</v>
      </c>
      <c r="C10" s="22" t="s">
        <v>715</v>
      </c>
      <c r="D10" s="24" t="s">
        <v>714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old_id bigint,</v>
      </c>
    </row>
    <row r="11" spans="2:15" ht="15" x14ac:dyDescent="0.25">
      <c r="B11" s="6">
        <v>7</v>
      </c>
      <c r="C11" s="22" t="s">
        <v>333</v>
      </c>
      <c r="D11" s="24" t="s">
        <v>41</v>
      </c>
      <c r="E11" s="6" t="s">
        <v>35</v>
      </c>
      <c r="F11" s="6"/>
      <c r="G11" s="6">
        <v>0</v>
      </c>
      <c r="H11" s="23" t="s">
        <v>16</v>
      </c>
      <c r="I11" s="8"/>
      <c r="J11" s="25"/>
      <c r="K11" s="3"/>
      <c r="L11" s="3"/>
      <c r="M11" s="3"/>
      <c r="O11" s="1" t="str">
        <f t="shared" si="0"/>
        <v xml:space="preserve">    disabled smallint DEFAULT 0,</v>
      </c>
    </row>
    <row r="12" spans="2:15" ht="15" x14ac:dyDescent="0.25">
      <c r="B12" s="6">
        <v>8</v>
      </c>
      <c r="C12" s="3" t="s">
        <v>20</v>
      </c>
      <c r="D12" s="24" t="s">
        <v>296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created_by bigint,</v>
      </c>
    </row>
    <row r="13" spans="2:15" ht="15" x14ac:dyDescent="0.25">
      <c r="B13" s="6">
        <v>9</v>
      </c>
      <c r="C13" s="3" t="s">
        <v>21</v>
      </c>
      <c r="D13" s="24" t="s">
        <v>70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created_date bigint,</v>
      </c>
    </row>
    <row r="14" spans="2:15" ht="15" x14ac:dyDescent="0.25">
      <c r="B14" s="6">
        <v>10</v>
      </c>
      <c r="C14" s="3" t="s">
        <v>22</v>
      </c>
      <c r="D14" s="24" t="s">
        <v>297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updated_by bigint,</v>
      </c>
    </row>
    <row r="15" spans="2:15" ht="15" x14ac:dyDescent="0.25">
      <c r="B15" s="6">
        <v>11</v>
      </c>
      <c r="C15" s="3" t="s">
        <v>23</v>
      </c>
      <c r="D15" s="24" t="s">
        <v>71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updated_date bigint,</v>
      </c>
    </row>
    <row r="16" spans="2:15" ht="15" x14ac:dyDescent="0.25">
      <c r="B16" s="6">
        <v>12</v>
      </c>
      <c r="C16" s="22" t="s">
        <v>105</v>
      </c>
      <c r="D16" s="24" t="s">
        <v>295</v>
      </c>
      <c r="E16" s="6" t="s">
        <v>6</v>
      </c>
      <c r="F16" s="6"/>
      <c r="G16" s="6"/>
      <c r="H16" s="6"/>
      <c r="I16" s="8">
        <v>1</v>
      </c>
      <c r="J16" s="25"/>
      <c r="K16" s="3"/>
      <c r="L16" s="3"/>
      <c r="M16" s="3"/>
      <c r="O16" s="1" t="str">
        <f t="shared" si="0"/>
        <v xml:space="preserve">    deleted_by bigint,</v>
      </c>
    </row>
    <row r="17" spans="2:15" ht="15" x14ac:dyDescent="0.25">
      <c r="B17" s="6">
        <v>13</v>
      </c>
      <c r="C17" s="22" t="s">
        <v>99</v>
      </c>
      <c r="D17" s="24" t="s">
        <v>94</v>
      </c>
      <c r="E17" s="6" t="s">
        <v>6</v>
      </c>
      <c r="F17" s="6"/>
      <c r="G17" s="6"/>
      <c r="H17" s="6"/>
      <c r="I17" s="8">
        <v>1</v>
      </c>
      <c r="J17" s="25"/>
      <c r="K17" s="3"/>
      <c r="L17" s="3"/>
      <c r="M17" s="3"/>
      <c r="O17" s="1" t="str">
        <f t="shared" si="0"/>
        <v xml:space="preserve">    deleted_date bigint,</v>
      </c>
    </row>
    <row r="18" spans="2:15" ht="15" x14ac:dyDescent="0.25">
      <c r="B18" s="6">
        <v>14</v>
      </c>
      <c r="C18" s="3" t="s">
        <v>24</v>
      </c>
      <c r="D18" s="24" t="s">
        <v>13</v>
      </c>
      <c r="E18" s="6" t="s">
        <v>10</v>
      </c>
      <c r="F18" s="6"/>
      <c r="G18" s="6">
        <v>1</v>
      </c>
      <c r="H18" s="6"/>
      <c r="I18" s="10"/>
      <c r="J18" s="25"/>
      <c r="K18" s="3"/>
      <c r="L18" s="3"/>
      <c r="M18" s="3"/>
      <c r="O18" s="1" t="str">
        <f t="shared" si="0"/>
        <v xml:space="preserve">    version integer DEFAULT 1,</v>
      </c>
    </row>
    <row r="19" spans="2:15" x14ac:dyDescent="0.25">
      <c r="O19" s="1" t="str">
        <f>"    CONSTRAINT " &amp; IF(ISERROR(SEARCH(".",$D$2)), $D$2, MID($D$2,SEARCH(".",$D$2) + 1,(LEN($D$2)-SEARCH(".",$D$2)))) &amp; "_pk PRIMARY KEY (" &amp; $D$5 &amp; ")"</f>
        <v xml:space="preserve">    CONSTRAINT item_unit_pk PRIMARY KEY (id)</v>
      </c>
    </row>
    <row r="20" spans="2:15" x14ac:dyDescent="0.25">
      <c r="O20" s="1" t="s">
        <v>7</v>
      </c>
    </row>
    <row r="24" spans="2:15" x14ac:dyDescent="0.25">
      <c r="D24" s="32" t="s">
        <v>1785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B1:O22"/>
  <sheetViews>
    <sheetView showGridLines="0" topLeftCell="A7" workbookViewId="0">
      <selection activeCell="E25" sqref="E25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140625" style="1" customWidth="1"/>
    <col min="10" max="10" width="26.710937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425781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DB!D74</f>
        <v>Nhóm dịch vụ</v>
      </c>
      <c r="E1" s="71"/>
      <c r="F1" s="72" t="s">
        <v>22</v>
      </c>
      <c r="G1" s="73"/>
      <c r="H1" s="73"/>
      <c r="I1" s="74"/>
      <c r="J1" s="18" t="str">
        <f>DB!F74</f>
        <v>Nguyễn Anh Phong</v>
      </c>
    </row>
    <row r="2" spans="2:15" ht="18" x14ac:dyDescent="0.25">
      <c r="C2" s="2" t="s">
        <v>27</v>
      </c>
      <c r="D2" s="75" t="str">
        <f>DB!E74</f>
        <v>item_group</v>
      </c>
      <c r="E2" s="76"/>
      <c r="F2" s="72" t="s">
        <v>23</v>
      </c>
      <c r="G2" s="73"/>
      <c r="H2" s="73"/>
      <c r="I2" s="74"/>
      <c r="J2" s="19" t="str">
        <f>DB!G74</f>
        <v>22/05/2016</v>
      </c>
      <c r="O2" s="1" t="str">
        <f xml:space="preserve"> "drop table " &amp; D2 &amp; ";"</f>
        <v>drop table item_group;</v>
      </c>
    </row>
    <row r="3" spans="2:15" ht="29.25" customHeight="1" x14ac:dyDescent="0.25">
      <c r="B3" s="4"/>
      <c r="O3" s="1" t="str">
        <f xml:space="preserve"> "create table " &amp; D2</f>
        <v>create table item_group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1351</v>
      </c>
      <c r="D7" s="24" t="s">
        <v>334</v>
      </c>
      <c r="E7" s="6" t="s">
        <v>10</v>
      </c>
      <c r="F7" s="6"/>
      <c r="G7" s="6"/>
      <c r="H7" s="6"/>
      <c r="I7" s="10"/>
      <c r="J7" s="25"/>
      <c r="K7" s="3"/>
      <c r="L7" s="3"/>
      <c r="M7" s="3"/>
      <c r="O7" s="1" t="str">
        <f>"    " &amp; D7 &amp; " " &amp; E7 &amp; IF(F7="yes"," NOT NULL", "") &amp; IF(LEN(G7) &gt; 0," DEFAULT " &amp; G7, "") &amp; ","</f>
        <v xml:space="preserve">    item_type integer,</v>
      </c>
    </row>
    <row r="8" spans="2:15" ht="15" x14ac:dyDescent="0.25">
      <c r="B8" s="6">
        <v>4</v>
      </c>
      <c r="C8" s="22" t="s">
        <v>1351</v>
      </c>
      <c r="D8" s="24" t="s">
        <v>545</v>
      </c>
      <c r="E8" s="6" t="s">
        <v>34</v>
      </c>
      <c r="F8" s="6"/>
      <c r="G8" s="6"/>
      <c r="H8" s="6"/>
      <c r="I8" s="10"/>
      <c r="J8" s="25"/>
      <c r="K8" s="3"/>
      <c r="L8" s="3"/>
      <c r="M8" s="3"/>
      <c r="O8" s="1" t="str">
        <f>"    " &amp; D8 &amp; " " &amp; E8 &amp; IF(F8="yes"," NOT NULL", "") &amp; IF(LEN(G8) &gt; 0," DEFAULT " &amp; G8, "") &amp; ","</f>
        <v xml:space="preserve">    type_group varchar(255),</v>
      </c>
    </row>
    <row r="9" spans="2:15" ht="15" x14ac:dyDescent="0.25">
      <c r="B9" s="6">
        <v>5</v>
      </c>
      <c r="C9" s="22" t="s">
        <v>1351</v>
      </c>
      <c r="D9" s="24" t="s">
        <v>2202</v>
      </c>
      <c r="E9" s="6" t="s">
        <v>10</v>
      </c>
      <c r="F9" s="6"/>
      <c r="G9" s="6"/>
      <c r="H9" s="6"/>
      <c r="I9" s="10"/>
      <c r="J9" s="25"/>
      <c r="K9" s="3"/>
      <c r="L9" s="3"/>
      <c r="M9" s="3"/>
      <c r="O9" s="1" t="str">
        <f>"    " &amp; D9 &amp; " " &amp; E9 &amp; IF(F9="yes"," NOT NULL", "") &amp; IF(LEN(G9) &gt; 0," DEFAULT " &amp; G9, "") &amp; ","</f>
        <v xml:space="preserve">    report integer,</v>
      </c>
    </row>
    <row r="10" spans="2:15" ht="15" x14ac:dyDescent="0.25">
      <c r="B10" s="6">
        <v>6</v>
      </c>
      <c r="C10" s="22" t="s">
        <v>46</v>
      </c>
      <c r="D10" s="24" t="s">
        <v>48</v>
      </c>
      <c r="E10" s="6" t="s">
        <v>39</v>
      </c>
      <c r="F10" s="6"/>
      <c r="G10" s="6"/>
      <c r="H10" s="6"/>
      <c r="I10" s="10"/>
      <c r="J10" s="25"/>
      <c r="K10" s="3"/>
      <c r="L10" s="3"/>
      <c r="M10" s="3"/>
      <c r="O10" s="1" t="str">
        <f t="shared" ref="O10:O20" si="0">"    " &amp; D10 &amp; " " &amp; E10 &amp; IF(F10="yes"," NOT NULL", "") &amp; IF(LEN(G10) &gt; 0," DEFAULT " &amp; G10, "") &amp; ","</f>
        <v xml:space="preserve">    code varchar(50),</v>
      </c>
    </row>
    <row r="11" spans="2:15" ht="15" x14ac:dyDescent="0.25">
      <c r="B11" s="6">
        <v>7</v>
      </c>
      <c r="C11" s="22" t="s">
        <v>1</v>
      </c>
      <c r="D11" s="24" t="s">
        <v>32</v>
      </c>
      <c r="E11" s="6" t="s">
        <v>34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name varchar(255),</v>
      </c>
    </row>
    <row r="12" spans="2:15" ht="15" x14ac:dyDescent="0.25">
      <c r="B12" s="6">
        <v>8</v>
      </c>
      <c r="C12" s="3" t="s">
        <v>54</v>
      </c>
      <c r="D12" s="24" t="s">
        <v>53</v>
      </c>
      <c r="E12" s="6" t="s">
        <v>10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sort integer,</v>
      </c>
    </row>
    <row r="13" spans="2:15" ht="15" x14ac:dyDescent="0.25">
      <c r="B13" s="6">
        <v>9</v>
      </c>
      <c r="C13" s="22" t="s">
        <v>333</v>
      </c>
      <c r="D13" s="24" t="s">
        <v>41</v>
      </c>
      <c r="E13" s="6" t="s">
        <v>35</v>
      </c>
      <c r="F13" s="6"/>
      <c r="G13" s="6">
        <v>0</v>
      </c>
      <c r="H13" s="23" t="s">
        <v>16</v>
      </c>
      <c r="I13" s="8"/>
      <c r="J13" s="25"/>
      <c r="K13" s="3"/>
      <c r="L13" s="3"/>
      <c r="M13" s="3"/>
      <c r="O13" s="1" t="str">
        <f t="shared" si="0"/>
        <v xml:space="preserve">    disabled smallint DEFAULT 0,</v>
      </c>
    </row>
    <row r="14" spans="2:15" ht="15" x14ac:dyDescent="0.25">
      <c r="B14" s="6">
        <v>10</v>
      </c>
      <c r="C14" s="3" t="s">
        <v>20</v>
      </c>
      <c r="D14" s="24" t="s">
        <v>296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created_by bigint,</v>
      </c>
    </row>
    <row r="15" spans="2:15" ht="15" x14ac:dyDescent="0.25">
      <c r="B15" s="6">
        <v>11</v>
      </c>
      <c r="C15" s="3" t="s">
        <v>21</v>
      </c>
      <c r="D15" s="24" t="s">
        <v>70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created_date bigint,</v>
      </c>
    </row>
    <row r="16" spans="2:15" ht="15" x14ac:dyDescent="0.25">
      <c r="B16" s="6">
        <v>12</v>
      </c>
      <c r="C16" s="3" t="s">
        <v>22</v>
      </c>
      <c r="D16" s="24" t="s">
        <v>297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updated_by bigint,</v>
      </c>
    </row>
    <row r="17" spans="2:15" ht="15" x14ac:dyDescent="0.25">
      <c r="B17" s="6">
        <v>13</v>
      </c>
      <c r="C17" s="3" t="s">
        <v>23</v>
      </c>
      <c r="D17" s="24" t="s">
        <v>71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updated_date bigint,</v>
      </c>
    </row>
    <row r="18" spans="2:15" ht="15" x14ac:dyDescent="0.25">
      <c r="B18" s="6">
        <v>14</v>
      </c>
      <c r="C18" s="22" t="s">
        <v>105</v>
      </c>
      <c r="D18" s="24" t="s">
        <v>295</v>
      </c>
      <c r="E18" s="6" t="s">
        <v>6</v>
      </c>
      <c r="F18" s="6"/>
      <c r="G18" s="6"/>
      <c r="H18" s="6"/>
      <c r="I18" s="8">
        <v>1</v>
      </c>
      <c r="J18" s="25"/>
      <c r="K18" s="3"/>
      <c r="L18" s="3"/>
      <c r="M18" s="3"/>
      <c r="O18" s="1" t="str">
        <f t="shared" si="0"/>
        <v xml:space="preserve">    deleted_by bigint,</v>
      </c>
    </row>
    <row r="19" spans="2:15" ht="15" x14ac:dyDescent="0.25">
      <c r="B19" s="6">
        <v>15</v>
      </c>
      <c r="C19" s="22" t="s">
        <v>99</v>
      </c>
      <c r="D19" s="24" t="s">
        <v>94</v>
      </c>
      <c r="E19" s="6" t="s">
        <v>6</v>
      </c>
      <c r="F19" s="6"/>
      <c r="G19" s="6"/>
      <c r="H19" s="6"/>
      <c r="I19" s="8">
        <v>1</v>
      </c>
      <c r="J19" s="25"/>
      <c r="K19" s="3"/>
      <c r="L19" s="3"/>
      <c r="M19" s="3"/>
      <c r="O19" s="1" t="str">
        <f t="shared" si="0"/>
        <v xml:space="preserve">    deleted_date bigint,</v>
      </c>
    </row>
    <row r="20" spans="2:15" ht="15" x14ac:dyDescent="0.25">
      <c r="B20" s="6">
        <v>16</v>
      </c>
      <c r="C20" s="3" t="s">
        <v>24</v>
      </c>
      <c r="D20" s="24" t="s">
        <v>13</v>
      </c>
      <c r="E20" s="6" t="s">
        <v>10</v>
      </c>
      <c r="F20" s="6"/>
      <c r="G20" s="6">
        <v>1</v>
      </c>
      <c r="H20" s="6"/>
      <c r="I20" s="10"/>
      <c r="J20" s="25"/>
      <c r="K20" s="3"/>
      <c r="L20" s="3"/>
      <c r="M20" s="3"/>
      <c r="O20" s="1" t="str">
        <f t="shared" si="0"/>
        <v xml:space="preserve">    version integer DEFAULT 1,</v>
      </c>
    </row>
    <row r="21" spans="2:15" x14ac:dyDescent="0.25">
      <c r="O21" s="1" t="str">
        <f>"    CONSTRAINT " &amp; IF(ISERROR(SEARCH(".",$D$2)), $D$2, MID($D$2,SEARCH(".",$D$2) + 1,(LEN($D$2)-SEARCH(".",$D$2)))) &amp; "_pk PRIMARY KEY (" &amp; $D$5 &amp; ")"</f>
        <v xml:space="preserve">    CONSTRAINT item_group_pk PRIMARY KEY (id)</v>
      </c>
    </row>
    <row r="22" spans="2:15" x14ac:dyDescent="0.25">
      <c r="O22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B1:O23"/>
  <sheetViews>
    <sheetView showGridLines="0" topLeftCell="A13" workbookViewId="0">
      <selection activeCell="J28" sqref="J28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140625" style="1" customWidth="1"/>
    <col min="10" max="10" width="26.710937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DB!D75</f>
        <v>Chủng loại dịch vụ</v>
      </c>
      <c r="E1" s="71"/>
      <c r="F1" s="72" t="s">
        <v>22</v>
      </c>
      <c r="G1" s="73"/>
      <c r="H1" s="73"/>
      <c r="I1" s="74"/>
      <c r="J1" s="18" t="str">
        <f>DB!F157</f>
        <v>Nguyễn Anh Phong</v>
      </c>
    </row>
    <row r="2" spans="2:15" ht="18" x14ac:dyDescent="0.25">
      <c r="C2" s="2" t="s">
        <v>27</v>
      </c>
      <c r="D2" s="75" t="str">
        <f>DB!E75</f>
        <v>item_category</v>
      </c>
      <c r="E2" s="76"/>
      <c r="F2" s="72" t="s">
        <v>23</v>
      </c>
      <c r="G2" s="73"/>
      <c r="H2" s="73"/>
      <c r="I2" s="74"/>
      <c r="J2" s="19" t="str">
        <f>DB!G157</f>
        <v>22/05/2016</v>
      </c>
      <c r="O2" s="1" t="str">
        <f xml:space="preserve"> "drop table " &amp; D2 &amp; ";"</f>
        <v>drop table item_category;</v>
      </c>
    </row>
    <row r="3" spans="2:15" ht="29.25" customHeight="1" x14ac:dyDescent="0.25">
      <c r="B3" s="4"/>
      <c r="O3" s="1" t="str">
        <f xml:space="preserve"> "create table " &amp; D2</f>
        <v>create table item_category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131</v>
      </c>
      <c r="D6" s="24" t="s">
        <v>132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 t="shared" ref="O6:O21" si="0">"    " &amp; D6 &amp; " " &amp; E6 &amp; IF(F6="yes"," NOT NULL", "") &amp; IF(LEN(G6) &gt; 0," DEFAULT " &amp; G6, "") &amp; ","</f>
        <v xml:space="preserve">    group_id bigint,</v>
      </c>
    </row>
    <row r="7" spans="2:15" ht="15" x14ac:dyDescent="0.25">
      <c r="B7" s="6">
        <v>3</v>
      </c>
      <c r="C7" s="22" t="s">
        <v>46</v>
      </c>
      <c r="D7" s="24" t="s">
        <v>48</v>
      </c>
      <c r="E7" s="6" t="s">
        <v>39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code varchar(50),</v>
      </c>
    </row>
    <row r="8" spans="2:15" ht="15" x14ac:dyDescent="0.25">
      <c r="B8" s="6">
        <v>4</v>
      </c>
      <c r="C8" s="22" t="s">
        <v>1</v>
      </c>
      <c r="D8" s="24" t="s">
        <v>32</v>
      </c>
      <c r="E8" s="6" t="s">
        <v>34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name varchar(255),</v>
      </c>
    </row>
    <row r="9" spans="2:15" ht="15" x14ac:dyDescent="0.25">
      <c r="B9" s="6">
        <v>5</v>
      </c>
      <c r="C9" s="22" t="s">
        <v>343</v>
      </c>
      <c r="D9" s="24" t="s">
        <v>335</v>
      </c>
      <c r="E9" s="23" t="s">
        <v>39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modality varchar(50),</v>
      </c>
    </row>
    <row r="10" spans="2:15" ht="15" x14ac:dyDescent="0.25">
      <c r="B10" s="6">
        <v>6</v>
      </c>
      <c r="C10" s="22" t="s">
        <v>393</v>
      </c>
      <c r="D10" s="24" t="s">
        <v>532</v>
      </c>
      <c r="E10" s="6" t="s">
        <v>35</v>
      </c>
      <c r="F10" s="6"/>
      <c r="G10" s="6"/>
      <c r="H10" s="23" t="s">
        <v>16</v>
      </c>
      <c r="I10" s="10"/>
      <c r="J10" s="25"/>
      <c r="K10" s="3"/>
      <c r="L10" s="3"/>
      <c r="M10" s="3"/>
      <c r="O10" s="1" t="str">
        <f t="shared" si="0"/>
        <v xml:space="preserve">    worklist smallint,</v>
      </c>
    </row>
    <row r="11" spans="2:15" ht="15" x14ac:dyDescent="0.25">
      <c r="B11" s="6">
        <v>7</v>
      </c>
      <c r="C11" s="22" t="s">
        <v>572</v>
      </c>
      <c r="D11" s="24" t="s">
        <v>228</v>
      </c>
      <c r="E11" s="23" t="s">
        <v>25</v>
      </c>
      <c r="F11" s="6"/>
      <c r="G11" s="6"/>
      <c r="H11" s="6"/>
      <c r="I11" s="8"/>
      <c r="J11" s="25"/>
      <c r="K11" s="3"/>
      <c r="L11" s="3"/>
      <c r="M11" s="3"/>
      <c r="O11" s="1" t="str">
        <f>"    " &amp; D11 &amp; " " &amp; E11 &amp; IF(F11="yes"," NOT NULL", "") &amp; IF(LEN(G11) &gt; 0," DEFAULT " &amp; G11, "") &amp; ","</f>
        <v xml:space="preserve">    screen varchar(10),</v>
      </c>
    </row>
    <row r="12" spans="2:15" ht="15" x14ac:dyDescent="0.25">
      <c r="B12" s="6">
        <v>8</v>
      </c>
      <c r="C12" s="3" t="s">
        <v>54</v>
      </c>
      <c r="D12" s="24" t="s">
        <v>53</v>
      </c>
      <c r="E12" s="6" t="s">
        <v>10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sort integer,</v>
      </c>
    </row>
    <row r="13" spans="2:15" ht="15" x14ac:dyDescent="0.25">
      <c r="B13" s="6">
        <v>9</v>
      </c>
      <c r="C13" s="22" t="s">
        <v>715</v>
      </c>
      <c r="D13" s="24" t="s">
        <v>714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old_id bigint,</v>
      </c>
    </row>
    <row r="14" spans="2:15" ht="15" x14ac:dyDescent="0.25">
      <c r="B14" s="6">
        <v>10</v>
      </c>
      <c r="C14" s="22" t="s">
        <v>333</v>
      </c>
      <c r="D14" s="24" t="s">
        <v>41</v>
      </c>
      <c r="E14" s="6" t="s">
        <v>35</v>
      </c>
      <c r="F14" s="6"/>
      <c r="G14" s="6">
        <v>0</v>
      </c>
      <c r="H14" s="23" t="s">
        <v>16</v>
      </c>
      <c r="I14" s="8"/>
      <c r="J14" s="25"/>
      <c r="K14" s="3"/>
      <c r="L14" s="3"/>
      <c r="M14" s="3"/>
      <c r="O14" s="1" t="str">
        <f t="shared" si="0"/>
        <v xml:space="preserve">    disabled smallint DEFAULT 0,</v>
      </c>
    </row>
    <row r="15" spans="2:15" ht="15" x14ac:dyDescent="0.25">
      <c r="B15" s="6">
        <v>11</v>
      </c>
      <c r="C15" s="3" t="s">
        <v>20</v>
      </c>
      <c r="D15" s="24" t="s">
        <v>296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created_by bigint,</v>
      </c>
    </row>
    <row r="16" spans="2:15" ht="15" x14ac:dyDescent="0.25">
      <c r="B16" s="6">
        <v>12</v>
      </c>
      <c r="C16" s="3" t="s">
        <v>21</v>
      </c>
      <c r="D16" s="24" t="s">
        <v>70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created_date bigint,</v>
      </c>
    </row>
    <row r="17" spans="2:15" ht="15" x14ac:dyDescent="0.25">
      <c r="B17" s="6">
        <v>13</v>
      </c>
      <c r="C17" s="3" t="s">
        <v>22</v>
      </c>
      <c r="D17" s="24" t="s">
        <v>297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updated_by bigint,</v>
      </c>
    </row>
    <row r="18" spans="2:15" ht="15" x14ac:dyDescent="0.25">
      <c r="B18" s="6">
        <v>14</v>
      </c>
      <c r="C18" s="3" t="s">
        <v>23</v>
      </c>
      <c r="D18" s="24" t="s">
        <v>71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updated_date bigint,</v>
      </c>
    </row>
    <row r="19" spans="2:15" ht="15" x14ac:dyDescent="0.25">
      <c r="B19" s="6">
        <v>15</v>
      </c>
      <c r="C19" s="22" t="s">
        <v>105</v>
      </c>
      <c r="D19" s="24" t="s">
        <v>295</v>
      </c>
      <c r="E19" s="6" t="s">
        <v>6</v>
      </c>
      <c r="F19" s="6"/>
      <c r="G19" s="6"/>
      <c r="H19" s="6"/>
      <c r="I19" s="8">
        <v>1</v>
      </c>
      <c r="J19" s="25"/>
      <c r="K19" s="3"/>
      <c r="L19" s="3"/>
      <c r="M19" s="3"/>
      <c r="O19" s="1" t="str">
        <f t="shared" si="0"/>
        <v xml:space="preserve">    deleted_by bigint,</v>
      </c>
    </row>
    <row r="20" spans="2:15" ht="15" x14ac:dyDescent="0.25">
      <c r="B20" s="6">
        <v>16</v>
      </c>
      <c r="C20" s="22" t="s">
        <v>99</v>
      </c>
      <c r="D20" s="24" t="s">
        <v>94</v>
      </c>
      <c r="E20" s="6" t="s">
        <v>6</v>
      </c>
      <c r="F20" s="6"/>
      <c r="G20" s="6"/>
      <c r="H20" s="6"/>
      <c r="I20" s="8">
        <v>1</v>
      </c>
      <c r="J20" s="25"/>
      <c r="K20" s="3"/>
      <c r="L20" s="3"/>
      <c r="M20" s="3"/>
      <c r="O20" s="1" t="str">
        <f t="shared" si="0"/>
        <v xml:space="preserve">    deleted_date bigint,</v>
      </c>
    </row>
    <row r="21" spans="2:15" ht="15" x14ac:dyDescent="0.25">
      <c r="B21" s="6">
        <v>17</v>
      </c>
      <c r="C21" s="3" t="s">
        <v>24</v>
      </c>
      <c r="D21" s="24" t="s">
        <v>13</v>
      </c>
      <c r="E21" s="6" t="s">
        <v>10</v>
      </c>
      <c r="F21" s="6"/>
      <c r="G21" s="6">
        <v>1</v>
      </c>
      <c r="H21" s="6"/>
      <c r="I21" s="10"/>
      <c r="J21" s="25"/>
      <c r="K21" s="3"/>
      <c r="L21" s="3"/>
      <c r="M21" s="3"/>
      <c r="O21" s="1" t="str">
        <f t="shared" si="0"/>
        <v xml:space="preserve">    version integer DEFAULT 1,</v>
      </c>
    </row>
    <row r="22" spans="2:15" x14ac:dyDescent="0.25">
      <c r="O22" s="1" t="str">
        <f>"    CONSTRAINT " &amp; IF(ISERROR(SEARCH(".",$D$2)), $D$2, MID($D$2,SEARCH(".",$D$2) + 1,(LEN($D$2)-SEARCH(".",$D$2)))) &amp; "_pk PRIMARY KEY (" &amp; $D$5 &amp; ")"</f>
        <v xml:space="preserve">    CONSTRAINT item_category_pk PRIMARY KEY (id)</v>
      </c>
    </row>
    <row r="23" spans="2:15" x14ac:dyDescent="0.25">
      <c r="O23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B1:O19"/>
  <sheetViews>
    <sheetView showGridLines="0" topLeftCell="A7" workbookViewId="0">
      <selection activeCell="J29" sqref="J29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140625" style="1" customWidth="1"/>
    <col min="10" max="10" width="26.710937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425781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DB!D76</f>
        <v>Nhãn hàng</v>
      </c>
      <c r="E1" s="71"/>
      <c r="F1" s="72" t="s">
        <v>22</v>
      </c>
      <c r="G1" s="73"/>
      <c r="H1" s="73"/>
      <c r="I1" s="74"/>
      <c r="J1" s="18" t="str">
        <f>DB!F76</f>
        <v>Nguyễn Anh Phong</v>
      </c>
    </row>
    <row r="2" spans="2:15" ht="18" x14ac:dyDescent="0.25">
      <c r="C2" s="2" t="s">
        <v>27</v>
      </c>
      <c r="D2" s="75" t="str">
        <f>DB!E76</f>
        <v>item_brand</v>
      </c>
      <c r="E2" s="76"/>
      <c r="F2" s="72" t="s">
        <v>23</v>
      </c>
      <c r="G2" s="73"/>
      <c r="H2" s="73"/>
      <c r="I2" s="74"/>
      <c r="J2" s="19" t="str">
        <f>DB!G76</f>
        <v>22/05/2016</v>
      </c>
      <c r="O2" s="1" t="str">
        <f xml:space="preserve"> "drop table " &amp; D2 &amp; ";"</f>
        <v>drop table item_brand;</v>
      </c>
    </row>
    <row r="3" spans="2:15" ht="29.25" customHeight="1" x14ac:dyDescent="0.25">
      <c r="B3" s="4"/>
      <c r="O3" s="1" t="str">
        <f xml:space="preserve"> "create table " &amp; D2</f>
        <v>create table item_brand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 t="shared" ref="O6:O17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46</v>
      </c>
      <c r="D7" s="24" t="s">
        <v>48</v>
      </c>
      <c r="E7" s="6" t="s">
        <v>39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code varchar(50),</v>
      </c>
    </row>
    <row r="8" spans="2:15" ht="15" x14ac:dyDescent="0.25">
      <c r="B8" s="6">
        <v>4</v>
      </c>
      <c r="C8" s="22" t="s">
        <v>1</v>
      </c>
      <c r="D8" s="24" t="s">
        <v>32</v>
      </c>
      <c r="E8" s="6" t="s">
        <v>34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name varchar(255),</v>
      </c>
    </row>
    <row r="9" spans="2:15" ht="15" x14ac:dyDescent="0.25">
      <c r="B9" s="6">
        <v>5</v>
      </c>
      <c r="C9" s="3" t="s">
        <v>54</v>
      </c>
      <c r="D9" s="24" t="s">
        <v>53</v>
      </c>
      <c r="E9" s="6" t="s">
        <v>10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sort integer,</v>
      </c>
    </row>
    <row r="10" spans="2:15" ht="15" x14ac:dyDescent="0.25">
      <c r="B10" s="6">
        <v>6</v>
      </c>
      <c r="C10" s="22" t="s">
        <v>333</v>
      </c>
      <c r="D10" s="24" t="s">
        <v>41</v>
      </c>
      <c r="E10" s="6" t="s">
        <v>35</v>
      </c>
      <c r="F10" s="6"/>
      <c r="G10" s="6">
        <v>0</v>
      </c>
      <c r="H10" s="23" t="s">
        <v>16</v>
      </c>
      <c r="I10" s="8"/>
      <c r="J10" s="25"/>
      <c r="K10" s="3"/>
      <c r="L10" s="3"/>
      <c r="M10" s="3"/>
      <c r="O10" s="1" t="str">
        <f t="shared" si="0"/>
        <v xml:space="preserve">    disabled smallint DEFAULT 0,</v>
      </c>
    </row>
    <row r="11" spans="2:15" ht="15" x14ac:dyDescent="0.25">
      <c r="B11" s="6">
        <v>7</v>
      </c>
      <c r="C11" s="3" t="s">
        <v>20</v>
      </c>
      <c r="D11" s="24" t="s">
        <v>296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created_by bigint,</v>
      </c>
    </row>
    <row r="12" spans="2:15" ht="15" x14ac:dyDescent="0.25">
      <c r="B12" s="6">
        <v>8</v>
      </c>
      <c r="C12" s="3" t="s">
        <v>21</v>
      </c>
      <c r="D12" s="24" t="s">
        <v>70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created_date bigint,</v>
      </c>
    </row>
    <row r="13" spans="2:15" ht="15" x14ac:dyDescent="0.25">
      <c r="B13" s="6">
        <v>9</v>
      </c>
      <c r="C13" s="3" t="s">
        <v>22</v>
      </c>
      <c r="D13" s="24" t="s">
        <v>297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updated_by bigint,</v>
      </c>
    </row>
    <row r="14" spans="2:15" ht="15" x14ac:dyDescent="0.25">
      <c r="B14" s="6">
        <v>10</v>
      </c>
      <c r="C14" s="3" t="s">
        <v>23</v>
      </c>
      <c r="D14" s="24" t="s">
        <v>71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updated_date bigint,</v>
      </c>
    </row>
    <row r="15" spans="2:15" ht="15" x14ac:dyDescent="0.25">
      <c r="B15" s="6">
        <v>11</v>
      </c>
      <c r="C15" s="22" t="s">
        <v>105</v>
      </c>
      <c r="D15" s="24" t="s">
        <v>295</v>
      </c>
      <c r="E15" s="6" t="s">
        <v>6</v>
      </c>
      <c r="F15" s="6"/>
      <c r="G15" s="6"/>
      <c r="H15" s="6"/>
      <c r="I15" s="8">
        <v>1</v>
      </c>
      <c r="J15" s="25"/>
      <c r="K15" s="3"/>
      <c r="L15" s="3"/>
      <c r="M15" s="3"/>
      <c r="O15" s="1" t="str">
        <f t="shared" si="0"/>
        <v xml:space="preserve">    deleted_by bigint,</v>
      </c>
    </row>
    <row r="16" spans="2:15" ht="15" x14ac:dyDescent="0.25">
      <c r="B16" s="6">
        <v>12</v>
      </c>
      <c r="C16" s="22" t="s">
        <v>99</v>
      </c>
      <c r="D16" s="24" t="s">
        <v>94</v>
      </c>
      <c r="E16" s="6" t="s">
        <v>6</v>
      </c>
      <c r="F16" s="6"/>
      <c r="G16" s="6"/>
      <c r="H16" s="6"/>
      <c r="I16" s="8">
        <v>1</v>
      </c>
      <c r="J16" s="25"/>
      <c r="K16" s="3"/>
      <c r="L16" s="3"/>
      <c r="M16" s="3"/>
      <c r="O16" s="1" t="str">
        <f t="shared" si="0"/>
        <v xml:space="preserve">    deleted_date bigint,</v>
      </c>
    </row>
    <row r="17" spans="2:15" ht="15" x14ac:dyDescent="0.25">
      <c r="B17" s="6">
        <v>13</v>
      </c>
      <c r="C17" s="3" t="s">
        <v>24</v>
      </c>
      <c r="D17" s="24" t="s">
        <v>13</v>
      </c>
      <c r="E17" s="6" t="s">
        <v>10</v>
      </c>
      <c r="F17" s="6"/>
      <c r="G17" s="6">
        <v>1</v>
      </c>
      <c r="H17" s="6"/>
      <c r="I17" s="10"/>
      <c r="J17" s="25"/>
      <c r="K17" s="3"/>
      <c r="L17" s="3"/>
      <c r="M17" s="3"/>
      <c r="O17" s="1" t="str">
        <f t="shared" si="0"/>
        <v xml:space="preserve">    version integer DEFAULT 1,</v>
      </c>
    </row>
    <row r="18" spans="2:15" x14ac:dyDescent="0.25">
      <c r="O18" s="1" t="str">
        <f>"    CONSTRAINT " &amp; IF(ISERROR(SEARCH(".",$D$2)), $D$2, MID($D$2,SEARCH(".",$D$2) + 1,(LEN($D$2)-SEARCH(".",$D$2)))) &amp; "_pk PRIMARY KEY (" &amp; $D$5 &amp; ")"</f>
        <v xml:space="preserve">    CONSTRAINT item_brand_pk PRIMARY KEY (id)</v>
      </c>
    </row>
    <row r="19" spans="2:15" x14ac:dyDescent="0.25">
      <c r="O19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O70"/>
  <sheetViews>
    <sheetView showGridLines="0" topLeftCell="A55" workbookViewId="0">
      <selection activeCell="C70" sqref="C70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8.42578125" style="1" customWidth="1"/>
    <col min="5" max="5" width="15.85546875" style="1" bestFit="1" customWidth="1"/>
    <col min="6" max="9" width="5.1406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DB!D77</f>
        <v>Giá bán</v>
      </c>
      <c r="E1" s="71"/>
      <c r="F1" s="72" t="s">
        <v>22</v>
      </c>
      <c r="G1" s="73"/>
      <c r="H1" s="73"/>
      <c r="I1" s="74"/>
      <c r="J1" s="3" t="str">
        <f>DB!F77</f>
        <v>Nguyễn Anh Phong</v>
      </c>
    </row>
    <row r="2" spans="2:15" ht="18" x14ac:dyDescent="0.25">
      <c r="C2" s="2" t="s">
        <v>27</v>
      </c>
      <c r="D2" s="75" t="str">
        <f>DB!E77</f>
        <v>item_price</v>
      </c>
      <c r="E2" s="76"/>
      <c r="F2" s="72" t="s">
        <v>23</v>
      </c>
      <c r="G2" s="73"/>
      <c r="H2" s="73"/>
      <c r="I2" s="74"/>
      <c r="J2" s="19" t="str">
        <f>DB!G77</f>
        <v>22/05/2016</v>
      </c>
      <c r="O2" s="1" t="str">
        <f xml:space="preserve"> "drop table " &amp; D2 &amp; ";"</f>
        <v>drop table item_price;</v>
      </c>
    </row>
    <row r="3" spans="2:15" ht="29.25" customHeight="1" x14ac:dyDescent="0.25">
      <c r="B3" s="4"/>
      <c r="O3" s="1" t="str">
        <f xml:space="preserve"> "create table " &amp; D2</f>
        <v>create table item_price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22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 t="shared" ref="O5:O16" si="0"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46</v>
      </c>
      <c r="D6" s="24" t="s">
        <v>170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 t="shared" si="0"/>
        <v xml:space="preserve">    item_id bigint,</v>
      </c>
    </row>
    <row r="7" spans="2:15" ht="15" x14ac:dyDescent="0.25">
      <c r="B7" s="6">
        <v>3</v>
      </c>
      <c r="C7" s="22" t="s">
        <v>38</v>
      </c>
      <c r="D7" s="24" t="s">
        <v>182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unit_id bigint,</v>
      </c>
    </row>
    <row r="8" spans="2:15" ht="15" x14ac:dyDescent="0.25">
      <c r="B8" s="6">
        <v>4</v>
      </c>
      <c r="C8" s="22" t="s">
        <v>188</v>
      </c>
      <c r="D8" s="24" t="s">
        <v>1955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effect_date bigint,</v>
      </c>
    </row>
    <row r="9" spans="2:15" ht="15" x14ac:dyDescent="0.25">
      <c r="B9" s="6">
        <v>5</v>
      </c>
      <c r="C9" s="22" t="s">
        <v>117</v>
      </c>
      <c r="D9" s="24" t="s">
        <v>173</v>
      </c>
      <c r="E9" s="23" t="s">
        <v>127</v>
      </c>
      <c r="F9" s="6"/>
      <c r="G9" s="6">
        <v>0</v>
      </c>
      <c r="H9" s="6"/>
      <c r="I9" s="10"/>
      <c r="J9" s="25"/>
      <c r="K9" s="3"/>
      <c r="L9" s="3"/>
      <c r="M9" s="3"/>
      <c r="O9" s="1" t="str">
        <f t="shared" si="0"/>
        <v xml:space="preserve">    price double precision DEFAULT 0,</v>
      </c>
    </row>
    <row r="10" spans="2:15" ht="15" x14ac:dyDescent="0.25">
      <c r="B10" s="6">
        <v>6</v>
      </c>
      <c r="C10" s="22" t="s">
        <v>2827</v>
      </c>
      <c r="D10" s="24" t="s">
        <v>2823</v>
      </c>
      <c r="E10" s="23" t="s">
        <v>127</v>
      </c>
      <c r="F10" s="6"/>
      <c r="G10" s="6">
        <v>0</v>
      </c>
      <c r="H10" s="6"/>
      <c r="I10" s="10">
        <v>1</v>
      </c>
      <c r="J10" s="25"/>
      <c r="K10" s="3"/>
      <c r="L10" s="3"/>
      <c r="M10" s="3"/>
      <c r="O10" s="1" t="str">
        <f t="shared" si="0"/>
        <v xml:space="preserve">    vat_price double precision DEFAULT 0,</v>
      </c>
    </row>
    <row r="11" spans="2:15" ht="15" x14ac:dyDescent="0.25">
      <c r="B11" s="6">
        <v>7</v>
      </c>
      <c r="C11" s="22" t="s">
        <v>2830</v>
      </c>
      <c r="D11" s="24" t="s">
        <v>2824</v>
      </c>
      <c r="E11" s="23" t="s">
        <v>127</v>
      </c>
      <c r="F11" s="6"/>
      <c r="G11" s="6">
        <v>0</v>
      </c>
      <c r="H11" s="6"/>
      <c r="I11" s="35">
        <v>1</v>
      </c>
      <c r="J11" s="25"/>
      <c r="K11" s="3"/>
      <c r="L11" s="3"/>
      <c r="M11" s="3"/>
      <c r="O11" s="1" t="str">
        <f t="shared" si="0"/>
        <v xml:space="preserve">    impexp_price double precision DEFAULT 0,</v>
      </c>
    </row>
    <row r="12" spans="2:15" ht="15" x14ac:dyDescent="0.25">
      <c r="B12" s="6">
        <v>8</v>
      </c>
      <c r="C12" s="22" t="s">
        <v>2829</v>
      </c>
      <c r="D12" s="24" t="s">
        <v>2825</v>
      </c>
      <c r="E12" s="23" t="s">
        <v>127</v>
      </c>
      <c r="F12" s="6"/>
      <c r="G12" s="6">
        <v>0</v>
      </c>
      <c r="H12" s="6"/>
      <c r="I12" s="10">
        <v>1</v>
      </c>
      <c r="J12" s="25"/>
      <c r="K12" s="3"/>
      <c r="L12" s="3"/>
      <c r="M12" s="3"/>
      <c r="O12" s="1" t="str">
        <f t="shared" si="0"/>
        <v xml:space="preserve">    special_price double precision DEFAULT 0,</v>
      </c>
    </row>
    <row r="13" spans="2:15" ht="15" x14ac:dyDescent="0.25">
      <c r="B13" s="6">
        <v>9</v>
      </c>
      <c r="C13" s="22" t="s">
        <v>2828</v>
      </c>
      <c r="D13" s="24" t="s">
        <v>1525</v>
      </c>
      <c r="E13" s="23" t="s">
        <v>127</v>
      </c>
      <c r="F13" s="6"/>
      <c r="G13" s="6">
        <v>0</v>
      </c>
      <c r="H13" s="6"/>
      <c r="I13" s="35">
        <v>1</v>
      </c>
      <c r="J13" s="25"/>
      <c r="K13" s="3"/>
      <c r="L13" s="3"/>
      <c r="M13" s="3"/>
      <c r="O13" s="1" t="str">
        <f t="shared" si="0"/>
        <v xml:space="preserve">    grand_price double precision DEFAULT 0,</v>
      </c>
    </row>
    <row r="14" spans="2:15" ht="15" x14ac:dyDescent="0.25">
      <c r="B14" s="6">
        <v>10</v>
      </c>
      <c r="C14" s="22" t="s">
        <v>722</v>
      </c>
      <c r="D14" s="24" t="s">
        <v>2020</v>
      </c>
      <c r="E14" s="23" t="s">
        <v>127</v>
      </c>
      <c r="F14" s="6"/>
      <c r="G14" s="6">
        <v>0</v>
      </c>
      <c r="H14" s="6"/>
      <c r="I14" s="10">
        <v>1</v>
      </c>
      <c r="J14" s="25"/>
      <c r="K14" s="3"/>
      <c r="L14" s="3"/>
      <c r="M14" s="3"/>
      <c r="O14" s="1" t="str">
        <f t="shared" si="0"/>
        <v xml:space="preserve">    ot_price double precision DEFAULT 0,</v>
      </c>
    </row>
    <row r="15" spans="2:15" ht="15" x14ac:dyDescent="0.25">
      <c r="B15" s="6">
        <v>11</v>
      </c>
      <c r="C15" s="22" t="s">
        <v>188</v>
      </c>
      <c r="D15" s="24" t="s">
        <v>1956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new_effect_date bigint,</v>
      </c>
    </row>
    <row r="16" spans="2:15" ht="15" x14ac:dyDescent="0.25">
      <c r="B16" s="6">
        <v>12</v>
      </c>
      <c r="C16" s="22" t="s">
        <v>117</v>
      </c>
      <c r="D16" s="24" t="s">
        <v>1142</v>
      </c>
      <c r="E16" s="23" t="s">
        <v>127</v>
      </c>
      <c r="F16" s="6"/>
      <c r="G16" s="6">
        <v>0</v>
      </c>
      <c r="H16" s="6"/>
      <c r="I16" s="10"/>
      <c r="J16" s="25"/>
      <c r="K16" s="3"/>
      <c r="L16" s="3"/>
      <c r="M16" s="3"/>
      <c r="O16" s="1" t="str">
        <f t="shared" si="0"/>
        <v xml:space="preserve">    new_price double precision DEFAULT 0,</v>
      </c>
    </row>
    <row r="17" spans="2:15" ht="15" x14ac:dyDescent="0.25">
      <c r="B17" s="6">
        <v>13</v>
      </c>
      <c r="C17" s="22" t="s">
        <v>722</v>
      </c>
      <c r="D17" s="24" t="s">
        <v>1957</v>
      </c>
      <c r="E17" s="23" t="s">
        <v>127</v>
      </c>
      <c r="F17" s="6"/>
      <c r="G17" s="6">
        <v>0</v>
      </c>
      <c r="H17" s="6"/>
      <c r="I17" s="10"/>
      <c r="J17" s="25"/>
      <c r="K17" s="3"/>
      <c r="L17" s="3"/>
      <c r="M17" s="3"/>
      <c r="O17" s="1" t="str">
        <f t="shared" ref="O17:O24" si="1">"    " &amp; D17 &amp; " " &amp; E17 &amp; IF(F17="yes"," NOT NULL", "") &amp; IF(LEN(G17) &gt; 0," DEFAULT " &amp; G17, "") &amp; ","</f>
        <v xml:space="preserve">    new_grand_price double precision DEFAULT 0,</v>
      </c>
    </row>
    <row r="18" spans="2:15" ht="15" x14ac:dyDescent="0.25">
      <c r="B18" s="6">
        <v>14</v>
      </c>
      <c r="C18" s="22" t="s">
        <v>722</v>
      </c>
      <c r="D18" s="24" t="s">
        <v>2021</v>
      </c>
      <c r="E18" s="23" t="s">
        <v>127</v>
      </c>
      <c r="F18" s="6"/>
      <c r="G18" s="6">
        <v>0</v>
      </c>
      <c r="H18" s="6"/>
      <c r="I18" s="10"/>
      <c r="J18" s="25"/>
      <c r="K18" s="3"/>
      <c r="L18" s="3"/>
      <c r="M18" s="3"/>
      <c r="O18" s="1" t="str">
        <f>"    " &amp; D18 &amp; " " &amp; E18 &amp; IF(F18="yes"," NOT NULL", "") &amp; IF(LEN(G18) &gt; 0," DEFAULT " &amp; G18, "") &amp; ","</f>
        <v xml:space="preserve">    new_ot_price double precision DEFAULT 0,</v>
      </c>
    </row>
    <row r="19" spans="2:15" ht="15" x14ac:dyDescent="0.25">
      <c r="B19" s="6">
        <v>15</v>
      </c>
      <c r="C19" s="22" t="s">
        <v>2001</v>
      </c>
      <c r="D19" s="24" t="s">
        <v>1963</v>
      </c>
      <c r="E19" s="6" t="s">
        <v>35</v>
      </c>
      <c r="F19" s="6"/>
      <c r="G19" s="6">
        <v>0</v>
      </c>
      <c r="H19" s="23" t="s">
        <v>16</v>
      </c>
      <c r="I19" s="10">
        <v>1</v>
      </c>
      <c r="J19" s="25"/>
      <c r="K19" s="3"/>
      <c r="L19" s="3"/>
      <c r="M19" s="3"/>
      <c r="O19" s="1" t="str">
        <f t="shared" si="1"/>
        <v xml:space="preserve">    dynamic_price smallint DEFAULT 0,</v>
      </c>
    </row>
    <row r="20" spans="2:15" ht="15" x14ac:dyDescent="0.25">
      <c r="B20" s="6">
        <v>16</v>
      </c>
      <c r="C20" s="22" t="s">
        <v>117</v>
      </c>
      <c r="D20" s="24" t="s">
        <v>1964</v>
      </c>
      <c r="E20" s="23" t="s">
        <v>127</v>
      </c>
      <c r="F20" s="6"/>
      <c r="G20" s="6">
        <v>0</v>
      </c>
      <c r="H20" s="6"/>
      <c r="I20" s="10"/>
      <c r="J20" s="25"/>
      <c r="K20" s="3"/>
      <c r="L20" s="3"/>
      <c r="M20" s="3"/>
      <c r="O20" s="1" t="str">
        <f t="shared" si="1"/>
        <v xml:space="preserve">    min_price double precision DEFAULT 0,</v>
      </c>
    </row>
    <row r="21" spans="2:15" ht="15" x14ac:dyDescent="0.25">
      <c r="B21" s="6">
        <v>17</v>
      </c>
      <c r="C21" s="22" t="s">
        <v>722</v>
      </c>
      <c r="D21" s="24" t="s">
        <v>1965</v>
      </c>
      <c r="E21" s="23" t="s">
        <v>127</v>
      </c>
      <c r="F21" s="6"/>
      <c r="G21" s="6">
        <v>0</v>
      </c>
      <c r="H21" s="6"/>
      <c r="I21" s="10"/>
      <c r="J21" s="25"/>
      <c r="K21" s="3"/>
      <c r="L21" s="3"/>
      <c r="M21" s="3"/>
      <c r="O21" s="1" t="str">
        <f t="shared" si="1"/>
        <v xml:space="preserve">    max_price double precision DEFAULT 0,</v>
      </c>
    </row>
    <row r="22" spans="2:15" ht="15" x14ac:dyDescent="0.25">
      <c r="B22" s="6">
        <v>18</v>
      </c>
      <c r="C22" s="22" t="s">
        <v>117</v>
      </c>
      <c r="D22" s="24" t="s">
        <v>1966</v>
      </c>
      <c r="E22" s="23" t="s">
        <v>127</v>
      </c>
      <c r="F22" s="6"/>
      <c r="G22" s="6">
        <v>0</v>
      </c>
      <c r="H22" s="6"/>
      <c r="I22" s="10"/>
      <c r="J22" s="25"/>
      <c r="K22" s="3"/>
      <c r="L22" s="3"/>
      <c r="M22" s="3"/>
      <c r="O22" s="1" t="str">
        <f t="shared" si="1"/>
        <v xml:space="preserve">    min_grand_price double precision DEFAULT 0,</v>
      </c>
    </row>
    <row r="23" spans="2:15" ht="15" x14ac:dyDescent="0.25">
      <c r="B23" s="6">
        <v>19</v>
      </c>
      <c r="C23" s="22" t="s">
        <v>722</v>
      </c>
      <c r="D23" s="24" t="s">
        <v>1969</v>
      </c>
      <c r="E23" s="23" t="s">
        <v>127</v>
      </c>
      <c r="F23" s="6"/>
      <c r="G23" s="6">
        <v>0</v>
      </c>
      <c r="H23" s="6"/>
      <c r="I23" s="10"/>
      <c r="J23" s="25"/>
      <c r="K23" s="3"/>
      <c r="L23" s="3"/>
      <c r="M23" s="3"/>
      <c r="O23" s="1" t="str">
        <f t="shared" si="1"/>
        <v xml:space="preserve">    max_grand_price double precision DEFAULT 0,</v>
      </c>
    </row>
    <row r="24" spans="2:15" ht="15" x14ac:dyDescent="0.25">
      <c r="B24" s="6">
        <v>20</v>
      </c>
      <c r="C24" s="22" t="s">
        <v>117</v>
      </c>
      <c r="D24" s="24" t="s">
        <v>1967</v>
      </c>
      <c r="E24" s="23" t="s">
        <v>127</v>
      </c>
      <c r="F24" s="6"/>
      <c r="G24" s="6">
        <v>0</v>
      </c>
      <c r="H24" s="6"/>
      <c r="I24" s="10"/>
      <c r="J24" s="25"/>
      <c r="K24" s="3"/>
      <c r="L24" s="3"/>
      <c r="M24" s="3"/>
      <c r="O24" s="1" t="str">
        <f t="shared" si="1"/>
        <v xml:space="preserve">    min_new_price double precision DEFAULT 0,</v>
      </c>
    </row>
    <row r="25" spans="2:15" ht="15" x14ac:dyDescent="0.25">
      <c r="B25" s="6">
        <v>21</v>
      </c>
      <c r="C25" s="22" t="s">
        <v>722</v>
      </c>
      <c r="D25" s="24" t="s">
        <v>1970</v>
      </c>
      <c r="E25" s="23" t="s">
        <v>127</v>
      </c>
      <c r="F25" s="6"/>
      <c r="G25" s="6">
        <v>0</v>
      </c>
      <c r="H25" s="6"/>
      <c r="I25" s="10"/>
      <c r="J25" s="25"/>
      <c r="K25" s="3"/>
      <c r="L25" s="3"/>
      <c r="M25" s="3"/>
      <c r="O25" s="1" t="str">
        <f t="shared" ref="O25:O37" si="2">"    " &amp; D25 &amp; " " &amp; E25 &amp; IF(F25="yes"," NOT NULL", "") &amp; IF(LEN(G25) &gt; 0," DEFAULT " &amp; G25, "") &amp; ","</f>
        <v xml:space="preserve">    max_new_price double precision DEFAULT 0,</v>
      </c>
    </row>
    <row r="26" spans="2:15" ht="15" x14ac:dyDescent="0.25">
      <c r="B26" s="6">
        <v>22</v>
      </c>
      <c r="C26" s="22" t="s">
        <v>117</v>
      </c>
      <c r="D26" s="24" t="s">
        <v>1968</v>
      </c>
      <c r="E26" s="23" t="s">
        <v>127</v>
      </c>
      <c r="F26" s="6"/>
      <c r="G26" s="6">
        <v>0</v>
      </c>
      <c r="H26" s="6"/>
      <c r="I26" s="10"/>
      <c r="J26" s="25"/>
      <c r="K26" s="3"/>
      <c r="L26" s="3"/>
      <c r="M26" s="3"/>
      <c r="O26" s="1" t="str">
        <f t="shared" si="2"/>
        <v xml:space="preserve">    min_new_grand_price double precision DEFAULT 0,</v>
      </c>
    </row>
    <row r="27" spans="2:15" ht="15" x14ac:dyDescent="0.25">
      <c r="B27" s="6">
        <v>23</v>
      </c>
      <c r="C27" s="22" t="s">
        <v>722</v>
      </c>
      <c r="D27" s="24" t="s">
        <v>1971</v>
      </c>
      <c r="E27" s="23" t="s">
        <v>127</v>
      </c>
      <c r="F27" s="6"/>
      <c r="G27" s="6">
        <v>0</v>
      </c>
      <c r="H27" s="6"/>
      <c r="I27" s="10"/>
      <c r="J27" s="25"/>
      <c r="K27" s="3"/>
      <c r="L27" s="3"/>
      <c r="M27" s="3"/>
      <c r="O27" s="1" t="str">
        <f t="shared" si="2"/>
        <v xml:space="preserve">    max_new_grand_price double precision DEFAULT 0,</v>
      </c>
    </row>
    <row r="28" spans="2:15" ht="15" x14ac:dyDescent="0.25">
      <c r="B28" s="6">
        <v>24</v>
      </c>
      <c r="C28" s="22" t="s">
        <v>112</v>
      </c>
      <c r="D28" s="24" t="s">
        <v>118</v>
      </c>
      <c r="E28" s="23" t="s">
        <v>127</v>
      </c>
      <c r="F28" s="6"/>
      <c r="G28" s="6">
        <v>0</v>
      </c>
      <c r="H28" s="6"/>
      <c r="I28" s="10"/>
      <c r="J28" s="25"/>
      <c r="K28" s="3"/>
      <c r="L28" s="3"/>
      <c r="M28" s="3"/>
      <c r="O28" s="1" t="str">
        <f t="shared" si="2"/>
        <v xml:space="preserve">    max_discount double precision DEFAULT 0,</v>
      </c>
    </row>
    <row r="29" spans="2:15" ht="15" x14ac:dyDescent="0.25">
      <c r="B29" s="6">
        <v>25</v>
      </c>
      <c r="C29" s="22" t="s">
        <v>189</v>
      </c>
      <c r="D29" s="24" t="s">
        <v>186</v>
      </c>
      <c r="E29" s="23" t="s">
        <v>127</v>
      </c>
      <c r="F29" s="6"/>
      <c r="G29" s="6">
        <v>0</v>
      </c>
      <c r="H29" s="6"/>
      <c r="I29" s="10"/>
      <c r="J29" s="25"/>
      <c r="K29" s="3"/>
      <c r="L29" s="3"/>
      <c r="M29" s="3"/>
      <c r="O29" s="1" t="str">
        <f t="shared" si="2"/>
        <v xml:space="preserve">    max_markup double precision DEFAULT 0,</v>
      </c>
    </row>
    <row r="30" spans="2:15" ht="15" x14ac:dyDescent="0.25">
      <c r="B30" s="6">
        <v>26</v>
      </c>
      <c r="C30" s="22" t="s">
        <v>713</v>
      </c>
      <c r="D30" s="24" t="s">
        <v>363</v>
      </c>
      <c r="E30" s="23" t="s">
        <v>127</v>
      </c>
      <c r="F30" s="6"/>
      <c r="G30" s="6">
        <v>0</v>
      </c>
      <c r="H30" s="6"/>
      <c r="I30" s="10"/>
      <c r="J30" s="25"/>
      <c r="K30" s="3"/>
      <c r="L30" s="3"/>
      <c r="M30" s="3"/>
      <c r="O30" s="1" t="str">
        <f t="shared" si="2"/>
        <v xml:space="preserve">    indication_rate double precision DEFAULT 0,</v>
      </c>
    </row>
    <row r="31" spans="2:15" ht="15" x14ac:dyDescent="0.25">
      <c r="B31" s="6">
        <v>27</v>
      </c>
      <c r="C31" s="22" t="s">
        <v>713</v>
      </c>
      <c r="D31" s="24" t="s">
        <v>364</v>
      </c>
      <c r="E31" s="23" t="s">
        <v>127</v>
      </c>
      <c r="F31" s="6"/>
      <c r="G31" s="6">
        <v>0</v>
      </c>
      <c r="H31" s="6"/>
      <c r="I31" s="10"/>
      <c r="J31" s="25"/>
      <c r="K31" s="3"/>
      <c r="L31" s="3"/>
      <c r="M31" s="3"/>
      <c r="O31" s="1" t="str">
        <f t="shared" si="2"/>
        <v xml:space="preserve">    indication_amount double precision DEFAULT 0,</v>
      </c>
    </row>
    <row r="32" spans="2:15" ht="15" x14ac:dyDescent="0.25">
      <c r="B32" s="6">
        <v>28</v>
      </c>
      <c r="C32" s="22" t="s">
        <v>530</v>
      </c>
      <c r="D32" s="24" t="s">
        <v>529</v>
      </c>
      <c r="E32" s="23" t="s">
        <v>127</v>
      </c>
      <c r="F32" s="6"/>
      <c r="G32" s="6">
        <v>0</v>
      </c>
      <c r="H32" s="6"/>
      <c r="I32" s="10"/>
      <c r="J32" s="25"/>
      <c r="K32" s="3"/>
      <c r="L32" s="3"/>
      <c r="M32" s="3"/>
      <c r="O32" s="1" t="str">
        <f t="shared" si="2"/>
        <v xml:space="preserve">    perform_rate double precision DEFAULT 0,</v>
      </c>
    </row>
    <row r="33" spans="1:15" ht="15" x14ac:dyDescent="0.25">
      <c r="B33" s="6">
        <v>29</v>
      </c>
      <c r="C33" s="22" t="s">
        <v>530</v>
      </c>
      <c r="D33" s="24" t="s">
        <v>1883</v>
      </c>
      <c r="E33" s="23" t="s">
        <v>127</v>
      </c>
      <c r="F33" s="6"/>
      <c r="G33" s="6">
        <v>0</v>
      </c>
      <c r="H33" s="6"/>
      <c r="I33" s="10"/>
      <c r="J33" s="25"/>
      <c r="K33" s="3"/>
      <c r="L33" s="3"/>
      <c r="M33" s="3"/>
      <c r="O33" s="1" t="str">
        <f t="shared" si="2"/>
        <v xml:space="preserve">    perform_amount double precision DEFAULT 0,</v>
      </c>
    </row>
    <row r="34" spans="1:15" ht="15" x14ac:dyDescent="0.25">
      <c r="B34" s="6">
        <v>30</v>
      </c>
      <c r="C34" s="22" t="s">
        <v>1891</v>
      </c>
      <c r="D34" s="24" t="s">
        <v>1884</v>
      </c>
      <c r="E34" s="23" t="s">
        <v>127</v>
      </c>
      <c r="F34" s="6"/>
      <c r="G34" s="6">
        <v>0</v>
      </c>
      <c r="H34" s="6"/>
      <c r="I34" s="10"/>
      <c r="J34" s="25"/>
      <c r="K34" s="3"/>
      <c r="L34" s="3"/>
      <c r="M34" s="3"/>
      <c r="O34" s="1" t="str">
        <f t="shared" si="2"/>
        <v xml:space="preserve">    technician_rate double precision DEFAULT 0,</v>
      </c>
    </row>
    <row r="35" spans="1:15" ht="15" x14ac:dyDescent="0.25">
      <c r="B35" s="6">
        <v>31</v>
      </c>
      <c r="C35" s="22" t="s">
        <v>1891</v>
      </c>
      <c r="D35" s="24" t="s">
        <v>1885</v>
      </c>
      <c r="E35" s="23" t="s">
        <v>127</v>
      </c>
      <c r="F35" s="6"/>
      <c r="G35" s="6">
        <v>0</v>
      </c>
      <c r="H35" s="6"/>
      <c r="I35" s="10"/>
      <c r="J35" s="25"/>
      <c r="K35" s="3"/>
      <c r="L35" s="3"/>
      <c r="M35" s="3"/>
      <c r="O35" s="1" t="str">
        <f t="shared" si="2"/>
        <v xml:space="preserve">    technician_amount double precision DEFAULT 0,</v>
      </c>
    </row>
    <row r="36" spans="1:15" ht="15" x14ac:dyDescent="0.25">
      <c r="B36" s="6">
        <v>32</v>
      </c>
      <c r="C36" s="22" t="s">
        <v>1890</v>
      </c>
      <c r="D36" s="24" t="s">
        <v>1886</v>
      </c>
      <c r="E36" s="23" t="s">
        <v>127</v>
      </c>
      <c r="F36" s="6"/>
      <c r="G36" s="6">
        <v>0</v>
      </c>
      <c r="H36" s="6"/>
      <c r="I36" s="10"/>
      <c r="J36" s="25"/>
      <c r="K36" s="3"/>
      <c r="L36" s="3"/>
      <c r="M36" s="3"/>
      <c r="O36" s="1" t="str">
        <f t="shared" si="2"/>
        <v xml:space="preserve">    assistant_rate double precision DEFAULT 0,</v>
      </c>
    </row>
    <row r="37" spans="1:15" ht="15" x14ac:dyDescent="0.25">
      <c r="B37" s="6">
        <v>33</v>
      </c>
      <c r="C37" s="22" t="s">
        <v>1890</v>
      </c>
      <c r="D37" s="24" t="s">
        <v>1887</v>
      </c>
      <c r="E37" s="23" t="s">
        <v>127</v>
      </c>
      <c r="F37" s="6"/>
      <c r="G37" s="6">
        <v>0</v>
      </c>
      <c r="H37" s="6"/>
      <c r="I37" s="10"/>
      <c r="J37" s="25"/>
      <c r="K37" s="3"/>
      <c r="L37" s="3"/>
      <c r="M37" s="3"/>
      <c r="O37" s="1" t="str">
        <f t="shared" si="2"/>
        <v xml:space="preserve">    assistant_amount double precision DEFAULT 0,</v>
      </c>
    </row>
    <row r="38" spans="1:15" ht="15" x14ac:dyDescent="0.25">
      <c r="B38" s="6">
        <v>34</v>
      </c>
      <c r="C38" s="22" t="s">
        <v>1892</v>
      </c>
      <c r="D38" s="24" t="s">
        <v>1888</v>
      </c>
      <c r="E38" s="23" t="s">
        <v>127</v>
      </c>
      <c r="F38" s="6"/>
      <c r="G38" s="6">
        <v>0</v>
      </c>
      <c r="H38" s="6"/>
      <c r="I38" s="10"/>
      <c r="J38" s="25"/>
      <c r="K38" s="3"/>
      <c r="L38" s="3"/>
      <c r="M38" s="3"/>
      <c r="O38" s="1" t="str">
        <f t="shared" ref="O38:O46" si="3">"    " &amp; D38 &amp; " " &amp; E38 &amp; IF(F38="yes"," NOT NULL", "") &amp; IF(LEN(G38) &gt; 0," DEFAULT " &amp; G38, "") &amp; ","</f>
        <v xml:space="preserve">    anesthesiologist_rate double precision DEFAULT 0,</v>
      </c>
    </row>
    <row r="39" spans="1:15" ht="15" x14ac:dyDescent="0.25">
      <c r="B39" s="6">
        <v>35</v>
      </c>
      <c r="C39" s="22" t="s">
        <v>1892</v>
      </c>
      <c r="D39" s="24" t="s">
        <v>1889</v>
      </c>
      <c r="E39" s="23" t="s">
        <v>127</v>
      </c>
      <c r="F39" s="6"/>
      <c r="G39" s="6">
        <v>0</v>
      </c>
      <c r="H39" s="6"/>
      <c r="I39" s="10"/>
      <c r="J39" s="25"/>
      <c r="K39" s="3"/>
      <c r="L39" s="3"/>
      <c r="M39" s="3"/>
      <c r="O39" s="1" t="str">
        <f t="shared" si="3"/>
        <v xml:space="preserve">    anesthesiologist_amount double precision DEFAULT 0,</v>
      </c>
    </row>
    <row r="40" spans="1:15" ht="15" x14ac:dyDescent="0.25">
      <c r="B40" s="6">
        <v>36</v>
      </c>
      <c r="C40" s="22" t="s">
        <v>3704</v>
      </c>
      <c r="D40" s="24" t="s">
        <v>3702</v>
      </c>
      <c r="E40" s="23" t="s">
        <v>127</v>
      </c>
      <c r="F40" s="6"/>
      <c r="G40" s="6">
        <v>0</v>
      </c>
      <c r="H40" s="6"/>
      <c r="I40" s="10"/>
      <c r="J40" s="25"/>
      <c r="K40" s="3"/>
      <c r="L40" s="3"/>
      <c r="M40" s="3"/>
      <c r="O40" s="1" t="str">
        <f t="shared" si="3"/>
        <v xml:space="preserve">    broker_rate double precision DEFAULT 0,</v>
      </c>
    </row>
    <row r="41" spans="1:15" ht="15" x14ac:dyDescent="0.25">
      <c r="B41" s="6">
        <v>37</v>
      </c>
      <c r="C41" s="22" t="s">
        <v>3704</v>
      </c>
      <c r="D41" s="24" t="s">
        <v>3703</v>
      </c>
      <c r="E41" s="23" t="s">
        <v>127</v>
      </c>
      <c r="F41" s="6"/>
      <c r="G41" s="6">
        <v>0</v>
      </c>
      <c r="H41" s="6"/>
      <c r="I41" s="10"/>
      <c r="J41" s="25"/>
      <c r="K41" s="3"/>
      <c r="L41" s="3"/>
      <c r="M41" s="3"/>
      <c r="O41" s="1" t="str">
        <f t="shared" si="3"/>
        <v xml:space="preserve">    broker_fee double precision DEFAULT 0,</v>
      </c>
    </row>
    <row r="42" spans="1:15" ht="15" x14ac:dyDescent="0.25">
      <c r="B42" s="6">
        <v>38</v>
      </c>
      <c r="C42" s="22" t="s">
        <v>728</v>
      </c>
      <c r="D42" s="24" t="s">
        <v>3083</v>
      </c>
      <c r="E42" s="6" t="s">
        <v>35</v>
      </c>
      <c r="F42" s="6"/>
      <c r="G42" s="6">
        <v>0</v>
      </c>
      <c r="H42" s="23" t="s">
        <v>16</v>
      </c>
      <c r="I42" s="10">
        <v>1</v>
      </c>
      <c r="J42" s="25"/>
      <c r="K42" s="3"/>
      <c r="L42" s="3"/>
      <c r="M42" s="3"/>
      <c r="O42" s="1" t="str">
        <f t="shared" si="3"/>
        <v xml:space="preserve">    av_sale smallint DEFAULT 0,</v>
      </c>
    </row>
    <row r="43" spans="1:15" ht="15" x14ac:dyDescent="0.25">
      <c r="B43" s="6">
        <v>39</v>
      </c>
      <c r="C43" s="22" t="s">
        <v>729</v>
      </c>
      <c r="D43" s="24" t="s">
        <v>1901</v>
      </c>
      <c r="E43" s="23" t="s">
        <v>35</v>
      </c>
      <c r="F43" s="6"/>
      <c r="G43" s="6">
        <v>0</v>
      </c>
      <c r="H43" s="23" t="s">
        <v>16</v>
      </c>
      <c r="I43" s="10">
        <v>1</v>
      </c>
      <c r="J43" s="25"/>
      <c r="K43" s="3"/>
      <c r="L43" s="3"/>
      <c r="M43" s="3"/>
      <c r="O43" s="1" t="str">
        <f t="shared" si="3"/>
        <v xml:space="preserve">    av_purchase smallint DEFAULT 0,</v>
      </c>
    </row>
    <row r="44" spans="1:15" ht="15" x14ac:dyDescent="0.25">
      <c r="B44" s="6">
        <v>40</v>
      </c>
      <c r="C44" s="22" t="s">
        <v>1903</v>
      </c>
      <c r="D44" s="24" t="s">
        <v>1938</v>
      </c>
      <c r="E44" s="23" t="s">
        <v>35</v>
      </c>
      <c r="F44" s="6"/>
      <c r="G44" s="6">
        <v>0</v>
      </c>
      <c r="H44" s="23" t="s">
        <v>16</v>
      </c>
      <c r="I44" s="10">
        <v>1</v>
      </c>
      <c r="J44" s="25"/>
      <c r="K44" s="3"/>
      <c r="L44" s="3"/>
      <c r="M44" s="3"/>
      <c r="O44" s="1" t="str">
        <f t="shared" si="3"/>
        <v xml:space="preserve">    av_indication smallint DEFAULT 0,</v>
      </c>
    </row>
    <row r="45" spans="1:15" ht="15" x14ac:dyDescent="0.25">
      <c r="B45" s="6">
        <v>41</v>
      </c>
      <c r="C45" s="22" t="s">
        <v>1806</v>
      </c>
      <c r="D45" s="24" t="s">
        <v>1893</v>
      </c>
      <c r="E45" s="23" t="s">
        <v>35</v>
      </c>
      <c r="F45" s="6"/>
      <c r="G45" s="6">
        <v>0</v>
      </c>
      <c r="H45" s="6"/>
      <c r="I45" s="10"/>
      <c r="J45" s="25"/>
      <c r="K45" s="3"/>
      <c r="L45" s="3"/>
      <c r="M45" s="3"/>
      <c r="O45" s="1" t="str">
        <f t="shared" si="3"/>
        <v xml:space="preserve">    base_unit smallint DEFAULT 0,</v>
      </c>
    </row>
    <row r="46" spans="1:15" ht="15" x14ac:dyDescent="0.25">
      <c r="B46" s="6">
        <v>42</v>
      </c>
      <c r="C46" s="22" t="s">
        <v>1813</v>
      </c>
      <c r="D46" s="24" t="s">
        <v>1997</v>
      </c>
      <c r="E46" s="23" t="s">
        <v>127</v>
      </c>
      <c r="F46" s="6"/>
      <c r="G46" s="6">
        <v>0</v>
      </c>
      <c r="H46" s="6"/>
      <c r="I46" s="10"/>
      <c r="J46" s="25"/>
      <c r="K46" s="3"/>
      <c r="L46" s="3"/>
      <c r="M46" s="3"/>
      <c r="O46" s="1" t="str">
        <f t="shared" si="3"/>
        <v xml:space="preserve">    base_multiply double precision DEFAULT 0,</v>
      </c>
    </row>
    <row r="47" spans="1:15" s="32" customFormat="1" ht="15" x14ac:dyDescent="0.25">
      <c r="A47" s="1"/>
      <c r="B47" s="6">
        <v>43</v>
      </c>
      <c r="C47" s="22" t="s">
        <v>187</v>
      </c>
      <c r="D47" s="24" t="s">
        <v>190</v>
      </c>
      <c r="E47" s="23" t="s">
        <v>34</v>
      </c>
      <c r="F47" s="23"/>
      <c r="G47" s="23"/>
      <c r="H47" s="23"/>
      <c r="I47" s="35">
        <v>1</v>
      </c>
      <c r="J47" s="25"/>
      <c r="K47" s="22"/>
      <c r="L47" s="22"/>
      <c r="M47" s="22"/>
      <c r="O47" s="1" t="str">
        <f t="shared" ref="O47:O56" si="4">"    " &amp; D47 &amp; " " &amp; E47 &amp; IF(F47="yes"," NOT NULL", "") &amp; IF(LEN(G47) &gt; 0," DEFAULT " &amp; G47, "") &amp; ","</f>
        <v xml:space="preserve">    packaging varchar(255),</v>
      </c>
    </row>
    <row r="48" spans="1:15" ht="15" x14ac:dyDescent="0.25">
      <c r="B48" s="6">
        <v>44</v>
      </c>
      <c r="C48" s="22" t="s">
        <v>1897</v>
      </c>
      <c r="D48" s="24" t="s">
        <v>1954</v>
      </c>
      <c r="E48" s="23" t="s">
        <v>116</v>
      </c>
      <c r="F48" s="6"/>
      <c r="G48" s="6">
        <v>0</v>
      </c>
      <c r="H48" s="6"/>
      <c r="I48" s="10"/>
      <c r="J48" s="25"/>
      <c r="K48" s="3"/>
      <c r="L48" s="3"/>
      <c r="M48" s="3"/>
      <c r="O48" s="1" t="str">
        <f t="shared" si="4"/>
        <v xml:space="preserve">    policy_price text DEFAULT 0,</v>
      </c>
    </row>
    <row r="49" spans="2:15" ht="15" x14ac:dyDescent="0.25">
      <c r="B49" s="6">
        <v>45</v>
      </c>
      <c r="C49" s="22" t="s">
        <v>1896</v>
      </c>
      <c r="D49" s="24" t="s">
        <v>1958</v>
      </c>
      <c r="E49" s="23" t="s">
        <v>116</v>
      </c>
      <c r="F49" s="6"/>
      <c r="G49" s="6"/>
      <c r="H49" s="6"/>
      <c r="I49" s="10"/>
      <c r="J49" s="25"/>
      <c r="K49" s="3"/>
      <c r="L49" s="3"/>
      <c r="M49" s="3"/>
      <c r="O49" s="1" t="str">
        <f t="shared" si="4"/>
        <v xml:space="preserve">    history_price text,</v>
      </c>
    </row>
    <row r="50" spans="2:15" ht="15" x14ac:dyDescent="0.25">
      <c r="B50" s="6">
        <v>46</v>
      </c>
      <c r="C50" s="3" t="s">
        <v>20</v>
      </c>
      <c r="D50" s="24" t="s">
        <v>296</v>
      </c>
      <c r="E50" s="6" t="s">
        <v>6</v>
      </c>
      <c r="F50" s="6"/>
      <c r="G50" s="6"/>
      <c r="H50" s="6"/>
      <c r="I50" s="10">
        <v>1</v>
      </c>
      <c r="J50" s="25"/>
      <c r="K50" s="3"/>
      <c r="L50" s="3"/>
      <c r="M50" s="3"/>
      <c r="O50" s="1" t="str">
        <f t="shared" si="4"/>
        <v xml:space="preserve">    created_by bigint,</v>
      </c>
    </row>
    <row r="51" spans="2:15" ht="15" x14ac:dyDescent="0.25">
      <c r="B51" s="6">
        <v>47</v>
      </c>
      <c r="C51" s="3" t="s">
        <v>21</v>
      </c>
      <c r="D51" s="24" t="s">
        <v>70</v>
      </c>
      <c r="E51" s="6" t="s">
        <v>6</v>
      </c>
      <c r="F51" s="6"/>
      <c r="G51" s="6"/>
      <c r="H51" s="6"/>
      <c r="I51" s="10"/>
      <c r="J51" s="25"/>
      <c r="K51" s="3"/>
      <c r="L51" s="3"/>
      <c r="M51" s="3"/>
      <c r="O51" s="1" t="str">
        <f t="shared" si="4"/>
        <v xml:space="preserve">    created_date bigint,</v>
      </c>
    </row>
    <row r="52" spans="2:15" ht="15" x14ac:dyDescent="0.25">
      <c r="B52" s="6">
        <v>48</v>
      </c>
      <c r="C52" s="3" t="s">
        <v>22</v>
      </c>
      <c r="D52" s="24" t="s">
        <v>297</v>
      </c>
      <c r="E52" s="6" t="s">
        <v>6</v>
      </c>
      <c r="F52" s="6"/>
      <c r="G52" s="6"/>
      <c r="H52" s="6"/>
      <c r="I52" s="10"/>
      <c r="J52" s="25"/>
      <c r="K52" s="3"/>
      <c r="L52" s="3"/>
      <c r="M52" s="3"/>
      <c r="O52" s="1" t="str">
        <f t="shared" si="4"/>
        <v xml:space="preserve">    updated_by bigint,</v>
      </c>
    </row>
    <row r="53" spans="2:15" ht="15" x14ac:dyDescent="0.25">
      <c r="B53" s="6">
        <v>49</v>
      </c>
      <c r="C53" s="3" t="s">
        <v>23</v>
      </c>
      <c r="D53" s="24" t="s">
        <v>71</v>
      </c>
      <c r="E53" s="6" t="s">
        <v>6</v>
      </c>
      <c r="F53" s="6"/>
      <c r="G53" s="6"/>
      <c r="H53" s="6"/>
      <c r="I53" s="10"/>
      <c r="J53" s="25"/>
      <c r="K53" s="3"/>
      <c r="L53" s="3"/>
      <c r="M53" s="3"/>
      <c r="O53" s="1" t="str">
        <f t="shared" si="4"/>
        <v xml:space="preserve">    updated_date bigint,</v>
      </c>
    </row>
    <row r="54" spans="2:15" ht="15" x14ac:dyDescent="0.25">
      <c r="B54" s="6">
        <v>50</v>
      </c>
      <c r="C54" s="22" t="s">
        <v>105</v>
      </c>
      <c r="D54" s="24" t="s">
        <v>295</v>
      </c>
      <c r="E54" s="6" t="s">
        <v>6</v>
      </c>
      <c r="F54" s="6"/>
      <c r="G54" s="6"/>
      <c r="H54" s="6"/>
      <c r="I54" s="8">
        <v>1</v>
      </c>
      <c r="J54" s="25"/>
      <c r="K54" s="3"/>
      <c r="L54" s="3"/>
      <c r="M54" s="3"/>
      <c r="O54" s="1" t="str">
        <f t="shared" si="4"/>
        <v xml:space="preserve">    deleted_by bigint,</v>
      </c>
    </row>
    <row r="55" spans="2:15" ht="15" x14ac:dyDescent="0.25">
      <c r="B55" s="6">
        <v>51</v>
      </c>
      <c r="C55" s="22" t="s">
        <v>99</v>
      </c>
      <c r="D55" s="24" t="s">
        <v>94</v>
      </c>
      <c r="E55" s="6" t="s">
        <v>6</v>
      </c>
      <c r="F55" s="6"/>
      <c r="G55" s="6"/>
      <c r="H55" s="6"/>
      <c r="I55" s="8">
        <v>1</v>
      </c>
      <c r="J55" s="25"/>
      <c r="K55" s="3"/>
      <c r="L55" s="3"/>
      <c r="M55" s="3"/>
      <c r="O55" s="1" t="str">
        <f t="shared" si="4"/>
        <v xml:space="preserve">    deleted_date bigint,</v>
      </c>
    </row>
    <row r="56" spans="2:15" ht="15" x14ac:dyDescent="0.25">
      <c r="B56" s="6">
        <v>52</v>
      </c>
      <c r="C56" s="3" t="s">
        <v>24</v>
      </c>
      <c r="D56" s="24" t="s">
        <v>13</v>
      </c>
      <c r="E56" s="6" t="s">
        <v>10</v>
      </c>
      <c r="F56" s="6"/>
      <c r="G56" s="6">
        <v>1</v>
      </c>
      <c r="H56" s="6"/>
      <c r="I56" s="10"/>
      <c r="J56" s="25"/>
      <c r="K56" s="3"/>
      <c r="L56" s="3"/>
      <c r="M56" s="3"/>
      <c r="O56" s="1" t="str">
        <f t="shared" si="4"/>
        <v xml:space="preserve">    version integer DEFAULT 1,</v>
      </c>
    </row>
    <row r="57" spans="2:15" x14ac:dyDescent="0.25">
      <c r="O57" s="1" t="str">
        <f>"    CONSTRAINT " &amp; IF(ISERROR(SEARCH(".",$D$2)), $D$2, MID($D$2,SEARCH(".",$D$2) + 1,(LEN($D$2)-SEARCH(".",$D$2)))) &amp; "_pk PRIMARY KEY (" &amp; $D$5 &amp; ")"</f>
        <v xml:space="preserve">    CONSTRAINT item_price_pk PRIMARY KEY (id)</v>
      </c>
    </row>
    <row r="58" spans="2:15" x14ac:dyDescent="0.25">
      <c r="O58" s="1" t="s">
        <v>7</v>
      </c>
    </row>
    <row r="60" spans="2:15" x14ac:dyDescent="0.25">
      <c r="C60" s="32"/>
    </row>
    <row r="61" spans="2:15" x14ac:dyDescent="0.25">
      <c r="C61" s="32" t="s">
        <v>3081</v>
      </c>
    </row>
    <row r="63" spans="2:15" x14ac:dyDescent="0.25">
      <c r="C63" s="32" t="s">
        <v>3726</v>
      </c>
    </row>
    <row r="64" spans="2:15" x14ac:dyDescent="0.25">
      <c r="C64" s="32" t="s">
        <v>3727</v>
      </c>
    </row>
    <row r="66" spans="3:3" x14ac:dyDescent="0.25">
      <c r="C66" s="32" t="s">
        <v>4348</v>
      </c>
    </row>
    <row r="67" spans="3:3" x14ac:dyDescent="0.25">
      <c r="C67" s="32" t="s">
        <v>4349</v>
      </c>
    </row>
    <row r="68" spans="3:3" x14ac:dyDescent="0.25">
      <c r="C68" s="32" t="s">
        <v>4350</v>
      </c>
    </row>
    <row r="69" spans="3:3" x14ac:dyDescent="0.25">
      <c r="C69" s="32" t="s">
        <v>4351</v>
      </c>
    </row>
    <row r="70" spans="3:3" x14ac:dyDescent="0.25">
      <c r="C70" s="32" t="s">
        <v>4352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B1:O34"/>
  <sheetViews>
    <sheetView showGridLines="0" workbookViewId="0">
      <selection activeCell="A7" sqref="A7:XFD7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8.42578125" style="1" customWidth="1"/>
    <col min="5" max="5" width="15.85546875" style="1" bestFit="1" customWidth="1"/>
    <col min="6" max="9" width="5.1406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DB!D78</f>
        <v>Chi phí dịch vụ</v>
      </c>
      <c r="E1" s="71"/>
      <c r="F1" s="72" t="s">
        <v>22</v>
      </c>
      <c r="G1" s="73"/>
      <c r="H1" s="73"/>
      <c r="I1" s="74"/>
      <c r="J1" s="3" t="str">
        <f>DB!F78</f>
        <v>Nguyễn Anh Phong</v>
      </c>
    </row>
    <row r="2" spans="2:15" ht="18" x14ac:dyDescent="0.25">
      <c r="C2" s="2" t="s">
        <v>27</v>
      </c>
      <c r="D2" s="75" t="str">
        <f>DB!E78</f>
        <v>item_incentive</v>
      </c>
      <c r="E2" s="76"/>
      <c r="F2" s="72" t="s">
        <v>23</v>
      </c>
      <c r="G2" s="73"/>
      <c r="H2" s="73"/>
      <c r="I2" s="74"/>
      <c r="J2" s="19" t="str">
        <f>DB!G78</f>
        <v>22/05/2016</v>
      </c>
      <c r="O2" s="1" t="str">
        <f xml:space="preserve"> "drop table " &amp; D2 &amp; ";"</f>
        <v>drop table item_incentive;</v>
      </c>
    </row>
    <row r="3" spans="2:15" ht="29.25" customHeight="1" x14ac:dyDescent="0.25">
      <c r="B3" s="4"/>
      <c r="O3" s="1" t="str">
        <f xml:space="preserve"> "create table " &amp; D2</f>
        <v>create table item_incentive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22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46</v>
      </c>
      <c r="D6" s="24" t="s">
        <v>170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 t="shared" ref="O6:O23" si="0">"    " &amp; D6 &amp; " " &amp; E6 &amp; IF(F6="yes"," NOT NULL", "") &amp; IF(LEN(G6) &gt; 0," DEFAULT " &amp; G6, "") &amp; ","</f>
        <v xml:space="preserve">    item_id bigint,</v>
      </c>
    </row>
    <row r="7" spans="2:15" ht="15" x14ac:dyDescent="0.25">
      <c r="B7" s="6">
        <v>3</v>
      </c>
      <c r="C7" s="22" t="s">
        <v>1351</v>
      </c>
      <c r="D7" s="24" t="s">
        <v>2937</v>
      </c>
      <c r="E7" s="6" t="s">
        <v>35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incentive_type smallint,</v>
      </c>
    </row>
    <row r="8" spans="2:15" ht="15" x14ac:dyDescent="0.25">
      <c r="B8" s="6">
        <v>4</v>
      </c>
      <c r="C8" s="22" t="s">
        <v>2834</v>
      </c>
      <c r="D8" s="24" t="s">
        <v>2845</v>
      </c>
      <c r="E8" s="6" t="s">
        <v>35</v>
      </c>
      <c r="F8" s="6"/>
      <c r="G8" s="6">
        <v>0</v>
      </c>
      <c r="H8" s="23" t="s">
        <v>16</v>
      </c>
      <c r="I8" s="10">
        <v>1</v>
      </c>
      <c r="J8" s="25" t="s">
        <v>2846</v>
      </c>
      <c r="K8" s="3"/>
      <c r="L8" s="3"/>
      <c r="M8" s="3"/>
      <c r="O8" s="1" t="str">
        <f t="shared" si="0"/>
        <v xml:space="preserve">    percent smallint DEFAULT 0,</v>
      </c>
    </row>
    <row r="9" spans="2:15" ht="15" x14ac:dyDescent="0.25">
      <c r="B9" s="6">
        <v>5</v>
      </c>
      <c r="C9" s="22" t="s">
        <v>2847</v>
      </c>
      <c r="D9" s="24" t="s">
        <v>2833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rate bigint,</v>
      </c>
    </row>
    <row r="10" spans="2:15" ht="15" x14ac:dyDescent="0.25">
      <c r="B10" s="6">
        <v>6</v>
      </c>
      <c r="C10" s="22" t="s">
        <v>117</v>
      </c>
      <c r="D10" s="24" t="s">
        <v>3865</v>
      </c>
      <c r="E10" s="23" t="s">
        <v>127</v>
      </c>
      <c r="F10" s="6"/>
      <c r="G10" s="6">
        <v>0</v>
      </c>
      <c r="H10" s="6"/>
      <c r="I10" s="10"/>
      <c r="J10" s="25"/>
      <c r="K10" s="3"/>
      <c r="L10" s="3"/>
      <c r="M10" s="3"/>
      <c r="O10" s="1" t="str">
        <f t="shared" si="0"/>
        <v xml:space="preserve">    incentive double precision DEFAULT 0,</v>
      </c>
    </row>
    <row r="11" spans="2:15" ht="15" x14ac:dyDescent="0.25">
      <c r="B11" s="6">
        <v>7</v>
      </c>
      <c r="C11" s="22" t="s">
        <v>2847</v>
      </c>
      <c r="D11" s="24" t="s">
        <v>4182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ref="O11:O12" si="1">"    " &amp; D11 &amp; " " &amp; E11 &amp; IF(F11="yes"," NOT NULL", "") &amp; IF(LEN(G11) &gt; 0," DEFAULT " &amp; G11, "") &amp; ","</f>
        <v xml:space="preserve">    rate_1 bigint,</v>
      </c>
    </row>
    <row r="12" spans="2:15" ht="15" x14ac:dyDescent="0.25">
      <c r="B12" s="6">
        <v>8</v>
      </c>
      <c r="C12" s="22" t="s">
        <v>117</v>
      </c>
      <c r="D12" s="24" t="s">
        <v>4185</v>
      </c>
      <c r="E12" s="23" t="s">
        <v>127</v>
      </c>
      <c r="F12" s="6"/>
      <c r="G12" s="6">
        <v>0</v>
      </c>
      <c r="H12" s="6"/>
      <c r="I12" s="10"/>
      <c r="J12" s="25"/>
      <c r="K12" s="3"/>
      <c r="L12" s="3"/>
      <c r="M12" s="3"/>
      <c r="O12" s="1" t="str">
        <f t="shared" si="1"/>
        <v xml:space="preserve">    incentive_1 double precision DEFAULT 0,</v>
      </c>
    </row>
    <row r="13" spans="2:15" ht="15" x14ac:dyDescent="0.25">
      <c r="B13" s="6">
        <v>9</v>
      </c>
      <c r="C13" s="22" t="s">
        <v>2847</v>
      </c>
      <c r="D13" s="24" t="s">
        <v>4183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ref="O13:O14" si="2">"    " &amp; D13 &amp; " " &amp; E13 &amp; IF(F13="yes"," NOT NULL", "") &amp; IF(LEN(G13) &gt; 0," DEFAULT " &amp; G13, "") &amp; ","</f>
        <v xml:space="preserve">    rate_2 bigint,</v>
      </c>
    </row>
    <row r="14" spans="2:15" ht="15" x14ac:dyDescent="0.25">
      <c r="B14" s="6">
        <v>10</v>
      </c>
      <c r="C14" s="22" t="s">
        <v>117</v>
      </c>
      <c r="D14" s="24" t="s">
        <v>4186</v>
      </c>
      <c r="E14" s="23" t="s">
        <v>127</v>
      </c>
      <c r="F14" s="6"/>
      <c r="G14" s="6">
        <v>0</v>
      </c>
      <c r="H14" s="6"/>
      <c r="I14" s="10"/>
      <c r="J14" s="25"/>
      <c r="K14" s="3"/>
      <c r="L14" s="3"/>
      <c r="M14" s="3"/>
      <c r="O14" s="1" t="str">
        <f t="shared" si="2"/>
        <v xml:space="preserve">    incentive_2 double precision DEFAULT 0,</v>
      </c>
    </row>
    <row r="15" spans="2:15" ht="15" x14ac:dyDescent="0.25">
      <c r="B15" s="6">
        <v>11</v>
      </c>
      <c r="C15" s="22" t="s">
        <v>3</v>
      </c>
      <c r="D15" s="24" t="s">
        <v>3072</v>
      </c>
      <c r="E15" s="23" t="s">
        <v>116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note text,</v>
      </c>
    </row>
    <row r="16" spans="2:15" ht="15" x14ac:dyDescent="0.25">
      <c r="B16" s="6">
        <v>12</v>
      </c>
      <c r="C16" s="22" t="s">
        <v>3903</v>
      </c>
      <c r="D16" s="24" t="s">
        <v>3904</v>
      </c>
      <c r="E16" s="23" t="s">
        <v>35</v>
      </c>
      <c r="F16" s="6"/>
      <c r="G16" s="6">
        <v>0</v>
      </c>
      <c r="H16" s="23" t="s">
        <v>16</v>
      </c>
      <c r="I16" s="10">
        <v>1</v>
      </c>
      <c r="J16" s="25" t="s">
        <v>2846</v>
      </c>
      <c r="K16" s="3"/>
      <c r="L16" s="3"/>
      <c r="M16" s="3"/>
      <c r="O16" s="1" t="str">
        <f t="shared" ref="O16" si="3">"    " &amp; D16 &amp; " " &amp; E16 &amp; IF(F16="yes"," NOT NULL", "") &amp; IF(LEN(G16) &gt; 0," DEFAULT " &amp; G16, "") &amp; ","</f>
        <v xml:space="preserve">    required smallint DEFAULT 0,</v>
      </c>
    </row>
    <row r="17" spans="2:15" ht="15" x14ac:dyDescent="0.25">
      <c r="B17" s="6">
        <v>13</v>
      </c>
      <c r="C17" s="3" t="s">
        <v>20</v>
      </c>
      <c r="D17" s="24" t="s">
        <v>296</v>
      </c>
      <c r="E17" s="6" t="s">
        <v>6</v>
      </c>
      <c r="F17" s="6"/>
      <c r="G17" s="6"/>
      <c r="H17" s="6"/>
      <c r="I17" s="10">
        <v>1</v>
      </c>
      <c r="J17" s="25"/>
      <c r="K17" s="3"/>
      <c r="L17" s="3"/>
      <c r="M17" s="3"/>
      <c r="O17" s="1" t="str">
        <f t="shared" si="0"/>
        <v xml:space="preserve">    created_by bigint,</v>
      </c>
    </row>
    <row r="18" spans="2:15" ht="15" x14ac:dyDescent="0.25">
      <c r="B18" s="6">
        <v>14</v>
      </c>
      <c r="C18" s="3" t="s">
        <v>21</v>
      </c>
      <c r="D18" s="24" t="s">
        <v>70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created_date bigint,</v>
      </c>
    </row>
    <row r="19" spans="2:15" ht="15" x14ac:dyDescent="0.25">
      <c r="B19" s="6">
        <v>15</v>
      </c>
      <c r="C19" s="3" t="s">
        <v>22</v>
      </c>
      <c r="D19" s="24" t="s">
        <v>297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updated_by bigint,</v>
      </c>
    </row>
    <row r="20" spans="2:15" ht="15" x14ac:dyDescent="0.25">
      <c r="B20" s="6">
        <v>16</v>
      </c>
      <c r="C20" s="3" t="s">
        <v>23</v>
      </c>
      <c r="D20" s="24" t="s">
        <v>71</v>
      </c>
      <c r="E20" s="6" t="s">
        <v>6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updated_date bigint,</v>
      </c>
    </row>
    <row r="21" spans="2:15" ht="15" x14ac:dyDescent="0.25">
      <c r="B21" s="6">
        <v>17</v>
      </c>
      <c r="C21" s="22" t="s">
        <v>105</v>
      </c>
      <c r="D21" s="24" t="s">
        <v>295</v>
      </c>
      <c r="E21" s="6" t="s">
        <v>6</v>
      </c>
      <c r="F21" s="6"/>
      <c r="G21" s="6"/>
      <c r="H21" s="6"/>
      <c r="I21" s="8">
        <v>1</v>
      </c>
      <c r="J21" s="25"/>
      <c r="K21" s="3"/>
      <c r="L21" s="3"/>
      <c r="M21" s="3"/>
      <c r="O21" s="1" t="str">
        <f t="shared" si="0"/>
        <v xml:space="preserve">    deleted_by bigint,</v>
      </c>
    </row>
    <row r="22" spans="2:15" ht="15" x14ac:dyDescent="0.25">
      <c r="B22" s="6">
        <v>18</v>
      </c>
      <c r="C22" s="22" t="s">
        <v>99</v>
      </c>
      <c r="D22" s="24" t="s">
        <v>94</v>
      </c>
      <c r="E22" s="6" t="s">
        <v>6</v>
      </c>
      <c r="F22" s="6"/>
      <c r="G22" s="6"/>
      <c r="H22" s="6"/>
      <c r="I22" s="8">
        <v>1</v>
      </c>
      <c r="J22" s="25"/>
      <c r="K22" s="3"/>
      <c r="L22" s="3"/>
      <c r="M22" s="3"/>
      <c r="O22" s="1" t="str">
        <f t="shared" si="0"/>
        <v xml:space="preserve">    deleted_date bigint,</v>
      </c>
    </row>
    <row r="23" spans="2:15" ht="15" x14ac:dyDescent="0.25">
      <c r="B23" s="6">
        <v>19</v>
      </c>
      <c r="C23" s="3" t="s">
        <v>24</v>
      </c>
      <c r="D23" s="24" t="s">
        <v>13</v>
      </c>
      <c r="E23" s="6" t="s">
        <v>10</v>
      </c>
      <c r="F23" s="6"/>
      <c r="G23" s="6">
        <v>1</v>
      </c>
      <c r="H23" s="6"/>
      <c r="I23" s="10"/>
      <c r="J23" s="25"/>
      <c r="K23" s="3"/>
      <c r="L23" s="3"/>
      <c r="M23" s="3"/>
      <c r="O23" s="1" t="str">
        <f t="shared" si="0"/>
        <v xml:space="preserve">    version integer DEFAULT 1,</v>
      </c>
    </row>
    <row r="24" spans="2:15" x14ac:dyDescent="0.25">
      <c r="O24" s="1" t="str">
        <f>"    CONSTRAINT " &amp; IF(ISERROR(SEARCH(".",$D$2)), $D$2, MID($D$2,SEARCH(".",$D$2) + 1,(LEN($D$2)-SEARCH(".",$D$2)))) &amp; "_pk PRIMARY KEY (" &amp; $D$5 &amp; ")"</f>
        <v xml:space="preserve">    CONSTRAINT item_incentive_pk PRIMARY KEY (id)</v>
      </c>
    </row>
    <row r="25" spans="2:15" x14ac:dyDescent="0.25">
      <c r="O25" s="1" t="s">
        <v>7</v>
      </c>
    </row>
    <row r="26" spans="2:15" x14ac:dyDescent="0.25">
      <c r="C26" s="32" t="s">
        <v>4259</v>
      </c>
      <c r="O26" s="32" t="s">
        <v>4259</v>
      </c>
    </row>
    <row r="27" spans="2:15" x14ac:dyDescent="0.25">
      <c r="C27" s="32"/>
    </row>
    <row r="28" spans="2:15" x14ac:dyDescent="0.25">
      <c r="C28" s="32" t="s">
        <v>3978</v>
      </c>
    </row>
    <row r="30" spans="2:15" x14ac:dyDescent="0.25">
      <c r="C30" s="32" t="s">
        <v>4190</v>
      </c>
    </row>
    <row r="31" spans="2:15" x14ac:dyDescent="0.25">
      <c r="C31" s="32" t="s">
        <v>4184</v>
      </c>
    </row>
    <row r="32" spans="2:15" x14ac:dyDescent="0.25">
      <c r="C32" s="32" t="s">
        <v>4187</v>
      </c>
    </row>
    <row r="33" spans="3:3" x14ac:dyDescent="0.25">
      <c r="C33" s="32" t="s">
        <v>4188</v>
      </c>
    </row>
    <row r="34" spans="3:3" x14ac:dyDescent="0.25">
      <c r="C34" s="32" t="s">
        <v>4189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B1:O30"/>
  <sheetViews>
    <sheetView showGridLines="0" topLeftCell="A7" workbookViewId="0">
      <selection activeCell="C30" sqref="C30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8.42578125" style="1" customWidth="1"/>
    <col min="5" max="5" width="15.85546875" style="1" bestFit="1" customWidth="1"/>
    <col min="6" max="9" width="5.1406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DB!D79</f>
        <v>Kê toa</v>
      </c>
      <c r="E1" s="71"/>
      <c r="F1" s="72" t="s">
        <v>22</v>
      </c>
      <c r="G1" s="73"/>
      <c r="H1" s="73"/>
      <c r="I1" s="74"/>
      <c r="J1" s="3" t="str">
        <f>DB!F79</f>
        <v>Nguyễn Anh Phong</v>
      </c>
    </row>
    <row r="2" spans="2:15" ht="18" x14ac:dyDescent="0.25">
      <c r="C2" s="2" t="s">
        <v>27</v>
      </c>
      <c r="D2" s="75" t="str">
        <f>DB!E79</f>
        <v>item_drug</v>
      </c>
      <c r="E2" s="76"/>
      <c r="F2" s="72" t="s">
        <v>23</v>
      </c>
      <c r="G2" s="73"/>
      <c r="H2" s="73"/>
      <c r="I2" s="74"/>
      <c r="J2" s="19" t="str">
        <f>DB!G79</f>
        <v>22/05/2016</v>
      </c>
      <c r="O2" s="1" t="str">
        <f xml:space="preserve"> "drop table " &amp; D2 &amp; ";"</f>
        <v>drop table item_drug;</v>
      </c>
    </row>
    <row r="3" spans="2:15" ht="29.25" customHeight="1" x14ac:dyDescent="0.25">
      <c r="B3" s="4"/>
      <c r="O3" s="1" t="str">
        <f xml:space="preserve"> "create table " &amp; D2</f>
        <v>create table item_drug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22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 t="shared" ref="O5:O11" si="0"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1356</v>
      </c>
      <c r="D6" s="24" t="s">
        <v>1331</v>
      </c>
      <c r="E6" s="23" t="s">
        <v>51</v>
      </c>
      <c r="F6" s="6"/>
      <c r="G6" s="6"/>
      <c r="H6" s="6"/>
      <c r="I6" s="10">
        <v>1</v>
      </c>
      <c r="J6" s="25"/>
      <c r="K6" s="3"/>
      <c r="L6" s="3"/>
      <c r="M6" s="3"/>
      <c r="O6" s="1" t="str">
        <f t="shared" si="0"/>
        <v xml:space="preserve">    active_ingredient varchar(500),</v>
      </c>
    </row>
    <row r="7" spans="2:15" ht="15" x14ac:dyDescent="0.25">
      <c r="B7" s="6">
        <v>3</v>
      </c>
      <c r="C7" s="22" t="s">
        <v>1739</v>
      </c>
      <c r="D7" s="24" t="s">
        <v>1327</v>
      </c>
      <c r="E7" s="23" t="s">
        <v>34</v>
      </c>
      <c r="F7" s="6"/>
      <c r="G7" s="6"/>
      <c r="H7" s="6"/>
      <c r="I7" s="10">
        <v>1</v>
      </c>
      <c r="J7" s="25"/>
      <c r="K7" s="3"/>
      <c r="L7" s="3"/>
      <c r="M7" s="3"/>
      <c r="O7" s="1" t="str">
        <f t="shared" si="0"/>
        <v xml:space="preserve">    dosage varchar(255),</v>
      </c>
    </row>
    <row r="8" spans="2:15" ht="15" x14ac:dyDescent="0.25">
      <c r="B8" s="6">
        <v>4</v>
      </c>
      <c r="C8" s="22" t="s">
        <v>1337</v>
      </c>
      <c r="D8" s="24" t="s">
        <v>1336</v>
      </c>
      <c r="E8" s="23" t="s">
        <v>34</v>
      </c>
      <c r="F8" s="6"/>
      <c r="G8" s="6"/>
      <c r="H8" s="6"/>
      <c r="I8" s="10">
        <v>1</v>
      </c>
      <c r="J8" s="25"/>
      <c r="K8" s="3"/>
      <c r="L8" s="3"/>
      <c r="M8" s="3"/>
      <c r="O8" s="1" t="str">
        <f t="shared" si="0"/>
        <v xml:space="preserve">    dosage_form varchar(255),</v>
      </c>
    </row>
    <row r="9" spans="2:15" ht="15" x14ac:dyDescent="0.25">
      <c r="B9" s="6">
        <v>5</v>
      </c>
      <c r="C9" s="22" t="s">
        <v>1340</v>
      </c>
      <c r="D9" s="24" t="s">
        <v>1338</v>
      </c>
      <c r="E9" s="23" t="s">
        <v>34</v>
      </c>
      <c r="F9" s="6"/>
      <c r="G9" s="6"/>
      <c r="H9" s="6"/>
      <c r="I9" s="10">
        <v>1</v>
      </c>
      <c r="J9" s="25"/>
      <c r="K9" s="3"/>
      <c r="L9" s="3"/>
      <c r="M9" s="3"/>
      <c r="O9" s="1" t="str">
        <f t="shared" si="0"/>
        <v xml:space="preserve">    strength varchar(255),</v>
      </c>
    </row>
    <row r="10" spans="2:15" ht="15" x14ac:dyDescent="0.25">
      <c r="B10" s="6">
        <v>6</v>
      </c>
      <c r="C10" s="22" t="s">
        <v>1960</v>
      </c>
      <c r="D10" s="24" t="s">
        <v>1961</v>
      </c>
      <c r="E10" s="6" t="s">
        <v>10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min_day integer,</v>
      </c>
    </row>
    <row r="11" spans="2:15" ht="15" x14ac:dyDescent="0.25">
      <c r="B11" s="6">
        <v>7</v>
      </c>
      <c r="C11" s="22" t="s">
        <v>1946</v>
      </c>
      <c r="D11" s="24" t="s">
        <v>1947</v>
      </c>
      <c r="E11" s="6" t="s">
        <v>10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max_day integer,</v>
      </c>
    </row>
    <row r="12" spans="2:15" ht="15" x14ac:dyDescent="0.25">
      <c r="B12" s="6">
        <v>8</v>
      </c>
      <c r="C12" s="22" t="s">
        <v>1329</v>
      </c>
      <c r="D12" s="24" t="s">
        <v>1330</v>
      </c>
      <c r="E12" s="23" t="s">
        <v>34</v>
      </c>
      <c r="F12" s="6"/>
      <c r="G12" s="6"/>
      <c r="H12" s="6"/>
      <c r="I12" s="10">
        <v>1</v>
      </c>
      <c r="J12" s="25"/>
      <c r="K12" s="3"/>
      <c r="L12" s="3"/>
      <c r="M12" s="3"/>
      <c r="O12" s="1" t="str">
        <f t="shared" ref="O12:O25" si="1">"    " &amp; D12 &amp; " " &amp; E12 &amp; IF(F12="yes"," NOT NULL", "") &amp; IF(LEN(G12) &gt; 0," DEFAULT " &amp; G12, "") &amp; ","</f>
        <v xml:space="preserve">    route varchar(255),</v>
      </c>
    </row>
    <row r="13" spans="2:15" ht="15" x14ac:dyDescent="0.25">
      <c r="B13" s="6">
        <v>9</v>
      </c>
      <c r="C13" s="22" t="s">
        <v>1488</v>
      </c>
      <c r="D13" s="24" t="s">
        <v>1902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>"    " &amp; D13 &amp; " " &amp; E13 &amp; IF(F13="yes"," NOT NULL", "") &amp; IF(LEN(G13) &gt; 0," DEFAULT " &amp; G13, "") &amp; ","</f>
        <v xml:space="preserve">    use_unit_id bigint,</v>
      </c>
    </row>
    <row r="14" spans="2:15" ht="15" x14ac:dyDescent="0.25">
      <c r="B14" s="6">
        <v>10</v>
      </c>
      <c r="C14" s="22" t="s">
        <v>1484</v>
      </c>
      <c r="D14" s="24" t="s">
        <v>1480</v>
      </c>
      <c r="E14" s="23" t="s">
        <v>127</v>
      </c>
      <c r="F14" s="6"/>
      <c r="G14" s="6"/>
      <c r="H14" s="6"/>
      <c r="I14" s="10"/>
      <c r="J14" s="25"/>
      <c r="K14" s="3"/>
      <c r="L14" s="3"/>
      <c r="M14" s="3"/>
      <c r="O14" s="1" t="str">
        <f t="shared" si="1"/>
        <v xml:space="preserve">    morning_qty double precision,</v>
      </c>
    </row>
    <row r="15" spans="2:15" ht="15" x14ac:dyDescent="0.25">
      <c r="B15" s="6">
        <v>11</v>
      </c>
      <c r="C15" s="22" t="s">
        <v>1485</v>
      </c>
      <c r="D15" s="24" t="s">
        <v>1481</v>
      </c>
      <c r="E15" s="23" t="s">
        <v>127</v>
      </c>
      <c r="F15" s="6"/>
      <c r="G15" s="6"/>
      <c r="H15" s="6"/>
      <c r="I15" s="10"/>
      <c r="J15" s="25"/>
      <c r="K15" s="3"/>
      <c r="L15" s="3"/>
      <c r="M15" s="3"/>
      <c r="O15" s="1" t="str">
        <f t="shared" si="1"/>
        <v xml:space="preserve">    noon_qty double precision,</v>
      </c>
    </row>
    <row r="16" spans="2:15" ht="15" x14ac:dyDescent="0.25">
      <c r="B16" s="6">
        <v>12</v>
      </c>
      <c r="C16" s="22" t="s">
        <v>1486</v>
      </c>
      <c r="D16" s="24" t="s">
        <v>1482</v>
      </c>
      <c r="E16" s="23" t="s">
        <v>127</v>
      </c>
      <c r="F16" s="6"/>
      <c r="G16" s="6"/>
      <c r="H16" s="6"/>
      <c r="I16" s="10"/>
      <c r="J16" s="25"/>
      <c r="K16" s="3"/>
      <c r="L16" s="3"/>
      <c r="M16" s="3"/>
      <c r="O16" s="1" t="str">
        <f t="shared" si="1"/>
        <v xml:space="preserve">    evening_qty double precision,</v>
      </c>
    </row>
    <row r="17" spans="2:15" ht="15" x14ac:dyDescent="0.25">
      <c r="B17" s="6">
        <v>13</v>
      </c>
      <c r="C17" s="22" t="s">
        <v>1487</v>
      </c>
      <c r="D17" s="24" t="s">
        <v>1483</v>
      </c>
      <c r="E17" s="23" t="s">
        <v>127</v>
      </c>
      <c r="F17" s="6"/>
      <c r="G17" s="6"/>
      <c r="H17" s="6"/>
      <c r="I17" s="10"/>
      <c r="J17" s="25"/>
      <c r="K17" s="3"/>
      <c r="L17" s="3"/>
      <c r="M17" s="3"/>
      <c r="O17" s="1" t="str">
        <f t="shared" si="1"/>
        <v xml:space="preserve">    night_qty double precision,</v>
      </c>
    </row>
    <row r="18" spans="2:15" ht="15" x14ac:dyDescent="0.25">
      <c r="B18" s="6">
        <v>14</v>
      </c>
      <c r="C18" s="22" t="s">
        <v>3</v>
      </c>
      <c r="D18" s="24" t="s">
        <v>3072</v>
      </c>
      <c r="E18" s="23" t="s">
        <v>18</v>
      </c>
      <c r="F18" s="6"/>
      <c r="G18" s="6"/>
      <c r="H18" s="6"/>
      <c r="I18" s="10">
        <v>1</v>
      </c>
      <c r="J18" s="25"/>
      <c r="K18" s="3"/>
      <c r="L18" s="3"/>
      <c r="M18" s="3"/>
      <c r="O18" s="1" t="str">
        <f t="shared" si="1"/>
        <v xml:space="preserve">    note varchar(1000),</v>
      </c>
    </row>
    <row r="19" spans="2:15" ht="15" x14ac:dyDescent="0.25">
      <c r="B19" s="6">
        <v>15</v>
      </c>
      <c r="C19" s="3" t="s">
        <v>20</v>
      </c>
      <c r="D19" s="24" t="s">
        <v>296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si="1"/>
        <v xml:space="preserve">    created_by bigint,</v>
      </c>
    </row>
    <row r="20" spans="2:15" ht="15" x14ac:dyDescent="0.25">
      <c r="B20" s="6">
        <v>16</v>
      </c>
      <c r="C20" s="3" t="s">
        <v>21</v>
      </c>
      <c r="D20" s="24" t="s">
        <v>70</v>
      </c>
      <c r="E20" s="6" t="s">
        <v>6</v>
      </c>
      <c r="F20" s="6"/>
      <c r="G20" s="6"/>
      <c r="H20" s="6"/>
      <c r="I20" s="10"/>
      <c r="J20" s="25"/>
      <c r="K20" s="3"/>
      <c r="L20" s="3"/>
      <c r="M20" s="3"/>
      <c r="O20" s="1" t="str">
        <f t="shared" si="1"/>
        <v xml:space="preserve">    created_date bigint,</v>
      </c>
    </row>
    <row r="21" spans="2:15" ht="15" x14ac:dyDescent="0.25">
      <c r="B21" s="6">
        <v>17</v>
      </c>
      <c r="C21" s="3" t="s">
        <v>22</v>
      </c>
      <c r="D21" s="24" t="s">
        <v>297</v>
      </c>
      <c r="E21" s="6" t="s">
        <v>6</v>
      </c>
      <c r="F21" s="6"/>
      <c r="G21" s="6"/>
      <c r="H21" s="6"/>
      <c r="I21" s="10"/>
      <c r="J21" s="25"/>
      <c r="K21" s="3"/>
      <c r="L21" s="3"/>
      <c r="M21" s="3"/>
      <c r="O21" s="1" t="str">
        <f t="shared" si="1"/>
        <v xml:space="preserve">    updated_by bigint,</v>
      </c>
    </row>
    <row r="22" spans="2:15" ht="15" x14ac:dyDescent="0.25">
      <c r="B22" s="6">
        <v>18</v>
      </c>
      <c r="C22" s="3" t="s">
        <v>23</v>
      </c>
      <c r="D22" s="24" t="s">
        <v>71</v>
      </c>
      <c r="E22" s="6" t="s">
        <v>6</v>
      </c>
      <c r="F22" s="6"/>
      <c r="G22" s="6"/>
      <c r="H22" s="6"/>
      <c r="I22" s="10"/>
      <c r="J22" s="25"/>
      <c r="K22" s="3"/>
      <c r="L22" s="3"/>
      <c r="M22" s="3"/>
      <c r="O22" s="1" t="str">
        <f t="shared" si="1"/>
        <v xml:space="preserve">    updated_date bigint,</v>
      </c>
    </row>
    <row r="23" spans="2:15" ht="15" x14ac:dyDescent="0.25">
      <c r="B23" s="6">
        <v>19</v>
      </c>
      <c r="C23" s="22" t="s">
        <v>105</v>
      </c>
      <c r="D23" s="24" t="s">
        <v>295</v>
      </c>
      <c r="E23" s="6" t="s">
        <v>6</v>
      </c>
      <c r="F23" s="6"/>
      <c r="G23" s="6"/>
      <c r="H23" s="6"/>
      <c r="I23" s="8">
        <v>1</v>
      </c>
      <c r="J23" s="25"/>
      <c r="K23" s="3"/>
      <c r="L23" s="3"/>
      <c r="M23" s="3"/>
      <c r="O23" s="1" t="str">
        <f t="shared" si="1"/>
        <v xml:space="preserve">    deleted_by bigint,</v>
      </c>
    </row>
    <row r="24" spans="2:15" ht="15" x14ac:dyDescent="0.25">
      <c r="B24" s="6">
        <v>20</v>
      </c>
      <c r="C24" s="22" t="s">
        <v>99</v>
      </c>
      <c r="D24" s="24" t="s">
        <v>94</v>
      </c>
      <c r="E24" s="6" t="s">
        <v>6</v>
      </c>
      <c r="F24" s="6"/>
      <c r="G24" s="6"/>
      <c r="H24" s="6"/>
      <c r="I24" s="8">
        <v>1</v>
      </c>
      <c r="J24" s="25"/>
      <c r="K24" s="3"/>
      <c r="L24" s="3"/>
      <c r="M24" s="3"/>
      <c r="O24" s="1" t="str">
        <f t="shared" si="1"/>
        <v xml:space="preserve">    deleted_date bigint,</v>
      </c>
    </row>
    <row r="25" spans="2:15" ht="15" x14ac:dyDescent="0.25">
      <c r="B25" s="6">
        <v>21</v>
      </c>
      <c r="C25" s="3" t="s">
        <v>24</v>
      </c>
      <c r="D25" s="24" t="s">
        <v>13</v>
      </c>
      <c r="E25" s="6" t="s">
        <v>10</v>
      </c>
      <c r="F25" s="6"/>
      <c r="G25" s="6">
        <v>1</v>
      </c>
      <c r="H25" s="6"/>
      <c r="I25" s="10"/>
      <c r="J25" s="25"/>
      <c r="K25" s="3"/>
      <c r="L25" s="3"/>
      <c r="M25" s="3"/>
      <c r="O25" s="1" t="str">
        <f t="shared" si="1"/>
        <v xml:space="preserve">    version integer DEFAULT 1,</v>
      </c>
    </row>
    <row r="26" spans="2:15" x14ac:dyDescent="0.25">
      <c r="O26" s="1" t="str">
        <f>"    CONSTRAINT " &amp; IF(ISERROR(SEARCH(".",$D$2)), $D$2, MID($D$2,SEARCH(".",$D$2) + 1,(LEN($D$2)-SEARCH(".",$D$2)))) &amp; "_pk PRIMARY KEY (" &amp; $D$5 &amp; ")"</f>
        <v xml:space="preserve">    CONSTRAINT item_drug_pk PRIMARY KEY (id)</v>
      </c>
    </row>
    <row r="27" spans="2:15" x14ac:dyDescent="0.25">
      <c r="O27" s="1" t="s">
        <v>7</v>
      </c>
    </row>
    <row r="30" spans="2:15" x14ac:dyDescent="0.25">
      <c r="C30" s="32" t="s">
        <v>3082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>
    <tabColor rgb="FFFF0000"/>
  </sheetPr>
  <dimension ref="B1:O30"/>
  <sheetViews>
    <sheetView showGridLines="0" workbookViewId="0">
      <selection activeCell="J29" sqref="J29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57031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425781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DB!D82</f>
        <v>Dịch vụ kèm theo</v>
      </c>
      <c r="E1" s="71"/>
      <c r="F1" s="72" t="s">
        <v>22</v>
      </c>
      <c r="G1" s="73"/>
      <c r="H1" s="73"/>
      <c r="I1" s="74"/>
      <c r="J1" s="3" t="str">
        <f>DB!F82</f>
        <v>Nguyễn Anh Phong</v>
      </c>
    </row>
    <row r="2" spans="2:15" ht="18" x14ac:dyDescent="0.25">
      <c r="C2" s="2" t="s">
        <v>27</v>
      </c>
      <c r="D2" s="75" t="str">
        <f>DB!E82</f>
        <v>item_sub</v>
      </c>
      <c r="E2" s="76"/>
      <c r="F2" s="72" t="s">
        <v>23</v>
      </c>
      <c r="G2" s="73"/>
      <c r="H2" s="73"/>
      <c r="I2" s="74"/>
      <c r="J2" s="19" t="str">
        <f>DB!G82</f>
        <v>22/05/2016</v>
      </c>
      <c r="O2" s="1" t="str">
        <f xml:space="preserve"> "drop table " &amp; D2 &amp; ";"</f>
        <v>drop table item_sub;</v>
      </c>
    </row>
    <row r="3" spans="2:15" ht="29.25" customHeight="1" x14ac:dyDescent="0.25">
      <c r="B3" s="4"/>
      <c r="O3" s="1" t="str">
        <f xml:space="preserve"> "create table " &amp; D2</f>
        <v>create table item_sub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2407</v>
      </c>
      <c r="D6" s="24" t="s">
        <v>1981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1" si="0">"    " &amp; D6 &amp; " " &amp; E6 &amp; IF(F6="yes"," NOT NULL", "") &amp; IF(LEN(G6) &gt; 0," DEFAULT " &amp; G6, "") &amp; ","</f>
        <v xml:space="preserve">    main_id bigint,</v>
      </c>
    </row>
    <row r="7" spans="2:15" ht="15" x14ac:dyDescent="0.25">
      <c r="B7" s="6">
        <v>3</v>
      </c>
      <c r="C7" s="22" t="s">
        <v>2409</v>
      </c>
      <c r="D7" s="24" t="s">
        <v>170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>"    " &amp; D7 &amp; " " &amp; E7 &amp; IF(F7="yes"," NOT NULL", "") &amp; IF(LEN(G7) &gt; 0," DEFAULT " &amp; G7, "") &amp; ","</f>
        <v xml:space="preserve">    item_id bigint,</v>
      </c>
    </row>
    <row r="8" spans="2:15" ht="15" x14ac:dyDescent="0.25">
      <c r="B8" s="6">
        <v>4</v>
      </c>
      <c r="C8" s="22" t="s">
        <v>209</v>
      </c>
      <c r="D8" s="24" t="s">
        <v>77</v>
      </c>
      <c r="E8" s="23" t="s">
        <v>116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value text,</v>
      </c>
    </row>
    <row r="9" spans="2:15" ht="15" x14ac:dyDescent="0.25">
      <c r="B9" s="6">
        <v>5</v>
      </c>
      <c r="C9" s="22" t="s">
        <v>3</v>
      </c>
      <c r="D9" s="24" t="s">
        <v>1772</v>
      </c>
      <c r="E9" s="23" t="s">
        <v>116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value_foreign text,</v>
      </c>
    </row>
    <row r="10" spans="2:15" ht="15" x14ac:dyDescent="0.25">
      <c r="B10" s="6">
        <v>6</v>
      </c>
      <c r="C10" s="22" t="s">
        <v>914</v>
      </c>
      <c r="D10" s="24" t="s">
        <v>2006</v>
      </c>
      <c r="E10" s="23" t="s">
        <v>116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value_options text,</v>
      </c>
    </row>
    <row r="11" spans="2:15" ht="15" x14ac:dyDescent="0.25">
      <c r="B11" s="6">
        <v>7</v>
      </c>
      <c r="C11" s="22" t="s">
        <v>920</v>
      </c>
      <c r="D11" s="24" t="s">
        <v>919</v>
      </c>
      <c r="E11" s="6" t="s">
        <v>35</v>
      </c>
      <c r="F11" s="6"/>
      <c r="G11" s="6">
        <v>0</v>
      </c>
      <c r="H11" s="23" t="s">
        <v>16</v>
      </c>
      <c r="I11" s="8"/>
      <c r="J11" s="25"/>
      <c r="K11" s="3"/>
      <c r="L11" s="3"/>
      <c r="M11" s="3"/>
      <c r="O11" s="1" t="str">
        <f t="shared" si="0"/>
        <v xml:space="preserve">    sub_result smallint DEFAULT 0,</v>
      </c>
    </row>
    <row r="12" spans="2:15" ht="15" x14ac:dyDescent="0.25">
      <c r="B12" s="6">
        <v>8</v>
      </c>
      <c r="C12" s="22" t="s">
        <v>1774</v>
      </c>
      <c r="D12" s="24" t="s">
        <v>2041</v>
      </c>
      <c r="E12" s="23" t="s">
        <v>34</v>
      </c>
      <c r="F12" s="6"/>
      <c r="G12" s="6"/>
      <c r="H12" s="23"/>
      <c r="I12" s="8"/>
      <c r="J12" s="25"/>
      <c r="K12" s="3"/>
      <c r="L12" s="3"/>
      <c r="M12" s="3"/>
      <c r="O12" s="1" t="str">
        <f t="shared" si="0"/>
        <v xml:space="preserve">    default_screen varchar(255),</v>
      </c>
    </row>
    <row r="13" spans="2:15" ht="15" x14ac:dyDescent="0.25">
      <c r="B13" s="6">
        <v>9</v>
      </c>
      <c r="C13" s="22" t="s">
        <v>158</v>
      </c>
      <c r="D13" s="24" t="s">
        <v>53</v>
      </c>
      <c r="E13" s="6" t="s">
        <v>10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sort integer,</v>
      </c>
    </row>
    <row r="14" spans="2:15" ht="15" x14ac:dyDescent="0.25">
      <c r="B14" s="6">
        <v>10</v>
      </c>
      <c r="C14" s="22" t="s">
        <v>333</v>
      </c>
      <c r="D14" s="24" t="s">
        <v>41</v>
      </c>
      <c r="E14" s="6" t="s">
        <v>35</v>
      </c>
      <c r="F14" s="6"/>
      <c r="G14" s="6">
        <v>0</v>
      </c>
      <c r="H14" s="23" t="s">
        <v>16</v>
      </c>
      <c r="I14" s="8"/>
      <c r="J14" s="25"/>
      <c r="K14" s="3"/>
      <c r="L14" s="3"/>
      <c r="M14" s="3"/>
      <c r="O14" s="1" t="str">
        <f t="shared" si="0"/>
        <v xml:space="preserve">    disabled smallint DEFAULT 0,</v>
      </c>
    </row>
    <row r="15" spans="2:15" ht="15" x14ac:dyDescent="0.25">
      <c r="B15" s="6">
        <v>11</v>
      </c>
      <c r="C15" s="3" t="s">
        <v>20</v>
      </c>
      <c r="D15" s="24" t="s">
        <v>296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created_by bigint,</v>
      </c>
    </row>
    <row r="16" spans="2:15" ht="15" x14ac:dyDescent="0.25">
      <c r="B16" s="6">
        <v>12</v>
      </c>
      <c r="C16" s="3" t="s">
        <v>21</v>
      </c>
      <c r="D16" s="24" t="s">
        <v>70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created_date bigint,</v>
      </c>
    </row>
    <row r="17" spans="2:15" ht="15" x14ac:dyDescent="0.25">
      <c r="B17" s="6">
        <v>13</v>
      </c>
      <c r="C17" s="3" t="s">
        <v>22</v>
      </c>
      <c r="D17" s="24" t="s">
        <v>297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updated_by bigint,</v>
      </c>
    </row>
    <row r="18" spans="2:15" ht="15" x14ac:dyDescent="0.25">
      <c r="B18" s="6">
        <v>14</v>
      </c>
      <c r="C18" s="3" t="s">
        <v>23</v>
      </c>
      <c r="D18" s="24" t="s">
        <v>71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updated_date bigint,</v>
      </c>
    </row>
    <row r="19" spans="2:15" ht="15" x14ac:dyDescent="0.25">
      <c r="B19" s="6">
        <v>15</v>
      </c>
      <c r="C19" s="22" t="s">
        <v>105</v>
      </c>
      <c r="D19" s="24" t="s">
        <v>295</v>
      </c>
      <c r="E19" s="6" t="s">
        <v>6</v>
      </c>
      <c r="F19" s="6"/>
      <c r="G19" s="6"/>
      <c r="H19" s="6"/>
      <c r="I19" s="8">
        <v>1</v>
      </c>
      <c r="J19" s="25"/>
      <c r="K19" s="3"/>
      <c r="L19" s="3"/>
      <c r="M19" s="3"/>
      <c r="O19" s="1" t="str">
        <f t="shared" si="0"/>
        <v xml:space="preserve">    deleted_by bigint,</v>
      </c>
    </row>
    <row r="20" spans="2:15" ht="15" x14ac:dyDescent="0.25">
      <c r="B20" s="6">
        <v>16</v>
      </c>
      <c r="C20" s="22" t="s">
        <v>99</v>
      </c>
      <c r="D20" s="24" t="s">
        <v>94</v>
      </c>
      <c r="E20" s="6" t="s">
        <v>6</v>
      </c>
      <c r="F20" s="6"/>
      <c r="G20" s="6"/>
      <c r="H20" s="6"/>
      <c r="I20" s="8">
        <v>1</v>
      </c>
      <c r="J20" s="25"/>
      <c r="K20" s="3"/>
      <c r="L20" s="3"/>
      <c r="M20" s="3"/>
      <c r="O20" s="1" t="str">
        <f t="shared" si="0"/>
        <v xml:space="preserve">    deleted_date bigint,</v>
      </c>
    </row>
    <row r="21" spans="2:15" ht="15" x14ac:dyDescent="0.25">
      <c r="B21" s="6">
        <v>17</v>
      </c>
      <c r="C21" s="3" t="s">
        <v>24</v>
      </c>
      <c r="D21" s="24" t="s">
        <v>13</v>
      </c>
      <c r="E21" s="6" t="s">
        <v>10</v>
      </c>
      <c r="F21" s="6"/>
      <c r="G21" s="6">
        <v>1</v>
      </c>
      <c r="H21" s="6"/>
      <c r="I21" s="10"/>
      <c r="J21" s="25"/>
      <c r="K21" s="3"/>
      <c r="L21" s="3"/>
      <c r="M21" s="3"/>
      <c r="O21" s="1" t="str">
        <f t="shared" si="0"/>
        <v xml:space="preserve">    version integer DEFAULT 1,</v>
      </c>
    </row>
    <row r="22" spans="2:15" x14ac:dyDescent="0.25">
      <c r="O22" s="1" t="str">
        <f>"    CONSTRAINT " &amp; IF(ISERROR(SEARCH(".",$D$2)), $D$2, MID($D$2,SEARCH(".",$D$2) + 1,(LEN($D$2)-SEARCH(".",$D$2)))) &amp; "_pk PRIMARY KEY (" &amp; $D$5 &amp; ")"</f>
        <v xml:space="preserve">    CONSTRAINT item_sub_pk PRIMARY KEY (id)</v>
      </c>
    </row>
    <row r="23" spans="2:15" x14ac:dyDescent="0.25">
      <c r="O23" s="1" t="s">
        <v>7</v>
      </c>
    </row>
    <row r="28" spans="2:15" x14ac:dyDescent="0.25">
      <c r="C28" s="32"/>
    </row>
    <row r="29" spans="2:15" x14ac:dyDescent="0.25">
      <c r="C29" s="32"/>
    </row>
    <row r="30" spans="2:15" x14ac:dyDescent="0.25">
      <c r="C30" s="32"/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>
    <tabColor rgb="FFFF0000"/>
  </sheetPr>
  <dimension ref="B1:O27"/>
  <sheetViews>
    <sheetView showGridLines="0" workbookViewId="0">
      <selection activeCell="O2" sqref="O2:O20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57031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425781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DB!D83</f>
        <v>Vật tư kèm theo</v>
      </c>
      <c r="E1" s="71"/>
      <c r="F1" s="72" t="s">
        <v>22</v>
      </c>
      <c r="G1" s="73"/>
      <c r="H1" s="73"/>
      <c r="I1" s="74"/>
      <c r="J1" s="3" t="str">
        <f>DB!F83</f>
        <v>Nguyễn Anh Phong</v>
      </c>
    </row>
    <row r="2" spans="2:15" ht="18" x14ac:dyDescent="0.25">
      <c r="C2" s="2" t="s">
        <v>27</v>
      </c>
      <c r="D2" s="75" t="str">
        <f>DB!E83</f>
        <v>item_consume</v>
      </c>
      <c r="E2" s="76"/>
      <c r="F2" s="72" t="s">
        <v>23</v>
      </c>
      <c r="G2" s="73"/>
      <c r="H2" s="73"/>
      <c r="I2" s="74"/>
      <c r="J2" s="19" t="str">
        <f>DB!G83</f>
        <v>22/05/2016</v>
      </c>
      <c r="O2" s="1" t="str">
        <f xml:space="preserve"> "drop table " &amp; D2 &amp; ";"</f>
        <v>drop table item_consume;</v>
      </c>
    </row>
    <row r="3" spans="2:15" ht="29.25" customHeight="1" x14ac:dyDescent="0.25">
      <c r="B3" s="4"/>
      <c r="O3" s="1" t="str">
        <f xml:space="preserve"> "create table " &amp; D2</f>
        <v>create table item_consume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2407</v>
      </c>
      <c r="D6" s="24" t="s">
        <v>1981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8" si="0">"    " &amp; D6 &amp; " " &amp; E6 &amp; IF(F6="yes"," NOT NULL", "") &amp; IF(LEN(G6) &gt; 0," DEFAULT " &amp; G6, "") &amp; ","</f>
        <v xml:space="preserve">    main_id bigint,</v>
      </c>
    </row>
    <row r="7" spans="2:15" ht="15" x14ac:dyDescent="0.25">
      <c r="B7" s="6">
        <v>3</v>
      </c>
      <c r="C7" s="22" t="s">
        <v>2408</v>
      </c>
      <c r="D7" s="24" t="s">
        <v>170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item_id bigint,</v>
      </c>
    </row>
    <row r="8" spans="2:15" ht="15" x14ac:dyDescent="0.25">
      <c r="B8" s="6">
        <v>4</v>
      </c>
      <c r="C8" s="22" t="s">
        <v>38</v>
      </c>
      <c r="D8" s="24" t="s">
        <v>182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unit_id bigint,</v>
      </c>
    </row>
    <row r="9" spans="2:15" ht="15" x14ac:dyDescent="0.25">
      <c r="B9" s="6">
        <v>5</v>
      </c>
      <c r="C9" s="22" t="s">
        <v>33</v>
      </c>
      <c r="D9" s="24" t="s">
        <v>627</v>
      </c>
      <c r="E9" s="23" t="s">
        <v>127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qty double precision,</v>
      </c>
    </row>
    <row r="10" spans="2:15" ht="15" x14ac:dyDescent="0.25">
      <c r="B10" s="6">
        <v>6</v>
      </c>
      <c r="C10" s="22" t="s">
        <v>647</v>
      </c>
      <c r="D10" s="24" t="s">
        <v>173</v>
      </c>
      <c r="E10" s="23" t="s">
        <v>127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price double precision,</v>
      </c>
    </row>
    <row r="11" spans="2:15" ht="15" x14ac:dyDescent="0.25">
      <c r="B11" s="6">
        <v>7</v>
      </c>
      <c r="C11" s="22" t="s">
        <v>158</v>
      </c>
      <c r="D11" s="24" t="s">
        <v>53</v>
      </c>
      <c r="E11" s="6" t="s">
        <v>10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sort integer,</v>
      </c>
    </row>
    <row r="12" spans="2:15" ht="15" x14ac:dyDescent="0.25">
      <c r="B12" s="6">
        <v>8</v>
      </c>
      <c r="C12" s="3" t="s">
        <v>20</v>
      </c>
      <c r="D12" s="24" t="s">
        <v>296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created_by bigint,</v>
      </c>
    </row>
    <row r="13" spans="2:15" ht="15" x14ac:dyDescent="0.25">
      <c r="B13" s="6">
        <v>9</v>
      </c>
      <c r="C13" s="3" t="s">
        <v>21</v>
      </c>
      <c r="D13" s="24" t="s">
        <v>70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created_date bigint,</v>
      </c>
    </row>
    <row r="14" spans="2:15" ht="15" x14ac:dyDescent="0.25">
      <c r="B14" s="6">
        <v>10</v>
      </c>
      <c r="C14" s="3" t="s">
        <v>22</v>
      </c>
      <c r="D14" s="24" t="s">
        <v>297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updated_by bigint,</v>
      </c>
    </row>
    <row r="15" spans="2:15" ht="15" x14ac:dyDescent="0.25">
      <c r="B15" s="6">
        <v>11</v>
      </c>
      <c r="C15" s="3" t="s">
        <v>23</v>
      </c>
      <c r="D15" s="24" t="s">
        <v>71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updated_date bigint,</v>
      </c>
    </row>
    <row r="16" spans="2:15" ht="15" x14ac:dyDescent="0.25">
      <c r="B16" s="6">
        <v>12</v>
      </c>
      <c r="C16" s="22" t="s">
        <v>105</v>
      </c>
      <c r="D16" s="24" t="s">
        <v>295</v>
      </c>
      <c r="E16" s="6" t="s">
        <v>6</v>
      </c>
      <c r="F16" s="6"/>
      <c r="G16" s="6"/>
      <c r="H16" s="6"/>
      <c r="I16" s="8">
        <v>1</v>
      </c>
      <c r="J16" s="25"/>
      <c r="K16" s="3"/>
      <c r="L16" s="3"/>
      <c r="M16" s="3"/>
      <c r="O16" s="1" t="str">
        <f t="shared" si="0"/>
        <v xml:space="preserve">    deleted_by bigint,</v>
      </c>
    </row>
    <row r="17" spans="2:15" ht="15" x14ac:dyDescent="0.25">
      <c r="B17" s="6">
        <v>13</v>
      </c>
      <c r="C17" s="22" t="s">
        <v>99</v>
      </c>
      <c r="D17" s="24" t="s">
        <v>94</v>
      </c>
      <c r="E17" s="6" t="s">
        <v>6</v>
      </c>
      <c r="F17" s="6"/>
      <c r="G17" s="6"/>
      <c r="H17" s="6"/>
      <c r="I17" s="8">
        <v>1</v>
      </c>
      <c r="J17" s="25"/>
      <c r="K17" s="3"/>
      <c r="L17" s="3"/>
      <c r="M17" s="3"/>
      <c r="O17" s="1" t="str">
        <f t="shared" si="0"/>
        <v xml:space="preserve">    deleted_date bigint,</v>
      </c>
    </row>
    <row r="18" spans="2:15" ht="15" x14ac:dyDescent="0.25">
      <c r="B18" s="6">
        <v>14</v>
      </c>
      <c r="C18" s="3" t="s">
        <v>24</v>
      </c>
      <c r="D18" s="24" t="s">
        <v>13</v>
      </c>
      <c r="E18" s="6" t="s">
        <v>10</v>
      </c>
      <c r="F18" s="6"/>
      <c r="G18" s="6">
        <v>1</v>
      </c>
      <c r="H18" s="6"/>
      <c r="I18" s="10"/>
      <c r="J18" s="25"/>
      <c r="K18" s="3"/>
      <c r="L18" s="3"/>
      <c r="M18" s="3"/>
      <c r="O18" s="1" t="str">
        <f t="shared" si="0"/>
        <v xml:space="preserve">    version integer DEFAULT 1,</v>
      </c>
    </row>
    <row r="19" spans="2:15" x14ac:dyDescent="0.25">
      <c r="O19" s="1" t="str">
        <f>"    CONSTRAINT " &amp; IF(ISERROR(SEARCH(".",$D$2)), $D$2, MID($D$2,SEARCH(".",$D$2) + 1,(LEN($D$2)-SEARCH(".",$D$2)))) &amp; "_pk PRIMARY KEY (" &amp; $D$5 &amp; ")"</f>
        <v xml:space="preserve">    CONSTRAINT item_consume_pk PRIMARY KEY (id)</v>
      </c>
    </row>
    <row r="20" spans="2:15" x14ac:dyDescent="0.25">
      <c r="O20" s="1" t="s">
        <v>7</v>
      </c>
    </row>
    <row r="25" spans="2:15" x14ac:dyDescent="0.25">
      <c r="C25" s="32"/>
    </row>
    <row r="26" spans="2:15" x14ac:dyDescent="0.25">
      <c r="C26" s="32"/>
    </row>
    <row r="27" spans="2:15" x14ac:dyDescent="0.25">
      <c r="C27" s="32"/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B1:O36"/>
  <sheetViews>
    <sheetView showGridLines="0" workbookViewId="0">
      <selection activeCell="N26" sqref="N26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8.42578125" style="1" customWidth="1"/>
    <col min="5" max="5" width="15.85546875" style="1" bestFit="1" customWidth="1"/>
    <col min="6" max="9" width="5.1406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DB!D79</f>
        <v>Kê toa</v>
      </c>
      <c r="E1" s="71"/>
      <c r="F1" s="72" t="s">
        <v>22</v>
      </c>
      <c r="G1" s="73"/>
      <c r="H1" s="73"/>
      <c r="I1" s="74"/>
      <c r="J1" s="3" t="str">
        <f>DB!F79</f>
        <v>Nguyễn Anh Phong</v>
      </c>
    </row>
    <row r="2" spans="2:15" ht="18" x14ac:dyDescent="0.25">
      <c r="C2" s="2" t="s">
        <v>27</v>
      </c>
      <c r="D2" s="75" t="str">
        <f>DB!E79</f>
        <v>item_drug</v>
      </c>
      <c r="E2" s="76"/>
      <c r="F2" s="72" t="s">
        <v>23</v>
      </c>
      <c r="G2" s="73"/>
      <c r="H2" s="73"/>
      <c r="I2" s="74"/>
      <c r="J2" s="19" t="str">
        <f>DB!G79</f>
        <v>22/05/2016</v>
      </c>
      <c r="O2" s="1" t="str">
        <f xml:space="preserve"> "drop table " &amp; D2 &amp; ";"</f>
        <v>drop table item_drug;</v>
      </c>
    </row>
    <row r="3" spans="2:15" ht="29.25" customHeight="1" x14ac:dyDescent="0.25">
      <c r="B3" s="4"/>
      <c r="O3" s="1" t="str">
        <f xml:space="preserve"> "create table " &amp; D2</f>
        <v>create table item_drug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22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46</v>
      </c>
      <c r="D6" s="24" t="s">
        <v>48</v>
      </c>
      <c r="E6" s="6" t="s">
        <v>39</v>
      </c>
      <c r="F6" s="6"/>
      <c r="G6" s="6"/>
      <c r="H6" s="6"/>
      <c r="I6" s="10"/>
      <c r="J6" s="25"/>
      <c r="K6" s="3"/>
      <c r="L6" s="3"/>
      <c r="M6" s="3"/>
      <c r="O6" s="1" t="str">
        <f t="shared" ref="O6:O18" si="0">"    " &amp; D6 &amp; " " &amp; E6 &amp; IF(F6="yes"," NOT NULL", "") &amp; IF(LEN(G6) &gt; 0," DEFAULT " &amp; G6, "") &amp; ","</f>
        <v xml:space="preserve">    code varchar(50),</v>
      </c>
    </row>
    <row r="7" spans="2:15" ht="15" x14ac:dyDescent="0.25">
      <c r="B7" s="6">
        <v>3</v>
      </c>
      <c r="C7" s="22" t="s">
        <v>1</v>
      </c>
      <c r="D7" s="24" t="s">
        <v>32</v>
      </c>
      <c r="E7" s="6" t="s">
        <v>34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name varchar(255),</v>
      </c>
    </row>
    <row r="8" spans="2:15" ht="15" x14ac:dyDescent="0.25">
      <c r="B8" s="6">
        <v>4</v>
      </c>
      <c r="C8" s="22" t="s">
        <v>1328</v>
      </c>
      <c r="D8" s="24" t="s">
        <v>1934</v>
      </c>
      <c r="E8" s="6" t="s">
        <v>34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ddd varchar(255),</v>
      </c>
    </row>
    <row r="9" spans="2:15" ht="15" x14ac:dyDescent="0.25">
      <c r="B9" s="6">
        <v>5</v>
      </c>
      <c r="C9" s="22" t="s">
        <v>1936</v>
      </c>
      <c r="D9" s="24" t="s">
        <v>1370</v>
      </c>
      <c r="E9" s="6" t="s">
        <v>34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unit varchar(255),</v>
      </c>
    </row>
    <row r="10" spans="2:15" ht="15" x14ac:dyDescent="0.25">
      <c r="B10" s="6">
        <v>6</v>
      </c>
      <c r="C10" s="22" t="s">
        <v>1937</v>
      </c>
      <c r="D10" s="24" t="s">
        <v>1330</v>
      </c>
      <c r="E10" s="6" t="s">
        <v>34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route varchar(255),</v>
      </c>
    </row>
    <row r="11" spans="2:15" ht="15" x14ac:dyDescent="0.25">
      <c r="B11" s="6">
        <v>7</v>
      </c>
      <c r="C11" s="22" t="s">
        <v>1937</v>
      </c>
      <c r="D11" s="24" t="s">
        <v>1935</v>
      </c>
      <c r="E11" s="6" t="s">
        <v>34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adm_route varchar(255),</v>
      </c>
    </row>
    <row r="12" spans="2:15" ht="15" x14ac:dyDescent="0.25">
      <c r="B12" s="6">
        <v>8</v>
      </c>
      <c r="C12" s="3" t="s">
        <v>20</v>
      </c>
      <c r="D12" s="24" t="s">
        <v>296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created_by bigint,</v>
      </c>
    </row>
    <row r="13" spans="2:15" ht="15" x14ac:dyDescent="0.25">
      <c r="B13" s="6">
        <v>9</v>
      </c>
      <c r="C13" s="3" t="s">
        <v>21</v>
      </c>
      <c r="D13" s="24" t="s">
        <v>70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created_date bigint,</v>
      </c>
    </row>
    <row r="14" spans="2:15" ht="15" x14ac:dyDescent="0.25">
      <c r="B14" s="6">
        <v>10</v>
      </c>
      <c r="C14" s="3" t="s">
        <v>22</v>
      </c>
      <c r="D14" s="24" t="s">
        <v>297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updated_by bigint,</v>
      </c>
    </row>
    <row r="15" spans="2:15" ht="15" x14ac:dyDescent="0.25">
      <c r="B15" s="6">
        <v>11</v>
      </c>
      <c r="C15" s="3" t="s">
        <v>23</v>
      </c>
      <c r="D15" s="24" t="s">
        <v>71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updated_date bigint,</v>
      </c>
    </row>
    <row r="16" spans="2:15" ht="15" x14ac:dyDescent="0.25">
      <c r="B16" s="6">
        <v>12</v>
      </c>
      <c r="C16" s="22" t="s">
        <v>105</v>
      </c>
      <c r="D16" s="24" t="s">
        <v>295</v>
      </c>
      <c r="E16" s="6" t="s">
        <v>6</v>
      </c>
      <c r="F16" s="6"/>
      <c r="G16" s="6"/>
      <c r="H16" s="6"/>
      <c r="I16" s="8">
        <v>1</v>
      </c>
      <c r="J16" s="25"/>
      <c r="K16" s="3"/>
      <c r="L16" s="3"/>
      <c r="M16" s="3"/>
      <c r="O16" s="1" t="str">
        <f t="shared" si="0"/>
        <v xml:space="preserve">    deleted_by bigint,</v>
      </c>
    </row>
    <row r="17" spans="2:15" ht="15" x14ac:dyDescent="0.25">
      <c r="B17" s="6">
        <v>13</v>
      </c>
      <c r="C17" s="22" t="s">
        <v>99</v>
      </c>
      <c r="D17" s="24" t="s">
        <v>94</v>
      </c>
      <c r="E17" s="6" t="s">
        <v>6</v>
      </c>
      <c r="F17" s="6"/>
      <c r="G17" s="6"/>
      <c r="H17" s="6"/>
      <c r="I17" s="8">
        <v>1</v>
      </c>
      <c r="J17" s="25"/>
      <c r="K17" s="3"/>
      <c r="L17" s="3"/>
      <c r="M17" s="3"/>
      <c r="O17" s="1" t="str">
        <f t="shared" si="0"/>
        <v xml:space="preserve">    deleted_date bigint,</v>
      </c>
    </row>
    <row r="18" spans="2:15" ht="15" x14ac:dyDescent="0.25">
      <c r="B18" s="6">
        <v>14</v>
      </c>
      <c r="C18" s="3" t="s">
        <v>24</v>
      </c>
      <c r="D18" s="24" t="s">
        <v>13</v>
      </c>
      <c r="E18" s="6" t="s">
        <v>10</v>
      </c>
      <c r="F18" s="6"/>
      <c r="G18" s="6">
        <v>1</v>
      </c>
      <c r="H18" s="6"/>
      <c r="I18" s="10"/>
      <c r="J18" s="25"/>
      <c r="K18" s="3"/>
      <c r="L18" s="3"/>
      <c r="M18" s="3"/>
      <c r="O18" s="1" t="str">
        <f t="shared" si="0"/>
        <v xml:space="preserve">    version integer DEFAULT 1,</v>
      </c>
    </row>
    <row r="19" spans="2:15" x14ac:dyDescent="0.25">
      <c r="O19" s="1" t="str">
        <f>"    CONSTRAINT " &amp; IF(ISERROR(SEARCH(".",$D$2)), $D$2, MID($D$2,SEARCH(".",$D$2) + 1,(LEN($D$2)-SEARCH(".",$D$2)))) &amp; "_pk PRIMARY KEY (" &amp; $D$5 &amp; ")"</f>
        <v xml:space="preserve">    CONSTRAINT item_drug_pk PRIMARY KEY (id)</v>
      </c>
    </row>
    <row r="20" spans="2:15" x14ac:dyDescent="0.25">
      <c r="O20" s="1" t="s">
        <v>7</v>
      </c>
    </row>
    <row r="27" spans="2:15" x14ac:dyDescent="0.25">
      <c r="C27" s="1" t="s">
        <v>1904</v>
      </c>
      <c r="D27" s="1" t="s">
        <v>1914</v>
      </c>
      <c r="E27" s="32" t="s">
        <v>1924</v>
      </c>
    </row>
    <row r="28" spans="2:15" x14ac:dyDescent="0.25">
      <c r="C28" s="1" t="s">
        <v>1905</v>
      </c>
      <c r="D28" s="1" t="s">
        <v>1915</v>
      </c>
      <c r="E28" s="32" t="s">
        <v>1925</v>
      </c>
    </row>
    <row r="29" spans="2:15" x14ac:dyDescent="0.25">
      <c r="C29" s="1" t="s">
        <v>1906</v>
      </c>
      <c r="D29" s="1" t="s">
        <v>1916</v>
      </c>
      <c r="E29" s="32" t="s">
        <v>1926</v>
      </c>
    </row>
    <row r="30" spans="2:15" x14ac:dyDescent="0.25">
      <c r="C30" s="1" t="s">
        <v>1907</v>
      </c>
      <c r="D30" s="1" t="s">
        <v>1917</v>
      </c>
      <c r="E30" s="32" t="s">
        <v>1927</v>
      </c>
    </row>
    <row r="31" spans="2:15" x14ac:dyDescent="0.25">
      <c r="C31" s="1" t="s">
        <v>1908</v>
      </c>
      <c r="D31" s="1" t="s">
        <v>1918</v>
      </c>
      <c r="E31" s="32" t="s">
        <v>1928</v>
      </c>
    </row>
    <row r="32" spans="2:15" x14ac:dyDescent="0.25">
      <c r="C32" s="1" t="s">
        <v>1909</v>
      </c>
      <c r="D32" s="1" t="s">
        <v>1919</v>
      </c>
      <c r="E32" s="32" t="s">
        <v>1933</v>
      </c>
    </row>
    <row r="33" spans="3:5" x14ac:dyDescent="0.25">
      <c r="C33" s="1" t="s">
        <v>1910</v>
      </c>
      <c r="D33" s="1" t="s">
        <v>1920</v>
      </c>
      <c r="E33" s="32" t="s">
        <v>1929</v>
      </c>
    </row>
    <row r="34" spans="3:5" x14ac:dyDescent="0.25">
      <c r="C34" s="1" t="s">
        <v>1911</v>
      </c>
      <c r="D34" s="32" t="s">
        <v>1921</v>
      </c>
      <c r="E34" s="32" t="s">
        <v>1930</v>
      </c>
    </row>
    <row r="35" spans="3:5" x14ac:dyDescent="0.25">
      <c r="C35" s="1" t="s">
        <v>1912</v>
      </c>
      <c r="D35" s="1" t="s">
        <v>1922</v>
      </c>
      <c r="E35" s="32" t="s">
        <v>1931</v>
      </c>
    </row>
    <row r="36" spans="3:5" x14ac:dyDescent="0.25">
      <c r="C36" s="1" t="s">
        <v>1913</v>
      </c>
      <c r="D36" s="1" t="s">
        <v>1923</v>
      </c>
      <c r="E36" s="32" t="s">
        <v>1932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B1:O22"/>
  <sheetViews>
    <sheetView showGridLines="0" workbookViewId="0">
      <selection activeCell="J37" sqref="J37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1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DB!D152</f>
        <v>ICD toa thuốc</v>
      </c>
      <c r="E1" s="71"/>
      <c r="F1" s="72" t="s">
        <v>22</v>
      </c>
      <c r="G1" s="73"/>
      <c r="H1" s="73"/>
      <c r="I1" s="74"/>
      <c r="J1" s="3" t="str">
        <f>DB!F152</f>
        <v>Nguyễn Anh Phong</v>
      </c>
    </row>
    <row r="2" spans="2:15" ht="18" x14ac:dyDescent="0.25">
      <c r="C2" s="2" t="s">
        <v>27</v>
      </c>
      <c r="D2" s="75" t="str">
        <f>DB!E152</f>
        <v>prescription_diagnosis</v>
      </c>
      <c r="E2" s="76"/>
      <c r="F2" s="72" t="s">
        <v>23</v>
      </c>
      <c r="G2" s="73"/>
      <c r="H2" s="73"/>
      <c r="I2" s="74"/>
      <c r="J2" s="19" t="str">
        <f>DB!G152</f>
        <v>18/12/2017</v>
      </c>
      <c r="O2" s="1" t="str">
        <f xml:space="preserve"> "drop table " &amp; D2 &amp; ";"</f>
        <v>drop table prescription_diagnosis;</v>
      </c>
    </row>
    <row r="3" spans="2:15" ht="29.25" customHeight="1" x14ac:dyDescent="0.25">
      <c r="B3" s="4"/>
      <c r="O3" s="1" t="str">
        <f xml:space="preserve"> "create table " &amp; D2</f>
        <v>create table prescription_diagnosis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3</v>
      </c>
      <c r="C6" s="22" t="s">
        <v>1875</v>
      </c>
      <c r="D6" s="24" t="s">
        <v>48</v>
      </c>
      <c r="E6" s="14" t="s">
        <v>39</v>
      </c>
      <c r="F6" s="6"/>
      <c r="G6" s="6"/>
      <c r="H6" s="6"/>
      <c r="I6" s="10">
        <v>1</v>
      </c>
      <c r="J6" s="25"/>
      <c r="K6" s="3"/>
      <c r="L6" s="3"/>
      <c r="M6" s="3"/>
      <c r="O6" s="1" t="str">
        <f t="shared" ref="O6:O16" si="0">"    " &amp; D6 &amp; " " &amp; E6 &amp; IF(F6="yes"," NOT NULL", "") &amp; IF(LEN(G6) &gt; 0," DEFAULT " &amp; G6, "") &amp; ","</f>
        <v xml:space="preserve">    code varchar(50),</v>
      </c>
    </row>
    <row r="7" spans="2:15" ht="15" x14ac:dyDescent="0.25">
      <c r="B7" s="6">
        <v>4</v>
      </c>
      <c r="C7" s="22" t="s">
        <v>1865</v>
      </c>
      <c r="D7" s="24" t="s">
        <v>32</v>
      </c>
      <c r="E7" s="23" t="s">
        <v>116</v>
      </c>
      <c r="F7" s="6"/>
      <c r="G7" s="6"/>
      <c r="H7" s="6"/>
      <c r="I7" s="10">
        <v>1</v>
      </c>
      <c r="J7" s="25"/>
      <c r="K7" s="3"/>
      <c r="L7" s="3"/>
      <c r="M7" s="3"/>
      <c r="O7" s="1" t="str">
        <f t="shared" si="0"/>
        <v xml:space="preserve">    name text,</v>
      </c>
    </row>
    <row r="8" spans="2:15" ht="15" x14ac:dyDescent="0.25">
      <c r="B8" s="6">
        <v>5</v>
      </c>
      <c r="C8" s="22" t="s">
        <v>1865</v>
      </c>
      <c r="D8" s="24" t="s">
        <v>1716</v>
      </c>
      <c r="E8" s="23" t="s">
        <v>116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name_en text,</v>
      </c>
    </row>
    <row r="9" spans="2:15" ht="15" x14ac:dyDescent="0.25">
      <c r="B9" s="6">
        <v>8</v>
      </c>
      <c r="C9" s="22" t="s">
        <v>158</v>
      </c>
      <c r="D9" s="24" t="s">
        <v>53</v>
      </c>
      <c r="E9" s="6" t="s">
        <v>10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sort integer,</v>
      </c>
    </row>
    <row r="10" spans="2:15" ht="15" x14ac:dyDescent="0.25">
      <c r="B10" s="6">
        <v>9</v>
      </c>
      <c r="C10" s="3" t="s">
        <v>20</v>
      </c>
      <c r="D10" s="24" t="s">
        <v>296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created_by bigint,</v>
      </c>
    </row>
    <row r="11" spans="2:15" ht="15" x14ac:dyDescent="0.25">
      <c r="B11" s="6">
        <v>10</v>
      </c>
      <c r="C11" s="3" t="s">
        <v>21</v>
      </c>
      <c r="D11" s="24" t="s">
        <v>70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created_date bigint,</v>
      </c>
    </row>
    <row r="12" spans="2:15" ht="15" x14ac:dyDescent="0.25">
      <c r="B12" s="6">
        <v>11</v>
      </c>
      <c r="C12" s="3" t="s">
        <v>22</v>
      </c>
      <c r="D12" s="24" t="s">
        <v>297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updated_by bigint,</v>
      </c>
    </row>
    <row r="13" spans="2:15" ht="15" x14ac:dyDescent="0.25">
      <c r="B13" s="6">
        <v>12</v>
      </c>
      <c r="C13" s="3" t="s">
        <v>23</v>
      </c>
      <c r="D13" s="24" t="s">
        <v>71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updated_date bigint,</v>
      </c>
    </row>
    <row r="14" spans="2:15" ht="15" x14ac:dyDescent="0.25">
      <c r="B14" s="6">
        <v>13</v>
      </c>
      <c r="C14" s="22" t="s">
        <v>105</v>
      </c>
      <c r="D14" s="24" t="s">
        <v>295</v>
      </c>
      <c r="E14" s="6" t="s">
        <v>6</v>
      </c>
      <c r="F14" s="6"/>
      <c r="G14" s="6"/>
      <c r="H14" s="6"/>
      <c r="I14" s="8">
        <v>1</v>
      </c>
      <c r="J14" s="25"/>
      <c r="K14" s="3"/>
      <c r="L14" s="3"/>
      <c r="M14" s="3"/>
      <c r="O14" s="1" t="str">
        <f t="shared" si="0"/>
        <v xml:space="preserve">    deleted_by bigint,</v>
      </c>
    </row>
    <row r="15" spans="2:15" ht="15" x14ac:dyDescent="0.25">
      <c r="B15" s="6">
        <v>14</v>
      </c>
      <c r="C15" s="22" t="s">
        <v>99</v>
      </c>
      <c r="D15" s="24" t="s">
        <v>94</v>
      </c>
      <c r="E15" s="6" t="s">
        <v>6</v>
      </c>
      <c r="F15" s="6"/>
      <c r="G15" s="6"/>
      <c r="H15" s="6"/>
      <c r="I15" s="8">
        <v>1</v>
      </c>
      <c r="J15" s="25"/>
      <c r="K15" s="3"/>
      <c r="L15" s="3"/>
      <c r="M15" s="3"/>
      <c r="O15" s="1" t="str">
        <f t="shared" si="0"/>
        <v xml:space="preserve">    deleted_date bigint,</v>
      </c>
    </row>
    <row r="16" spans="2:15" ht="15" x14ac:dyDescent="0.25">
      <c r="B16" s="6">
        <v>15</v>
      </c>
      <c r="C16" s="3" t="s">
        <v>24</v>
      </c>
      <c r="D16" s="24" t="s">
        <v>13</v>
      </c>
      <c r="E16" s="6" t="s">
        <v>10</v>
      </c>
      <c r="F16" s="6"/>
      <c r="G16" s="6">
        <v>1</v>
      </c>
      <c r="H16" s="6"/>
      <c r="I16" s="10"/>
      <c r="J16" s="25"/>
      <c r="K16" s="3"/>
      <c r="L16" s="3"/>
      <c r="M16" s="3"/>
      <c r="O16" s="1" t="str">
        <f t="shared" si="0"/>
        <v xml:space="preserve">    version integer DEFAULT 1,</v>
      </c>
    </row>
    <row r="17" spans="4:15" x14ac:dyDescent="0.25">
      <c r="O17" s="1" t="str">
        <f>"    CONSTRAINT " &amp; IF(ISERROR(SEARCH(".",$D$2)), $D$2, MID($D$2,SEARCH(".",$D$2) + 1,(LEN($D$2)-SEARCH(".",$D$2)))) &amp; "_pk PRIMARY KEY (" &amp; $D$5 &amp; ")"</f>
        <v xml:space="preserve">    CONSTRAINT prescription_diagnosis_pk PRIMARY KEY (id)</v>
      </c>
    </row>
    <row r="18" spans="4:15" x14ac:dyDescent="0.25">
      <c r="O18" s="1" t="s">
        <v>7</v>
      </c>
    </row>
    <row r="22" spans="4:15" x14ac:dyDescent="0.25">
      <c r="D22" s="32"/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B1:O33"/>
  <sheetViews>
    <sheetView showGridLines="0" topLeftCell="A4" workbookViewId="0">
      <selection activeCell="J32" sqref="J32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8.42578125" style="1" customWidth="1"/>
    <col min="5" max="5" width="15.85546875" style="1" bestFit="1" customWidth="1"/>
    <col min="6" max="9" width="5.1406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DB!D79</f>
        <v>Kê toa</v>
      </c>
      <c r="E1" s="71"/>
      <c r="F1" s="72" t="s">
        <v>22</v>
      </c>
      <c r="G1" s="73"/>
      <c r="H1" s="73"/>
      <c r="I1" s="74"/>
      <c r="J1" s="3" t="str">
        <f>DB!F79</f>
        <v>Nguyễn Anh Phong</v>
      </c>
    </row>
    <row r="2" spans="2:15" ht="18" x14ac:dyDescent="0.25">
      <c r="C2" s="2" t="s">
        <v>27</v>
      </c>
      <c r="D2" s="75" t="str">
        <f>DB!E79</f>
        <v>item_drug</v>
      </c>
      <c r="E2" s="76"/>
      <c r="F2" s="72" t="s">
        <v>23</v>
      </c>
      <c r="G2" s="73"/>
      <c r="H2" s="73"/>
      <c r="I2" s="74"/>
      <c r="J2" s="19" t="str">
        <f>DB!G79</f>
        <v>22/05/2016</v>
      </c>
      <c r="O2" s="1" t="str">
        <f xml:space="preserve"> "drop table " &amp; D2 &amp; ";"</f>
        <v>drop table item_drug;</v>
      </c>
    </row>
    <row r="3" spans="2:15" ht="29.25" customHeight="1" x14ac:dyDescent="0.25">
      <c r="B3" s="4"/>
      <c r="O3" s="1" t="str">
        <f xml:space="preserve"> "create table " &amp; D2</f>
        <v>create table item_drug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22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46</v>
      </c>
      <c r="D6" s="24" t="s">
        <v>48</v>
      </c>
      <c r="E6" s="6" t="s">
        <v>39</v>
      </c>
      <c r="F6" s="6"/>
      <c r="G6" s="6"/>
      <c r="H6" s="6"/>
      <c r="I6" s="10"/>
      <c r="J6" s="25"/>
      <c r="K6" s="3"/>
      <c r="L6" s="3"/>
      <c r="M6" s="3"/>
      <c r="O6" s="1" t="str">
        <f>"    " &amp; D6 &amp; " " &amp; E6 &amp; IF(F6="yes"," NOT NULL", "") &amp; IF(LEN(G6) &gt; 0," DEFAULT " &amp; G6, "") &amp; ","</f>
        <v xml:space="preserve">    code varchar(50),</v>
      </c>
    </row>
    <row r="7" spans="2:15" ht="15" x14ac:dyDescent="0.25">
      <c r="B7" s="6">
        <v>3</v>
      </c>
      <c r="C7" s="22" t="s">
        <v>1</v>
      </c>
      <c r="D7" s="24" t="s">
        <v>32</v>
      </c>
      <c r="E7" s="6" t="s">
        <v>34</v>
      </c>
      <c r="F7" s="6"/>
      <c r="G7" s="6"/>
      <c r="H7" s="6"/>
      <c r="I7" s="10"/>
      <c r="J7" s="25"/>
      <c r="K7" s="3"/>
      <c r="L7" s="3"/>
      <c r="M7" s="3"/>
      <c r="O7" s="1" t="str">
        <f>"    " &amp; D7 &amp; " " &amp; E7 &amp; IF(F7="yes"," NOT NULL", "") &amp; IF(LEN(G7) &gt; 0," DEFAULT " &amp; G7, "") &amp; ","</f>
        <v xml:space="preserve">    name varchar(255),</v>
      </c>
    </row>
    <row r="8" spans="2:15" ht="15" x14ac:dyDescent="0.25">
      <c r="B8" s="6">
        <v>4</v>
      </c>
      <c r="C8" s="22" t="s">
        <v>1</v>
      </c>
      <c r="D8" s="24" t="s">
        <v>1716</v>
      </c>
      <c r="E8" s="6" t="s">
        <v>34</v>
      </c>
      <c r="F8" s="6"/>
      <c r="G8" s="6"/>
      <c r="H8" s="6"/>
      <c r="I8" s="10"/>
      <c r="J8" s="25"/>
      <c r="K8" s="3"/>
      <c r="L8" s="3"/>
      <c r="M8" s="3"/>
      <c r="O8" s="1" t="str">
        <f>"    " &amp; D8 &amp; " " &amp; E8 &amp; IF(F8="yes"," NOT NULL", "") &amp; IF(LEN(G8) &gt; 0," DEFAULT " &amp; G8, "") &amp; ","</f>
        <v xml:space="preserve">    name_en varchar(255),</v>
      </c>
    </row>
    <row r="9" spans="2:15" ht="15" x14ac:dyDescent="0.25">
      <c r="B9" s="6">
        <v>5</v>
      </c>
      <c r="C9" s="3" t="s">
        <v>20</v>
      </c>
      <c r="D9" s="24" t="s">
        <v>296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ref="O9:O15" si="0">"    " &amp; D9 &amp; " " &amp; E9 &amp; IF(F9="yes"," NOT NULL", "") &amp; IF(LEN(G9) &gt; 0," DEFAULT " &amp; G9, "") &amp; ","</f>
        <v xml:space="preserve">    created_by bigint,</v>
      </c>
    </row>
    <row r="10" spans="2:15" ht="15" x14ac:dyDescent="0.25">
      <c r="B10" s="6">
        <v>6</v>
      </c>
      <c r="C10" s="3" t="s">
        <v>21</v>
      </c>
      <c r="D10" s="24" t="s">
        <v>70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created_date bigint,</v>
      </c>
    </row>
    <row r="11" spans="2:15" ht="15" x14ac:dyDescent="0.25">
      <c r="B11" s="6">
        <v>7</v>
      </c>
      <c r="C11" s="3" t="s">
        <v>22</v>
      </c>
      <c r="D11" s="24" t="s">
        <v>297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updated_by bigint,</v>
      </c>
    </row>
    <row r="12" spans="2:15" ht="15" x14ac:dyDescent="0.25">
      <c r="B12" s="6">
        <v>8</v>
      </c>
      <c r="C12" s="3" t="s">
        <v>23</v>
      </c>
      <c r="D12" s="24" t="s">
        <v>71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updated_date bigint,</v>
      </c>
    </row>
    <row r="13" spans="2:15" ht="15" x14ac:dyDescent="0.25">
      <c r="B13" s="6">
        <v>9</v>
      </c>
      <c r="C13" s="22" t="s">
        <v>105</v>
      </c>
      <c r="D13" s="24" t="s">
        <v>295</v>
      </c>
      <c r="E13" s="6" t="s">
        <v>6</v>
      </c>
      <c r="F13" s="6"/>
      <c r="G13" s="6"/>
      <c r="H13" s="6"/>
      <c r="I13" s="8">
        <v>1</v>
      </c>
      <c r="J13" s="25"/>
      <c r="K13" s="3"/>
      <c r="L13" s="3"/>
      <c r="M13" s="3"/>
      <c r="O13" s="1" t="str">
        <f t="shared" si="0"/>
        <v xml:space="preserve">    deleted_by bigint,</v>
      </c>
    </row>
    <row r="14" spans="2:15" ht="15" x14ac:dyDescent="0.25">
      <c r="B14" s="6">
        <v>10</v>
      </c>
      <c r="C14" s="22" t="s">
        <v>99</v>
      </c>
      <c r="D14" s="24" t="s">
        <v>94</v>
      </c>
      <c r="E14" s="6" t="s">
        <v>6</v>
      </c>
      <c r="F14" s="6"/>
      <c r="G14" s="6"/>
      <c r="H14" s="6"/>
      <c r="I14" s="8">
        <v>1</v>
      </c>
      <c r="J14" s="25"/>
      <c r="K14" s="3"/>
      <c r="L14" s="3"/>
      <c r="M14" s="3"/>
      <c r="O14" s="1" t="str">
        <f t="shared" si="0"/>
        <v xml:space="preserve">    deleted_date bigint,</v>
      </c>
    </row>
    <row r="15" spans="2:15" ht="15" x14ac:dyDescent="0.25">
      <c r="B15" s="6">
        <v>11</v>
      </c>
      <c r="C15" s="3" t="s">
        <v>24</v>
      </c>
      <c r="D15" s="24" t="s">
        <v>13</v>
      </c>
      <c r="E15" s="6" t="s">
        <v>10</v>
      </c>
      <c r="F15" s="6"/>
      <c r="G15" s="6">
        <v>1</v>
      </c>
      <c r="H15" s="6"/>
      <c r="I15" s="10"/>
      <c r="J15" s="25"/>
      <c r="K15" s="3"/>
      <c r="L15" s="3"/>
      <c r="M15" s="3"/>
      <c r="O15" s="1" t="str">
        <f t="shared" si="0"/>
        <v xml:space="preserve">    version integer DEFAULT 1,</v>
      </c>
    </row>
    <row r="16" spans="2:15" x14ac:dyDescent="0.25">
      <c r="O16" s="1" t="str">
        <f>"    CONSTRAINT " &amp; IF(ISERROR(SEARCH(".",$D$2)), $D$2, MID($D$2,SEARCH(".",$D$2) + 1,(LEN($D$2)-SEARCH(".",$D$2)))) &amp; "_pk PRIMARY KEY (" &amp; $D$5 &amp; ")"</f>
        <v xml:space="preserve">    CONSTRAINT item_drug_pk PRIMARY KEY (id)</v>
      </c>
    </row>
    <row r="17" spans="3:15" x14ac:dyDescent="0.25">
      <c r="O17" s="1" t="s">
        <v>7</v>
      </c>
    </row>
    <row r="24" spans="3:15" x14ac:dyDescent="0.25">
      <c r="C24" s="1" t="s">
        <v>1904</v>
      </c>
      <c r="D24" s="1" t="s">
        <v>1914</v>
      </c>
      <c r="E24" s="32" t="s">
        <v>1924</v>
      </c>
    </row>
    <row r="25" spans="3:15" x14ac:dyDescent="0.25">
      <c r="C25" s="1" t="s">
        <v>1905</v>
      </c>
      <c r="D25" s="1" t="s">
        <v>1915</v>
      </c>
      <c r="E25" s="32" t="s">
        <v>1925</v>
      </c>
    </row>
    <row r="26" spans="3:15" x14ac:dyDescent="0.25">
      <c r="C26" s="1" t="s">
        <v>1906</v>
      </c>
      <c r="D26" s="1" t="s">
        <v>1916</v>
      </c>
      <c r="E26" s="32" t="s">
        <v>1926</v>
      </c>
    </row>
    <row r="27" spans="3:15" x14ac:dyDescent="0.25">
      <c r="C27" s="1" t="s">
        <v>1907</v>
      </c>
      <c r="D27" s="1" t="s">
        <v>1917</v>
      </c>
      <c r="E27" s="32" t="s">
        <v>1927</v>
      </c>
    </row>
    <row r="28" spans="3:15" x14ac:dyDescent="0.25">
      <c r="C28" s="1" t="s">
        <v>1908</v>
      </c>
      <c r="D28" s="1" t="s">
        <v>1918</v>
      </c>
      <c r="E28" s="32" t="s">
        <v>1928</v>
      </c>
    </row>
    <row r="29" spans="3:15" x14ac:dyDescent="0.25">
      <c r="C29" s="1" t="s">
        <v>1909</v>
      </c>
      <c r="D29" s="1" t="s">
        <v>1919</v>
      </c>
      <c r="E29" s="32" t="s">
        <v>1933</v>
      </c>
    </row>
    <row r="30" spans="3:15" x14ac:dyDescent="0.25">
      <c r="C30" s="1" t="s">
        <v>1910</v>
      </c>
      <c r="D30" s="1" t="s">
        <v>1920</v>
      </c>
      <c r="E30" s="32" t="s">
        <v>2011</v>
      </c>
    </row>
    <row r="31" spans="3:15" x14ac:dyDescent="0.25">
      <c r="C31" s="1" t="s">
        <v>1911</v>
      </c>
      <c r="D31" s="32" t="s">
        <v>1921</v>
      </c>
      <c r="E31" s="32" t="s">
        <v>1930</v>
      </c>
    </row>
    <row r="32" spans="3:15" x14ac:dyDescent="0.25">
      <c r="C32" s="1" t="s">
        <v>1912</v>
      </c>
      <c r="D32" s="1" t="s">
        <v>1922</v>
      </c>
      <c r="E32" s="32" t="s">
        <v>1931</v>
      </c>
    </row>
    <row r="33" spans="3:5" x14ac:dyDescent="0.25">
      <c r="C33" s="1" t="s">
        <v>1913</v>
      </c>
      <c r="D33" s="1" t="s">
        <v>1923</v>
      </c>
      <c r="E33" s="32" t="s">
        <v>1932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B1:O20"/>
  <sheetViews>
    <sheetView showGridLines="0" zoomScaleNormal="100" workbookViewId="0">
      <selection activeCell="O2" sqref="O2:O20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1406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425781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DB!D80</f>
        <v>Phòng thực hiện</v>
      </c>
      <c r="E1" s="71"/>
      <c r="F1" s="72" t="s">
        <v>22</v>
      </c>
      <c r="G1" s="73"/>
      <c r="H1" s="73"/>
      <c r="I1" s="74"/>
      <c r="J1" s="3" t="str">
        <f>DB!F80</f>
        <v>Nguyễn Anh Phong</v>
      </c>
    </row>
    <row r="2" spans="2:15" ht="18" x14ac:dyDescent="0.25">
      <c r="C2" s="2" t="s">
        <v>27</v>
      </c>
      <c r="D2" s="75" t="str">
        <f>DB!E80</f>
        <v>item_room</v>
      </c>
      <c r="E2" s="76"/>
      <c r="F2" s="72" t="s">
        <v>23</v>
      </c>
      <c r="G2" s="73"/>
      <c r="H2" s="73"/>
      <c r="I2" s="74"/>
      <c r="J2" s="19" t="str">
        <f>DB!G80</f>
        <v>22/05/2016</v>
      </c>
      <c r="O2" s="1" t="str">
        <f xml:space="preserve"> "drop table " &amp; D2 &amp; ";"</f>
        <v>drop table item_room;</v>
      </c>
    </row>
    <row r="3" spans="2:15" ht="29.25" customHeight="1" x14ac:dyDescent="0.25">
      <c r="B3" s="4"/>
      <c r="O3" s="1" t="str">
        <f xml:space="preserve"> "create table " &amp; D2</f>
        <v>create table item_room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22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362</v>
      </c>
      <c r="D6" s="24" t="s">
        <v>170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 t="shared" ref="O6:O18" si="0">"    " &amp; D6 &amp; " " &amp; E6 &amp; IF(F6="yes"," NOT NULL", "") &amp; IF(LEN(G6) &gt; 0," DEFAULT " &amp; G6, "") &amp; ","</f>
        <v xml:space="preserve">    item_id bigint,</v>
      </c>
    </row>
    <row r="7" spans="2:15" ht="15" x14ac:dyDescent="0.25">
      <c r="B7" s="6">
        <v>3</v>
      </c>
      <c r="C7" s="22" t="s">
        <v>531</v>
      </c>
      <c r="D7" s="24" t="s">
        <v>218</v>
      </c>
      <c r="E7" s="6" t="s">
        <v>6</v>
      </c>
      <c r="F7" s="6"/>
      <c r="G7" s="6"/>
      <c r="H7" s="6"/>
      <c r="I7" s="8"/>
      <c r="J7" s="25"/>
      <c r="K7" s="3"/>
      <c r="L7" s="3"/>
      <c r="M7" s="3"/>
      <c r="O7" s="1" t="str">
        <f t="shared" si="0"/>
        <v xml:space="preserve">    room_id bigint,</v>
      </c>
    </row>
    <row r="8" spans="2:15" ht="15" x14ac:dyDescent="0.25">
      <c r="B8" s="6">
        <v>4</v>
      </c>
      <c r="C8" s="22" t="s">
        <v>19</v>
      </c>
      <c r="D8" s="24" t="s">
        <v>151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department_id bigint,</v>
      </c>
    </row>
    <row r="9" spans="2:15" ht="15" x14ac:dyDescent="0.25">
      <c r="B9" s="6">
        <v>5</v>
      </c>
      <c r="C9" s="22" t="s">
        <v>576</v>
      </c>
      <c r="D9" s="24" t="s">
        <v>2880</v>
      </c>
      <c r="E9" s="6" t="s">
        <v>35</v>
      </c>
      <c r="F9" s="6"/>
      <c r="G9" s="6"/>
      <c r="H9" s="23" t="s">
        <v>16</v>
      </c>
      <c r="I9" s="10"/>
      <c r="J9" s="25"/>
      <c r="K9" s="3"/>
      <c r="L9" s="3"/>
      <c r="M9" s="3"/>
      <c r="O9" s="1" t="str">
        <f t="shared" si="0"/>
        <v xml:space="preserve">    default_room smallint,</v>
      </c>
    </row>
    <row r="10" spans="2:15" ht="15" x14ac:dyDescent="0.25">
      <c r="B10" s="6">
        <v>6</v>
      </c>
      <c r="C10" s="22" t="s">
        <v>3</v>
      </c>
      <c r="D10" s="24" t="s">
        <v>3072</v>
      </c>
      <c r="E10" s="23" t="s">
        <v>116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note text,</v>
      </c>
    </row>
    <row r="11" spans="2:15" ht="15" x14ac:dyDescent="0.25">
      <c r="B11" s="6">
        <v>7</v>
      </c>
      <c r="C11" s="22" t="s">
        <v>333</v>
      </c>
      <c r="D11" s="24" t="s">
        <v>41</v>
      </c>
      <c r="E11" s="6" t="s">
        <v>35</v>
      </c>
      <c r="F11" s="6"/>
      <c r="G11" s="6">
        <v>0</v>
      </c>
      <c r="H11" s="23" t="s">
        <v>16</v>
      </c>
      <c r="I11" s="8"/>
      <c r="J11" s="25"/>
      <c r="K11" s="3"/>
      <c r="L11" s="3"/>
      <c r="M11" s="3"/>
      <c r="O11" s="1" t="str">
        <f t="shared" si="0"/>
        <v xml:space="preserve">    disabled smallint DEFAULT 0,</v>
      </c>
    </row>
    <row r="12" spans="2:15" ht="15" x14ac:dyDescent="0.25">
      <c r="B12" s="6">
        <v>8</v>
      </c>
      <c r="C12" s="3" t="s">
        <v>20</v>
      </c>
      <c r="D12" s="24" t="s">
        <v>296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created_by bigint,</v>
      </c>
    </row>
    <row r="13" spans="2:15" ht="15" x14ac:dyDescent="0.25">
      <c r="B13" s="6">
        <v>9</v>
      </c>
      <c r="C13" s="3" t="s">
        <v>21</v>
      </c>
      <c r="D13" s="24" t="s">
        <v>70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created_date bigint,</v>
      </c>
    </row>
    <row r="14" spans="2:15" ht="15" x14ac:dyDescent="0.25">
      <c r="B14" s="6">
        <v>10</v>
      </c>
      <c r="C14" s="3" t="s">
        <v>22</v>
      </c>
      <c r="D14" s="24" t="s">
        <v>297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updated_by bigint,</v>
      </c>
    </row>
    <row r="15" spans="2:15" ht="15" x14ac:dyDescent="0.25">
      <c r="B15" s="6">
        <v>11</v>
      </c>
      <c r="C15" s="3" t="s">
        <v>23</v>
      </c>
      <c r="D15" s="24" t="s">
        <v>71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updated_date bigint,</v>
      </c>
    </row>
    <row r="16" spans="2:15" ht="15" x14ac:dyDescent="0.25">
      <c r="B16" s="6">
        <v>12</v>
      </c>
      <c r="C16" s="22" t="s">
        <v>105</v>
      </c>
      <c r="D16" s="24" t="s">
        <v>295</v>
      </c>
      <c r="E16" s="6" t="s">
        <v>6</v>
      </c>
      <c r="F16" s="6"/>
      <c r="G16" s="6"/>
      <c r="H16" s="6"/>
      <c r="I16" s="8">
        <v>1</v>
      </c>
      <c r="J16" s="25"/>
      <c r="K16" s="3"/>
      <c r="L16" s="3"/>
      <c r="M16" s="3"/>
      <c r="O16" s="1" t="str">
        <f t="shared" si="0"/>
        <v xml:space="preserve">    deleted_by bigint,</v>
      </c>
    </row>
    <row r="17" spans="2:15" ht="15" x14ac:dyDescent="0.25">
      <c r="B17" s="6">
        <v>13</v>
      </c>
      <c r="C17" s="22" t="s">
        <v>99</v>
      </c>
      <c r="D17" s="24" t="s">
        <v>94</v>
      </c>
      <c r="E17" s="6" t="s">
        <v>6</v>
      </c>
      <c r="F17" s="6"/>
      <c r="G17" s="6"/>
      <c r="H17" s="6"/>
      <c r="I17" s="8">
        <v>1</v>
      </c>
      <c r="J17" s="25"/>
      <c r="K17" s="3"/>
      <c r="L17" s="3"/>
      <c r="M17" s="3"/>
      <c r="O17" s="1" t="str">
        <f t="shared" si="0"/>
        <v xml:space="preserve">    deleted_date bigint,</v>
      </c>
    </row>
    <row r="18" spans="2:15" ht="15" x14ac:dyDescent="0.25">
      <c r="B18" s="6">
        <v>14</v>
      </c>
      <c r="C18" s="3" t="s">
        <v>24</v>
      </c>
      <c r="D18" s="24" t="s">
        <v>13</v>
      </c>
      <c r="E18" s="6" t="s">
        <v>10</v>
      </c>
      <c r="F18" s="6"/>
      <c r="G18" s="6">
        <v>1</v>
      </c>
      <c r="H18" s="6"/>
      <c r="I18" s="10"/>
      <c r="J18" s="25"/>
      <c r="K18" s="3"/>
      <c r="L18" s="3"/>
      <c r="M18" s="3"/>
      <c r="O18" s="1" t="str">
        <f t="shared" si="0"/>
        <v xml:space="preserve">    version integer DEFAULT 1,</v>
      </c>
    </row>
    <row r="19" spans="2:15" x14ac:dyDescent="0.25">
      <c r="O19" s="1" t="str">
        <f>"    CONSTRAINT " &amp; IF(ISERROR(SEARCH(".",$D$2)), $D$2, MID($D$2,SEARCH(".",$D$2) + 1,(LEN($D$2)-SEARCH(".",$D$2)))) &amp; "_pk PRIMARY KEY (" &amp; $D$5 &amp; ")"</f>
        <v xml:space="preserve">    CONSTRAINT item_room_pk PRIMARY KEY (id)</v>
      </c>
    </row>
    <row r="20" spans="2:15" x14ac:dyDescent="0.25">
      <c r="O20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B1:O24"/>
  <sheetViews>
    <sheetView showGridLines="0" topLeftCell="A13" zoomScaleNormal="100" workbookViewId="0">
      <selection activeCell="O2" sqref="O2:O24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285156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1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DB!D81</f>
        <v>Thiết bị thực hiện</v>
      </c>
      <c r="E1" s="71"/>
      <c r="F1" s="72" t="s">
        <v>22</v>
      </c>
      <c r="G1" s="73"/>
      <c r="H1" s="73"/>
      <c r="I1" s="74"/>
      <c r="J1" s="3" t="str">
        <f>DB!F81</f>
        <v>Nguyễn Anh Phong</v>
      </c>
    </row>
    <row r="2" spans="2:15" ht="18" x14ac:dyDescent="0.25">
      <c r="C2" s="2" t="s">
        <v>27</v>
      </c>
      <c r="D2" s="75" t="str">
        <f>DB!E81</f>
        <v>item_equipment</v>
      </c>
      <c r="E2" s="76"/>
      <c r="F2" s="72" t="s">
        <v>23</v>
      </c>
      <c r="G2" s="73"/>
      <c r="H2" s="73"/>
      <c r="I2" s="74"/>
      <c r="J2" s="19" t="str">
        <f>DB!G81</f>
        <v>22/05/2016</v>
      </c>
      <c r="O2" s="1" t="str">
        <f xml:space="preserve"> "drop table " &amp; D2 &amp; ";"</f>
        <v>drop table item_equipment;</v>
      </c>
    </row>
    <row r="3" spans="2:15" ht="29.25" customHeight="1" x14ac:dyDescent="0.25">
      <c r="B3" s="4"/>
      <c r="O3" s="1" t="str">
        <f xml:space="preserve"> "create table " &amp; D2</f>
        <v>create table item_equipment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15" t="s">
        <v>47</v>
      </c>
      <c r="D5" s="7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362</v>
      </c>
      <c r="D6" s="24" t="s">
        <v>170</v>
      </c>
      <c r="E6" s="6" t="s">
        <v>6</v>
      </c>
      <c r="F6" s="6"/>
      <c r="G6" s="6"/>
      <c r="H6" s="6"/>
      <c r="I6" s="8"/>
      <c r="J6" s="9"/>
      <c r="K6" s="3"/>
      <c r="L6" s="3"/>
      <c r="M6" s="3"/>
      <c r="O6" s="1" t="str">
        <f t="shared" ref="O6:O22" si="0">"    " &amp; D6 &amp; " " &amp; E6 &amp; IF(F6="yes"," NOT NULL", "") &amp; IF(LEN(G6) &gt; 0," DEFAULT " &amp; G6, "") &amp; ","</f>
        <v xml:space="preserve">    item_id bigint,</v>
      </c>
    </row>
    <row r="7" spans="2:15" ht="15" x14ac:dyDescent="0.25">
      <c r="B7" s="6">
        <v>3</v>
      </c>
      <c r="C7" s="22" t="s">
        <v>531</v>
      </c>
      <c r="D7" s="24" t="s">
        <v>1378</v>
      </c>
      <c r="E7" s="6" t="s">
        <v>6</v>
      </c>
      <c r="F7" s="6"/>
      <c r="G7" s="6"/>
      <c r="H7" s="6"/>
      <c r="I7" s="8"/>
      <c r="J7" s="9"/>
      <c r="K7" s="3"/>
      <c r="L7" s="3"/>
      <c r="M7" s="3"/>
      <c r="O7" s="1" t="str">
        <f t="shared" si="0"/>
        <v xml:space="preserve">    equipment_id bigint,</v>
      </c>
    </row>
    <row r="8" spans="2:15" ht="15" x14ac:dyDescent="0.25">
      <c r="B8" s="6">
        <v>4</v>
      </c>
      <c r="C8" s="22" t="s">
        <v>19</v>
      </c>
      <c r="D8" s="24" t="s">
        <v>151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department_id bigint,</v>
      </c>
    </row>
    <row r="9" spans="2:15" ht="15" x14ac:dyDescent="0.25">
      <c r="B9" s="6">
        <v>5</v>
      </c>
      <c r="C9" s="22" t="s">
        <v>576</v>
      </c>
      <c r="D9" s="24" t="s">
        <v>2879</v>
      </c>
      <c r="E9" s="6" t="s">
        <v>35</v>
      </c>
      <c r="F9" s="6"/>
      <c r="G9" s="6"/>
      <c r="H9" s="23" t="s">
        <v>16</v>
      </c>
      <c r="I9" s="10"/>
      <c r="J9" s="25"/>
      <c r="K9" s="3"/>
      <c r="L9" s="3"/>
      <c r="M9" s="3"/>
      <c r="O9" s="1" t="str">
        <f t="shared" si="0"/>
        <v xml:space="preserve">    default_equipment smallint,</v>
      </c>
    </row>
    <row r="10" spans="2:15" ht="15" x14ac:dyDescent="0.25">
      <c r="B10" s="6">
        <v>6</v>
      </c>
      <c r="C10" s="22" t="s">
        <v>362</v>
      </c>
      <c r="D10" s="24" t="s">
        <v>621</v>
      </c>
      <c r="E10" s="23" t="s">
        <v>17</v>
      </c>
      <c r="F10" s="6"/>
      <c r="G10" s="6"/>
      <c r="H10" s="6"/>
      <c r="I10" s="8"/>
      <c r="J10" s="25"/>
      <c r="K10" s="3"/>
      <c r="L10" s="3"/>
      <c r="M10" s="3"/>
      <c r="O10" s="1" t="str">
        <f t="shared" si="0"/>
        <v xml:space="preserve">    ris_code varchar(100),</v>
      </c>
    </row>
    <row r="11" spans="2:15" ht="15" x14ac:dyDescent="0.25">
      <c r="B11" s="6">
        <v>7</v>
      </c>
      <c r="C11" s="22" t="s">
        <v>362</v>
      </c>
      <c r="D11" s="24" t="s">
        <v>622</v>
      </c>
      <c r="E11" s="23" t="s">
        <v>34</v>
      </c>
      <c r="F11" s="6"/>
      <c r="G11" s="6"/>
      <c r="H11" s="6"/>
      <c r="I11" s="8"/>
      <c r="J11" s="25"/>
      <c r="K11" s="3"/>
      <c r="L11" s="3"/>
      <c r="M11" s="3"/>
      <c r="O11" s="1" t="str">
        <f>"    " &amp; D11 &amp; " " &amp; E11 &amp; IF(F11="yes"," NOT NULL", "") &amp; IF(LEN(G11) &gt; 0," DEFAULT " &amp; G11, "") &amp; ","</f>
        <v xml:space="preserve">    ris_name varchar(255),</v>
      </c>
    </row>
    <row r="12" spans="2:15" ht="15" x14ac:dyDescent="0.25">
      <c r="B12" s="6">
        <v>8</v>
      </c>
      <c r="C12" s="22" t="s">
        <v>2884</v>
      </c>
      <c r="D12" s="24" t="s">
        <v>2882</v>
      </c>
      <c r="E12" s="6" t="s">
        <v>10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wl integer,</v>
      </c>
    </row>
    <row r="13" spans="2:15" ht="15" x14ac:dyDescent="0.25">
      <c r="B13" s="6">
        <v>9</v>
      </c>
      <c r="C13" s="22" t="s">
        <v>2885</v>
      </c>
      <c r="D13" s="24" t="s">
        <v>2883</v>
      </c>
      <c r="E13" s="6" t="s">
        <v>10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ww integer,</v>
      </c>
    </row>
    <row r="14" spans="2:15" ht="15" x14ac:dyDescent="0.25">
      <c r="B14" s="6">
        <v>10</v>
      </c>
      <c r="C14" s="22" t="s">
        <v>3</v>
      </c>
      <c r="D14" s="24" t="s">
        <v>3072</v>
      </c>
      <c r="E14" s="23" t="s">
        <v>116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note text,</v>
      </c>
    </row>
    <row r="15" spans="2:15" ht="15" x14ac:dyDescent="0.25">
      <c r="B15" s="6">
        <v>11</v>
      </c>
      <c r="C15" s="22" t="s">
        <v>333</v>
      </c>
      <c r="D15" s="24" t="s">
        <v>41</v>
      </c>
      <c r="E15" s="6" t="s">
        <v>35</v>
      </c>
      <c r="F15" s="6"/>
      <c r="G15" s="6">
        <v>0</v>
      </c>
      <c r="H15" s="23" t="s">
        <v>16</v>
      </c>
      <c r="I15" s="8"/>
      <c r="J15" s="9"/>
      <c r="K15" s="3"/>
      <c r="L15" s="3"/>
      <c r="M15" s="3"/>
      <c r="O15" s="1" t="str">
        <f t="shared" si="0"/>
        <v xml:space="preserve">    disabled smallint DEFAULT 0,</v>
      </c>
    </row>
    <row r="16" spans="2:15" ht="15" x14ac:dyDescent="0.25">
      <c r="B16" s="6">
        <v>12</v>
      </c>
      <c r="C16" s="3" t="s">
        <v>20</v>
      </c>
      <c r="D16" s="24" t="s">
        <v>296</v>
      </c>
      <c r="E16" s="6" t="s">
        <v>6</v>
      </c>
      <c r="F16" s="6"/>
      <c r="G16" s="6"/>
      <c r="H16" s="6"/>
      <c r="I16" s="10"/>
      <c r="J16" s="9"/>
      <c r="K16" s="3"/>
      <c r="L16" s="3"/>
      <c r="M16" s="3"/>
      <c r="O16" s="1" t="str">
        <f t="shared" si="0"/>
        <v xml:space="preserve">    created_by bigint,</v>
      </c>
    </row>
    <row r="17" spans="2:15" ht="15" x14ac:dyDescent="0.25">
      <c r="B17" s="6">
        <v>13</v>
      </c>
      <c r="C17" s="3" t="s">
        <v>21</v>
      </c>
      <c r="D17" s="24" t="s">
        <v>70</v>
      </c>
      <c r="E17" s="6" t="s">
        <v>6</v>
      </c>
      <c r="F17" s="6"/>
      <c r="G17" s="6"/>
      <c r="H17" s="6"/>
      <c r="I17" s="10"/>
      <c r="J17" s="9"/>
      <c r="K17" s="3"/>
      <c r="L17" s="3"/>
      <c r="M17" s="3"/>
      <c r="O17" s="1" t="str">
        <f t="shared" si="0"/>
        <v xml:space="preserve">    created_date bigint,</v>
      </c>
    </row>
    <row r="18" spans="2:15" ht="15" x14ac:dyDescent="0.25">
      <c r="B18" s="6">
        <v>14</v>
      </c>
      <c r="C18" s="3" t="s">
        <v>22</v>
      </c>
      <c r="D18" s="24" t="s">
        <v>297</v>
      </c>
      <c r="E18" s="6" t="s">
        <v>6</v>
      </c>
      <c r="F18" s="6"/>
      <c r="G18" s="6"/>
      <c r="H18" s="6"/>
      <c r="I18" s="10"/>
      <c r="J18" s="9"/>
      <c r="K18" s="3"/>
      <c r="L18" s="3"/>
      <c r="M18" s="3"/>
      <c r="O18" s="1" t="str">
        <f t="shared" si="0"/>
        <v xml:space="preserve">    updated_by bigint,</v>
      </c>
    </row>
    <row r="19" spans="2:15" ht="15" x14ac:dyDescent="0.25">
      <c r="B19" s="6">
        <v>15</v>
      </c>
      <c r="C19" s="3" t="s">
        <v>23</v>
      </c>
      <c r="D19" s="24" t="s">
        <v>71</v>
      </c>
      <c r="E19" s="6" t="s">
        <v>6</v>
      </c>
      <c r="F19" s="6"/>
      <c r="G19" s="6"/>
      <c r="H19" s="6"/>
      <c r="I19" s="10"/>
      <c r="J19" s="9"/>
      <c r="K19" s="3"/>
      <c r="L19" s="3"/>
      <c r="M19" s="3"/>
      <c r="O19" s="1" t="str">
        <f t="shared" si="0"/>
        <v xml:space="preserve">    updated_date bigint,</v>
      </c>
    </row>
    <row r="20" spans="2:15" ht="15" x14ac:dyDescent="0.25">
      <c r="B20" s="6">
        <v>16</v>
      </c>
      <c r="C20" s="22" t="s">
        <v>105</v>
      </c>
      <c r="D20" s="24" t="s">
        <v>295</v>
      </c>
      <c r="E20" s="6" t="s">
        <v>6</v>
      </c>
      <c r="F20" s="6"/>
      <c r="G20" s="6"/>
      <c r="H20" s="6"/>
      <c r="I20" s="8">
        <v>1</v>
      </c>
      <c r="J20" s="9"/>
      <c r="K20" s="3"/>
      <c r="L20" s="3"/>
      <c r="M20" s="3"/>
      <c r="O20" s="1" t="str">
        <f t="shared" si="0"/>
        <v xml:space="preserve">    deleted_by bigint,</v>
      </c>
    </row>
    <row r="21" spans="2:15" ht="15" x14ac:dyDescent="0.25">
      <c r="B21" s="6">
        <v>17</v>
      </c>
      <c r="C21" s="22" t="s">
        <v>99</v>
      </c>
      <c r="D21" s="24" t="s">
        <v>94</v>
      </c>
      <c r="E21" s="6" t="s">
        <v>6</v>
      </c>
      <c r="F21" s="6"/>
      <c r="G21" s="6"/>
      <c r="H21" s="6"/>
      <c r="I21" s="8">
        <v>1</v>
      </c>
      <c r="J21" s="9"/>
      <c r="K21" s="3"/>
      <c r="L21" s="3"/>
      <c r="M21" s="3"/>
      <c r="O21" s="1" t="str">
        <f t="shared" si="0"/>
        <v xml:space="preserve">    deleted_date bigint,</v>
      </c>
    </row>
    <row r="22" spans="2:15" ht="15" x14ac:dyDescent="0.25">
      <c r="B22" s="6">
        <v>18</v>
      </c>
      <c r="C22" s="3" t="s">
        <v>24</v>
      </c>
      <c r="D22" s="24" t="s">
        <v>13</v>
      </c>
      <c r="E22" s="6" t="s">
        <v>10</v>
      </c>
      <c r="F22" s="6"/>
      <c r="G22" s="6">
        <v>1</v>
      </c>
      <c r="H22" s="6"/>
      <c r="I22" s="10"/>
      <c r="J22" s="9"/>
      <c r="K22" s="3"/>
      <c r="L22" s="3"/>
      <c r="M22" s="3"/>
      <c r="O22" s="1" t="str">
        <f t="shared" si="0"/>
        <v xml:space="preserve">    version integer DEFAULT 1,</v>
      </c>
    </row>
    <row r="23" spans="2:15" x14ac:dyDescent="0.25">
      <c r="O23" s="1" t="str">
        <f>"    CONSTRAINT " &amp; IF(ISERROR(SEARCH(".",$D$2)), $D$2, MID($D$2,SEARCH(".",$D$2) + 1,(LEN($D$2)-SEARCH(".",$D$2)))) &amp; "_pk PRIMARY KEY (" &amp; $D$5 &amp; ")"</f>
        <v xml:space="preserve">    CONSTRAINT item_equipment_pk PRIMARY KEY (id)</v>
      </c>
    </row>
    <row r="24" spans="2:15" x14ac:dyDescent="0.25">
      <c r="O24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B1:O22"/>
  <sheetViews>
    <sheetView showGridLines="0" topLeftCell="A10" workbookViewId="0">
      <selection activeCell="O2" sqref="O2:O22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1406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DB!D97</f>
        <v>Thông tin bảo hiểm của item</v>
      </c>
      <c r="E1" s="71"/>
      <c r="F1" s="72" t="s">
        <v>22</v>
      </c>
      <c r="G1" s="73"/>
      <c r="H1" s="73"/>
      <c r="I1" s="74"/>
      <c r="J1" s="3" t="str">
        <f>DB!F97</f>
        <v>Nguyễn Anh Phong</v>
      </c>
    </row>
    <row r="2" spans="2:15" ht="18" x14ac:dyDescent="0.25">
      <c r="C2" s="2" t="s">
        <v>27</v>
      </c>
      <c r="D2" s="75" t="str">
        <f>DB!E97</f>
        <v>item_insurance</v>
      </c>
      <c r="E2" s="76"/>
      <c r="F2" s="72" t="s">
        <v>23</v>
      </c>
      <c r="G2" s="73"/>
      <c r="H2" s="73"/>
      <c r="I2" s="74"/>
      <c r="J2" s="19">
        <f>DB!G97</f>
        <v>42714</v>
      </c>
      <c r="O2" s="1" t="str">
        <f xml:space="preserve"> "drop table " &amp; D2 &amp; ";"</f>
        <v>drop table item_insurance;</v>
      </c>
    </row>
    <row r="3" spans="2:15" ht="29.25" customHeight="1" x14ac:dyDescent="0.25">
      <c r="B3" s="4"/>
      <c r="O3" s="1" t="str">
        <f xml:space="preserve"> "create table " &amp; D2</f>
        <v>create table item_insurance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22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329</v>
      </c>
      <c r="D6" s="24" t="s">
        <v>765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>"    " &amp; D6 &amp; " " &amp; E6 &amp; IF(F6="yes"," NOT NULL", "") &amp; IF(LEN(G6) &gt; 0," DEFAULT " &amp; G6, "") &amp; ","</f>
        <v xml:space="preserve">    insurance_id bigint,</v>
      </c>
    </row>
    <row r="7" spans="2:15" ht="15" x14ac:dyDescent="0.25">
      <c r="B7" s="6">
        <v>3</v>
      </c>
      <c r="C7" s="22" t="s">
        <v>46</v>
      </c>
      <c r="D7" s="24" t="s">
        <v>170</v>
      </c>
      <c r="E7" s="6" t="s">
        <v>6</v>
      </c>
      <c r="F7" s="6"/>
      <c r="G7" s="6"/>
      <c r="H7" s="6"/>
      <c r="I7" s="8"/>
      <c r="J7" s="25"/>
      <c r="K7" s="3"/>
      <c r="L7" s="3"/>
      <c r="M7" s="3"/>
      <c r="O7" s="1" t="str">
        <f t="shared" ref="O7:O20" si="0">"    " &amp; D7 &amp; " " &amp; E7 &amp; IF(F7="yes"," NOT NULL", "") &amp; IF(LEN(G7) &gt; 0," DEFAULT " &amp; G7, "") &amp; ","</f>
        <v xml:space="preserve">    item_id bigint,</v>
      </c>
    </row>
    <row r="8" spans="2:15" ht="15" x14ac:dyDescent="0.25">
      <c r="B8" s="6">
        <v>4</v>
      </c>
      <c r="C8" s="22" t="s">
        <v>188</v>
      </c>
      <c r="D8" s="24" t="s">
        <v>184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start_date bigint,</v>
      </c>
    </row>
    <row r="9" spans="2:15" ht="15" x14ac:dyDescent="0.25">
      <c r="B9" s="6">
        <v>5</v>
      </c>
      <c r="C9" s="22" t="s">
        <v>40</v>
      </c>
      <c r="D9" s="24" t="s">
        <v>185</v>
      </c>
      <c r="E9" s="6" t="s">
        <v>6</v>
      </c>
      <c r="F9" s="6"/>
      <c r="G9" s="6"/>
      <c r="H9" s="6"/>
      <c r="I9" s="8"/>
      <c r="J9" s="25"/>
      <c r="K9" s="3"/>
      <c r="L9" s="3"/>
      <c r="M9" s="3"/>
      <c r="O9" s="1" t="str">
        <f t="shared" si="0"/>
        <v xml:space="preserve">    end_date bigint,</v>
      </c>
    </row>
    <row r="10" spans="2:15" ht="15" x14ac:dyDescent="0.25">
      <c r="B10" s="6">
        <v>6</v>
      </c>
      <c r="C10" s="22" t="s">
        <v>117</v>
      </c>
      <c r="D10" s="24" t="s">
        <v>819</v>
      </c>
      <c r="E10" s="23" t="s">
        <v>127</v>
      </c>
      <c r="F10" s="6"/>
      <c r="G10" s="6">
        <v>0</v>
      </c>
      <c r="H10" s="6"/>
      <c r="I10" s="10"/>
      <c r="J10" s="25"/>
      <c r="K10" s="3"/>
      <c r="L10" s="3"/>
      <c r="M10" s="3"/>
      <c r="O10" s="1" t="str">
        <f t="shared" si="0"/>
        <v xml:space="preserve">    insurance_price double precision DEFAULT 0,</v>
      </c>
    </row>
    <row r="11" spans="2:15" ht="15" x14ac:dyDescent="0.25">
      <c r="B11" s="6">
        <v>7</v>
      </c>
      <c r="C11" s="22" t="s">
        <v>833</v>
      </c>
      <c r="D11" s="24" t="s">
        <v>818</v>
      </c>
      <c r="E11" s="23" t="s">
        <v>127</v>
      </c>
      <c r="F11" s="6"/>
      <c r="G11" s="6">
        <v>0</v>
      </c>
      <c r="H11" s="6"/>
      <c r="I11" s="8"/>
      <c r="J11" s="25"/>
      <c r="K11" s="3"/>
      <c r="L11" s="3"/>
      <c r="M11" s="3"/>
      <c r="O11" s="1" t="str">
        <f t="shared" si="0"/>
        <v xml:space="preserve">    insurance_rate double precision DEFAULT 0,</v>
      </c>
    </row>
    <row r="12" spans="2:15" ht="15" x14ac:dyDescent="0.25">
      <c r="B12" s="6">
        <v>8</v>
      </c>
      <c r="C12" s="22" t="s">
        <v>834</v>
      </c>
      <c r="D12" s="24" t="s">
        <v>823</v>
      </c>
      <c r="E12" s="23" t="s">
        <v>127</v>
      </c>
      <c r="F12" s="6"/>
      <c r="G12" s="6">
        <v>0</v>
      </c>
      <c r="H12" s="6"/>
      <c r="I12" s="8"/>
      <c r="J12" s="25"/>
      <c r="K12" s="3"/>
      <c r="L12" s="3"/>
      <c r="M12" s="3"/>
      <c r="O12" s="1" t="str">
        <f t="shared" si="0"/>
        <v xml:space="preserve">    insurance_limit double precision DEFAULT 0,</v>
      </c>
    </row>
    <row r="13" spans="2:15" ht="15" x14ac:dyDescent="0.25">
      <c r="B13" s="6">
        <v>9</v>
      </c>
      <c r="C13" s="22" t="s">
        <v>333</v>
      </c>
      <c r="D13" s="24" t="s">
        <v>41</v>
      </c>
      <c r="E13" s="6" t="s">
        <v>35</v>
      </c>
      <c r="F13" s="6"/>
      <c r="G13" s="6">
        <v>0</v>
      </c>
      <c r="H13" s="23" t="s">
        <v>16</v>
      </c>
      <c r="I13" s="8"/>
      <c r="J13" s="25"/>
      <c r="K13" s="3"/>
      <c r="L13" s="3"/>
      <c r="M13" s="3"/>
      <c r="O13" s="1" t="str">
        <f t="shared" si="0"/>
        <v xml:space="preserve">    disabled smallint DEFAULT 0,</v>
      </c>
    </row>
    <row r="14" spans="2:15" ht="15" x14ac:dyDescent="0.25">
      <c r="B14" s="6">
        <v>10</v>
      </c>
      <c r="C14" s="3" t="s">
        <v>20</v>
      </c>
      <c r="D14" s="24" t="s">
        <v>296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created_by bigint,</v>
      </c>
    </row>
    <row r="15" spans="2:15" ht="15" x14ac:dyDescent="0.25">
      <c r="B15" s="6">
        <v>11</v>
      </c>
      <c r="C15" s="3" t="s">
        <v>21</v>
      </c>
      <c r="D15" s="24" t="s">
        <v>70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created_date bigint,</v>
      </c>
    </row>
    <row r="16" spans="2:15" ht="15" x14ac:dyDescent="0.25">
      <c r="B16" s="6">
        <v>12</v>
      </c>
      <c r="C16" s="3" t="s">
        <v>22</v>
      </c>
      <c r="D16" s="24" t="s">
        <v>297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updated_by bigint,</v>
      </c>
    </row>
    <row r="17" spans="2:15" ht="15" x14ac:dyDescent="0.25">
      <c r="B17" s="6">
        <v>13</v>
      </c>
      <c r="C17" s="3" t="s">
        <v>23</v>
      </c>
      <c r="D17" s="24" t="s">
        <v>71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updated_date bigint,</v>
      </c>
    </row>
    <row r="18" spans="2:15" ht="15" x14ac:dyDescent="0.25">
      <c r="B18" s="6">
        <v>14</v>
      </c>
      <c r="C18" s="22" t="s">
        <v>105</v>
      </c>
      <c r="D18" s="24" t="s">
        <v>295</v>
      </c>
      <c r="E18" s="6" t="s">
        <v>6</v>
      </c>
      <c r="F18" s="6"/>
      <c r="G18" s="6"/>
      <c r="H18" s="6"/>
      <c r="I18" s="8">
        <v>1</v>
      </c>
      <c r="J18" s="25"/>
      <c r="K18" s="3"/>
      <c r="L18" s="3"/>
      <c r="M18" s="3"/>
      <c r="O18" s="1" t="str">
        <f t="shared" si="0"/>
        <v xml:space="preserve">    deleted_by bigint,</v>
      </c>
    </row>
    <row r="19" spans="2:15" ht="15" x14ac:dyDescent="0.25">
      <c r="B19" s="6">
        <v>15</v>
      </c>
      <c r="C19" s="22" t="s">
        <v>99</v>
      </c>
      <c r="D19" s="24" t="s">
        <v>94</v>
      </c>
      <c r="E19" s="6" t="s">
        <v>6</v>
      </c>
      <c r="F19" s="6"/>
      <c r="G19" s="6"/>
      <c r="H19" s="6"/>
      <c r="I19" s="8">
        <v>1</v>
      </c>
      <c r="J19" s="25"/>
      <c r="K19" s="3"/>
      <c r="L19" s="3"/>
      <c r="M19" s="3"/>
      <c r="O19" s="1" t="str">
        <f t="shared" si="0"/>
        <v xml:space="preserve">    deleted_date bigint,</v>
      </c>
    </row>
    <row r="20" spans="2:15" ht="15" x14ac:dyDescent="0.25">
      <c r="B20" s="6">
        <v>16</v>
      </c>
      <c r="C20" s="3" t="s">
        <v>24</v>
      </c>
      <c r="D20" s="24" t="s">
        <v>13</v>
      </c>
      <c r="E20" s="6" t="s">
        <v>10</v>
      </c>
      <c r="F20" s="6"/>
      <c r="G20" s="6">
        <v>1</v>
      </c>
      <c r="H20" s="6"/>
      <c r="I20" s="10"/>
      <c r="J20" s="25"/>
      <c r="K20" s="3"/>
      <c r="L20" s="3"/>
      <c r="M20" s="3"/>
      <c r="O20" s="1" t="str">
        <f t="shared" si="0"/>
        <v xml:space="preserve">    version integer DEFAULT 1,</v>
      </c>
    </row>
    <row r="21" spans="2:15" x14ac:dyDescent="0.25">
      <c r="O21" s="1" t="str">
        <f>"    CONSTRAINT " &amp; IF(ISERROR(SEARCH(".",$D$2)), $D$2, MID($D$2,SEARCH(".",$D$2) + 1,(LEN($D$2)-SEARCH(".",$D$2)))) &amp; "_pk PRIMARY KEY (" &amp; $D$5 &amp; ")"</f>
        <v xml:space="preserve">    CONSTRAINT item_insurance_pk PRIMARY KEY (id)</v>
      </c>
    </row>
    <row r="22" spans="2:15" x14ac:dyDescent="0.25">
      <c r="O22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B1:O31"/>
  <sheetViews>
    <sheetView showGridLines="0" topLeftCell="A16" zoomScaleNormal="100" workbookViewId="0">
      <selection activeCell="O3" sqref="O3:O31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23.140625" style="1" bestFit="1" customWidth="1"/>
    <col min="4" max="4" width="23.42578125" style="1" customWidth="1"/>
    <col min="5" max="5" width="15.85546875" style="1" bestFit="1" customWidth="1"/>
    <col min="6" max="9" width="5.285156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1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DB!D85</f>
        <v>Hoạt chất</v>
      </c>
      <c r="E1" s="71"/>
      <c r="F1" s="72" t="s">
        <v>22</v>
      </c>
      <c r="G1" s="73"/>
      <c r="H1" s="73"/>
      <c r="I1" s="74"/>
      <c r="J1" s="3" t="str">
        <f>DB!F10</f>
        <v>Nguyễn Anh Phong</v>
      </c>
    </row>
    <row r="2" spans="2:15" ht="18" x14ac:dyDescent="0.25">
      <c r="C2" s="2" t="s">
        <v>27</v>
      </c>
      <c r="D2" s="75" t="str">
        <f>DB!E85</f>
        <v>active_ingredient</v>
      </c>
      <c r="E2" s="76"/>
      <c r="F2" s="72" t="s">
        <v>23</v>
      </c>
      <c r="G2" s="73"/>
      <c r="H2" s="73"/>
      <c r="I2" s="74"/>
      <c r="J2" s="19" t="str">
        <f>DB!G10</f>
        <v>22/05/2016</v>
      </c>
      <c r="O2" s="1" t="str">
        <f xml:space="preserve"> "drop table " &amp; D2 &amp; ";"</f>
        <v>drop table active_ingredient;</v>
      </c>
    </row>
    <row r="3" spans="2:15" ht="29.25" customHeight="1" x14ac:dyDescent="0.25">
      <c r="B3" s="4"/>
      <c r="O3" s="1" t="str">
        <f xml:space="preserve"> "create table " &amp; D2</f>
        <v>create table active_ingredient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22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1514</v>
      </c>
      <c r="D6" s="24" t="s">
        <v>1516</v>
      </c>
      <c r="E6" s="6" t="s">
        <v>39</v>
      </c>
      <c r="F6" s="6"/>
      <c r="G6" s="6"/>
      <c r="H6" s="6"/>
      <c r="I6" s="10"/>
      <c r="J6" s="25"/>
      <c r="K6" s="3"/>
      <c r="L6" s="3"/>
      <c r="M6" s="3"/>
      <c r="O6" s="1" t="str">
        <f>"    " &amp; D6 &amp; " " &amp; E6 &amp; IF(F6="yes"," NOT NULL", "") &amp; IF(LEN(G6) &gt; 0," DEFAULT " &amp; G6, "") &amp; ","</f>
        <v xml:space="preserve">    atc_code varchar(50),</v>
      </c>
    </row>
    <row r="7" spans="2:15" ht="15" x14ac:dyDescent="0.25">
      <c r="B7" s="6">
        <v>3</v>
      </c>
      <c r="C7" s="22" t="s">
        <v>1515</v>
      </c>
      <c r="D7" s="24" t="s">
        <v>1513</v>
      </c>
      <c r="E7" s="6" t="s">
        <v>34</v>
      </c>
      <c r="F7" s="6"/>
      <c r="G7" s="6"/>
      <c r="H7" s="6"/>
      <c r="I7" s="10"/>
      <c r="J7" s="25"/>
      <c r="K7" s="3"/>
      <c r="L7" s="3"/>
      <c r="M7" s="3"/>
      <c r="O7" s="1" t="str">
        <f>"    " &amp; D7 &amp; " " &amp; E7 &amp; IF(F7="yes"," NOT NULL", "") &amp; IF(LEN(G7) &gt; 0," DEFAULT " &amp; G7, "") &amp; ","</f>
        <v xml:space="preserve">    atc_name varchar(255),</v>
      </c>
    </row>
    <row r="8" spans="2:15" ht="15" x14ac:dyDescent="0.25">
      <c r="B8" s="6">
        <v>4</v>
      </c>
      <c r="C8" s="22" t="s">
        <v>46</v>
      </c>
      <c r="D8" s="24" t="s">
        <v>48</v>
      </c>
      <c r="E8" s="6" t="s">
        <v>39</v>
      </c>
      <c r="F8" s="6"/>
      <c r="G8" s="6"/>
      <c r="H8" s="6"/>
      <c r="I8" s="10"/>
      <c r="J8" s="25"/>
      <c r="K8" s="3"/>
      <c r="L8" s="3"/>
      <c r="M8" s="3"/>
      <c r="O8" s="1" t="str">
        <f t="shared" ref="O8:O29" si="0">"    " &amp; D8 &amp; " " &amp; E8 &amp; IF(F8="yes"," NOT NULL", "") &amp; IF(LEN(G8) &gt; 0," DEFAULT " &amp; G8, "") &amp; ","</f>
        <v xml:space="preserve">    code varchar(50),</v>
      </c>
    </row>
    <row r="9" spans="2:15" ht="15" x14ac:dyDescent="0.25">
      <c r="B9" s="6">
        <v>5</v>
      </c>
      <c r="C9" s="22" t="s">
        <v>1</v>
      </c>
      <c r="D9" s="24" t="s">
        <v>32</v>
      </c>
      <c r="E9" s="6" t="s">
        <v>34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name varchar(255),</v>
      </c>
    </row>
    <row r="10" spans="2:15" ht="15" x14ac:dyDescent="0.25">
      <c r="B10" s="6">
        <v>6</v>
      </c>
      <c r="C10" s="22" t="s">
        <v>498</v>
      </c>
      <c r="D10" s="24" t="s">
        <v>1353</v>
      </c>
      <c r="E10" s="23" t="s">
        <v>1335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indication varchar(2000),</v>
      </c>
    </row>
    <row r="11" spans="2:15" ht="15" x14ac:dyDescent="0.25">
      <c r="B11" s="6">
        <v>7</v>
      </c>
      <c r="C11" s="22" t="s">
        <v>1352</v>
      </c>
      <c r="D11" s="24" t="s">
        <v>1354</v>
      </c>
      <c r="E11" s="23" t="s">
        <v>1335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contraindication varchar(2000),</v>
      </c>
    </row>
    <row r="12" spans="2:15" ht="15" x14ac:dyDescent="0.25">
      <c r="B12" s="6">
        <v>8</v>
      </c>
      <c r="C12" s="22" t="s">
        <v>131</v>
      </c>
      <c r="D12" s="24" t="s">
        <v>1361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ai_group_id bigint,</v>
      </c>
    </row>
    <row r="13" spans="2:15" ht="15" x14ac:dyDescent="0.25">
      <c r="B13" s="6">
        <v>9</v>
      </c>
      <c r="C13" s="22" t="s">
        <v>1351</v>
      </c>
      <c r="D13" s="24" t="s">
        <v>1362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ai_category_id bigint,</v>
      </c>
    </row>
    <row r="14" spans="2:15" ht="15" x14ac:dyDescent="0.25">
      <c r="B14" s="6">
        <v>10</v>
      </c>
      <c r="C14" s="22" t="s">
        <v>1332</v>
      </c>
      <c r="D14" s="24" t="s">
        <v>1350</v>
      </c>
      <c r="E14" s="23" t="s">
        <v>1335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pharmacological varchar(2000),</v>
      </c>
    </row>
    <row r="15" spans="2:15" ht="15" x14ac:dyDescent="0.25">
      <c r="B15" s="6">
        <v>11</v>
      </c>
      <c r="C15" s="22" t="s">
        <v>1345</v>
      </c>
      <c r="D15" s="24" t="s">
        <v>1339</v>
      </c>
      <c r="E15" s="23" t="s">
        <v>1335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pharmacokinetics varchar(2000),</v>
      </c>
    </row>
    <row r="16" spans="2:15" ht="15" x14ac:dyDescent="0.25">
      <c r="B16" s="6">
        <v>12</v>
      </c>
      <c r="C16" s="22" t="s">
        <v>1346</v>
      </c>
      <c r="D16" s="24" t="s">
        <v>1341</v>
      </c>
      <c r="E16" s="23" t="s">
        <v>1335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pharmacodynamics varchar(2000),</v>
      </c>
    </row>
    <row r="17" spans="2:15" ht="15" x14ac:dyDescent="0.25">
      <c r="B17" s="6">
        <v>13</v>
      </c>
      <c r="C17" s="22" t="s">
        <v>1347</v>
      </c>
      <c r="D17" s="24" t="s">
        <v>1342</v>
      </c>
      <c r="E17" s="23" t="s">
        <v>1335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pharmacotoxicology varchar(2000),</v>
      </c>
    </row>
    <row r="18" spans="2:15" ht="15" x14ac:dyDescent="0.25">
      <c r="B18" s="6">
        <v>14</v>
      </c>
      <c r="C18" s="22" t="s">
        <v>1348</v>
      </c>
      <c r="D18" s="24" t="s">
        <v>1343</v>
      </c>
      <c r="E18" s="23" t="s">
        <v>1335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pharmacography varchar(2000),</v>
      </c>
    </row>
    <row r="19" spans="2:15" ht="15" x14ac:dyDescent="0.25">
      <c r="B19" s="6">
        <v>15</v>
      </c>
      <c r="C19" s="22" t="s">
        <v>1349</v>
      </c>
      <c r="D19" s="24" t="s">
        <v>1344</v>
      </c>
      <c r="E19" s="23" t="s">
        <v>1335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pharmacotherapeutics varchar(2000),</v>
      </c>
    </row>
    <row r="20" spans="2:15" ht="15" x14ac:dyDescent="0.25">
      <c r="B20" s="6">
        <v>16</v>
      </c>
      <c r="C20" s="22" t="s">
        <v>1334</v>
      </c>
      <c r="D20" s="24" t="s">
        <v>1333</v>
      </c>
      <c r="E20" s="6" t="s">
        <v>34</v>
      </c>
      <c r="F20" s="6"/>
      <c r="G20" s="6"/>
      <c r="H20" s="6"/>
      <c r="I20" s="8"/>
      <c r="J20" s="25"/>
      <c r="K20" s="3"/>
      <c r="L20" s="3"/>
      <c r="M20" s="3"/>
      <c r="O20" s="1" t="str">
        <f t="shared" si="0"/>
        <v xml:space="preserve">    bioequivalent varchar(255),</v>
      </c>
    </row>
    <row r="21" spans="2:15" ht="15" x14ac:dyDescent="0.25">
      <c r="B21" s="6">
        <v>17</v>
      </c>
      <c r="C21" s="22" t="s">
        <v>531</v>
      </c>
      <c r="D21" s="24" t="s">
        <v>174</v>
      </c>
      <c r="E21" s="6" t="s">
        <v>6</v>
      </c>
      <c r="F21" s="6"/>
      <c r="G21" s="6"/>
      <c r="H21" s="6"/>
      <c r="I21" s="8"/>
      <c r="J21" s="25"/>
      <c r="K21" s="3"/>
      <c r="L21" s="3"/>
      <c r="M21" s="3"/>
      <c r="O21" s="1" t="str">
        <f t="shared" si="0"/>
        <v xml:space="preserve">    device_id bigint,</v>
      </c>
    </row>
    <row r="22" spans="2:15" ht="15" x14ac:dyDescent="0.25">
      <c r="B22" s="6">
        <v>18</v>
      </c>
      <c r="C22" s="22" t="s">
        <v>333</v>
      </c>
      <c r="D22" s="24" t="s">
        <v>41</v>
      </c>
      <c r="E22" s="6" t="s">
        <v>35</v>
      </c>
      <c r="F22" s="6"/>
      <c r="G22" s="6">
        <v>0</v>
      </c>
      <c r="H22" s="23" t="s">
        <v>16</v>
      </c>
      <c r="I22" s="8"/>
      <c r="J22" s="25"/>
      <c r="K22" s="3"/>
      <c r="L22" s="3"/>
      <c r="M22" s="3"/>
      <c r="O22" s="1" t="str">
        <f t="shared" si="0"/>
        <v xml:space="preserve">    disabled smallint DEFAULT 0,</v>
      </c>
    </row>
    <row r="23" spans="2:15" ht="15" x14ac:dyDescent="0.25">
      <c r="B23" s="6">
        <v>19</v>
      </c>
      <c r="C23" s="3" t="s">
        <v>20</v>
      </c>
      <c r="D23" s="24" t="s">
        <v>296</v>
      </c>
      <c r="E23" s="6" t="s">
        <v>6</v>
      </c>
      <c r="F23" s="6"/>
      <c r="G23" s="6"/>
      <c r="H23" s="6"/>
      <c r="I23" s="10"/>
      <c r="J23" s="25"/>
      <c r="K23" s="3"/>
      <c r="L23" s="3"/>
      <c r="M23" s="3"/>
      <c r="O23" s="1" t="str">
        <f t="shared" si="0"/>
        <v xml:space="preserve">    created_by bigint,</v>
      </c>
    </row>
    <row r="24" spans="2:15" ht="15" x14ac:dyDescent="0.25">
      <c r="B24" s="6">
        <v>20</v>
      </c>
      <c r="C24" s="3" t="s">
        <v>21</v>
      </c>
      <c r="D24" s="24" t="s">
        <v>70</v>
      </c>
      <c r="E24" s="6" t="s">
        <v>6</v>
      </c>
      <c r="F24" s="6"/>
      <c r="G24" s="6"/>
      <c r="H24" s="6"/>
      <c r="I24" s="10"/>
      <c r="J24" s="25"/>
      <c r="K24" s="3"/>
      <c r="L24" s="3"/>
      <c r="M24" s="3"/>
      <c r="O24" s="1" t="str">
        <f t="shared" si="0"/>
        <v xml:space="preserve">    created_date bigint,</v>
      </c>
    </row>
    <row r="25" spans="2:15" ht="15" x14ac:dyDescent="0.25">
      <c r="B25" s="6">
        <v>21</v>
      </c>
      <c r="C25" s="3" t="s">
        <v>22</v>
      </c>
      <c r="D25" s="24" t="s">
        <v>297</v>
      </c>
      <c r="E25" s="6" t="s">
        <v>6</v>
      </c>
      <c r="F25" s="6"/>
      <c r="G25" s="6"/>
      <c r="H25" s="6"/>
      <c r="I25" s="10"/>
      <c r="J25" s="25"/>
      <c r="K25" s="3"/>
      <c r="L25" s="3"/>
      <c r="M25" s="3"/>
      <c r="O25" s="1" t="str">
        <f t="shared" si="0"/>
        <v xml:space="preserve">    updated_by bigint,</v>
      </c>
    </row>
    <row r="26" spans="2:15" ht="15" x14ac:dyDescent="0.25">
      <c r="B26" s="6">
        <v>22</v>
      </c>
      <c r="C26" s="3" t="s">
        <v>23</v>
      </c>
      <c r="D26" s="24" t="s">
        <v>71</v>
      </c>
      <c r="E26" s="6" t="s">
        <v>6</v>
      </c>
      <c r="F26" s="6"/>
      <c r="G26" s="6"/>
      <c r="H26" s="6"/>
      <c r="I26" s="10"/>
      <c r="J26" s="25"/>
      <c r="K26" s="3"/>
      <c r="L26" s="3"/>
      <c r="M26" s="3"/>
      <c r="O26" s="1" t="str">
        <f t="shared" si="0"/>
        <v xml:space="preserve">    updated_date bigint,</v>
      </c>
    </row>
    <row r="27" spans="2:15" ht="15" x14ac:dyDescent="0.25">
      <c r="B27" s="6">
        <v>23</v>
      </c>
      <c r="C27" s="22" t="s">
        <v>105</v>
      </c>
      <c r="D27" s="24" t="s">
        <v>295</v>
      </c>
      <c r="E27" s="6" t="s">
        <v>6</v>
      </c>
      <c r="F27" s="6"/>
      <c r="G27" s="6"/>
      <c r="H27" s="6"/>
      <c r="I27" s="8">
        <v>1</v>
      </c>
      <c r="J27" s="25"/>
      <c r="K27" s="3"/>
      <c r="L27" s="3"/>
      <c r="M27" s="3"/>
      <c r="O27" s="1" t="str">
        <f t="shared" si="0"/>
        <v xml:space="preserve">    deleted_by bigint,</v>
      </c>
    </row>
    <row r="28" spans="2:15" ht="15" x14ac:dyDescent="0.25">
      <c r="B28" s="6">
        <v>24</v>
      </c>
      <c r="C28" s="22" t="s">
        <v>99</v>
      </c>
      <c r="D28" s="24" t="s">
        <v>94</v>
      </c>
      <c r="E28" s="6" t="s">
        <v>6</v>
      </c>
      <c r="F28" s="6"/>
      <c r="G28" s="6"/>
      <c r="H28" s="6"/>
      <c r="I28" s="8">
        <v>1</v>
      </c>
      <c r="J28" s="25"/>
      <c r="K28" s="3"/>
      <c r="L28" s="3"/>
      <c r="M28" s="3"/>
      <c r="O28" s="1" t="str">
        <f t="shared" si="0"/>
        <v xml:space="preserve">    deleted_date bigint,</v>
      </c>
    </row>
    <row r="29" spans="2:15" ht="15" x14ac:dyDescent="0.25">
      <c r="B29" s="6">
        <v>25</v>
      </c>
      <c r="C29" s="3" t="s">
        <v>24</v>
      </c>
      <c r="D29" s="24" t="s">
        <v>13</v>
      </c>
      <c r="E29" s="6" t="s">
        <v>10</v>
      </c>
      <c r="F29" s="6"/>
      <c r="G29" s="6">
        <v>1</v>
      </c>
      <c r="H29" s="6"/>
      <c r="I29" s="10"/>
      <c r="J29" s="25"/>
      <c r="K29" s="3"/>
      <c r="L29" s="3"/>
      <c r="M29" s="3"/>
      <c r="O29" s="1" t="str">
        <f t="shared" si="0"/>
        <v xml:space="preserve">    version integer DEFAULT 1,</v>
      </c>
    </row>
    <row r="30" spans="2:15" x14ac:dyDescent="0.25">
      <c r="O30" s="1" t="str">
        <f>"    CONSTRAINT " &amp; IF(ISERROR(SEARCH(".",$D$2)), $D$2, MID($D$2,SEARCH(".",$D$2) + 1,(LEN($D$2)-SEARCH(".",$D$2)))) &amp; "_pk PRIMARY KEY (" &amp; $D$5 &amp; ")"</f>
        <v xml:space="preserve">    CONSTRAINT active_ingredient_pk PRIMARY KEY (id)</v>
      </c>
    </row>
    <row r="31" spans="2:15" x14ac:dyDescent="0.25">
      <c r="O31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B1:O18"/>
  <sheetViews>
    <sheetView showGridLines="0" workbookViewId="0">
      <selection activeCell="O3" sqref="O3:O18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140625" style="1" customWidth="1"/>
    <col min="10" max="10" width="26.710937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425781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DB!D86</f>
        <v>Nhóm hoạt chất</v>
      </c>
      <c r="E1" s="71"/>
      <c r="F1" s="72" t="s">
        <v>22</v>
      </c>
      <c r="G1" s="73"/>
      <c r="H1" s="73"/>
      <c r="I1" s="74"/>
      <c r="J1" s="18" t="str">
        <f>DB!F86</f>
        <v>Nguyễn Anh Phong</v>
      </c>
    </row>
    <row r="2" spans="2:15" ht="18" x14ac:dyDescent="0.25">
      <c r="C2" s="2" t="s">
        <v>27</v>
      </c>
      <c r="D2" s="75" t="str">
        <f>DB!E86</f>
        <v>ai_group</v>
      </c>
      <c r="E2" s="76"/>
      <c r="F2" s="72" t="s">
        <v>23</v>
      </c>
      <c r="G2" s="73"/>
      <c r="H2" s="73"/>
      <c r="I2" s="74"/>
      <c r="J2" s="19" t="str">
        <f>DB!G86</f>
        <v>14/10/2016</v>
      </c>
      <c r="O2" s="1" t="str">
        <f xml:space="preserve"> "drop table " &amp; D2 &amp; ";"</f>
        <v>drop table ai_group;</v>
      </c>
    </row>
    <row r="3" spans="2:15" ht="29.25" customHeight="1" x14ac:dyDescent="0.25">
      <c r="B3" s="4"/>
      <c r="O3" s="1" t="str">
        <f xml:space="preserve"> "create table " &amp; D2</f>
        <v>create table ai_group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46</v>
      </c>
      <c r="D6" s="24" t="s">
        <v>48</v>
      </c>
      <c r="E6" s="6" t="s">
        <v>39</v>
      </c>
      <c r="F6" s="6"/>
      <c r="G6" s="6"/>
      <c r="H6" s="6"/>
      <c r="I6" s="10"/>
      <c r="J6" s="25"/>
      <c r="K6" s="3"/>
      <c r="L6" s="3"/>
      <c r="M6" s="3"/>
      <c r="O6" s="1" t="str">
        <f t="shared" ref="O6:O16" si="0">"    " &amp; D6 &amp; " " &amp; E6 &amp; IF(F6="yes"," NOT NULL", "") &amp; IF(LEN(G6) &gt; 0," DEFAULT " &amp; G6, "") &amp; ","</f>
        <v xml:space="preserve">    code varchar(50),</v>
      </c>
    </row>
    <row r="7" spans="2:15" ht="15" x14ac:dyDescent="0.25">
      <c r="B7" s="6">
        <v>3</v>
      </c>
      <c r="C7" s="22" t="s">
        <v>1</v>
      </c>
      <c r="D7" s="24" t="s">
        <v>32</v>
      </c>
      <c r="E7" s="6" t="s">
        <v>34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name varchar(255),</v>
      </c>
    </row>
    <row r="8" spans="2:15" ht="15" x14ac:dyDescent="0.25">
      <c r="B8" s="6">
        <v>4</v>
      </c>
      <c r="C8" s="3" t="s">
        <v>54</v>
      </c>
      <c r="D8" s="24" t="s">
        <v>53</v>
      </c>
      <c r="E8" s="6" t="s">
        <v>10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sort integer,</v>
      </c>
    </row>
    <row r="9" spans="2:15" ht="15" x14ac:dyDescent="0.25">
      <c r="B9" s="6">
        <v>5</v>
      </c>
      <c r="C9" s="22" t="s">
        <v>333</v>
      </c>
      <c r="D9" s="24" t="s">
        <v>41</v>
      </c>
      <c r="E9" s="6" t="s">
        <v>35</v>
      </c>
      <c r="F9" s="6"/>
      <c r="G9" s="6">
        <v>0</v>
      </c>
      <c r="H9" s="23" t="s">
        <v>16</v>
      </c>
      <c r="I9" s="8"/>
      <c r="J9" s="25"/>
      <c r="K9" s="3"/>
      <c r="L9" s="3"/>
      <c r="M9" s="3"/>
      <c r="O9" s="1" t="str">
        <f t="shared" si="0"/>
        <v xml:space="preserve">    disabled smallint DEFAULT 0,</v>
      </c>
    </row>
    <row r="10" spans="2:15" ht="15" x14ac:dyDescent="0.25">
      <c r="B10" s="6">
        <v>6</v>
      </c>
      <c r="C10" s="3" t="s">
        <v>20</v>
      </c>
      <c r="D10" s="24" t="s">
        <v>296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created_by bigint,</v>
      </c>
    </row>
    <row r="11" spans="2:15" ht="15" x14ac:dyDescent="0.25">
      <c r="B11" s="6">
        <v>7</v>
      </c>
      <c r="C11" s="3" t="s">
        <v>21</v>
      </c>
      <c r="D11" s="24" t="s">
        <v>70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created_date bigint,</v>
      </c>
    </row>
    <row r="12" spans="2:15" ht="15" x14ac:dyDescent="0.25">
      <c r="B12" s="6">
        <v>8</v>
      </c>
      <c r="C12" s="3" t="s">
        <v>22</v>
      </c>
      <c r="D12" s="24" t="s">
        <v>297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updated_by bigint,</v>
      </c>
    </row>
    <row r="13" spans="2:15" ht="15" x14ac:dyDescent="0.25">
      <c r="B13" s="6">
        <v>9</v>
      </c>
      <c r="C13" s="3" t="s">
        <v>23</v>
      </c>
      <c r="D13" s="24" t="s">
        <v>71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updated_date bigint,</v>
      </c>
    </row>
    <row r="14" spans="2:15" ht="15" x14ac:dyDescent="0.25">
      <c r="B14" s="6">
        <v>10</v>
      </c>
      <c r="C14" s="22" t="s">
        <v>105</v>
      </c>
      <c r="D14" s="24" t="s">
        <v>295</v>
      </c>
      <c r="E14" s="6" t="s">
        <v>6</v>
      </c>
      <c r="F14" s="6"/>
      <c r="G14" s="6"/>
      <c r="H14" s="6"/>
      <c r="I14" s="8">
        <v>1</v>
      </c>
      <c r="J14" s="25"/>
      <c r="K14" s="3"/>
      <c r="L14" s="3"/>
      <c r="M14" s="3"/>
      <c r="O14" s="1" t="str">
        <f t="shared" si="0"/>
        <v xml:space="preserve">    deleted_by bigint,</v>
      </c>
    </row>
    <row r="15" spans="2:15" ht="15" x14ac:dyDescent="0.25">
      <c r="B15" s="6">
        <v>11</v>
      </c>
      <c r="C15" s="22" t="s">
        <v>99</v>
      </c>
      <c r="D15" s="24" t="s">
        <v>94</v>
      </c>
      <c r="E15" s="6" t="s">
        <v>6</v>
      </c>
      <c r="F15" s="6"/>
      <c r="G15" s="6"/>
      <c r="H15" s="6"/>
      <c r="I15" s="8">
        <v>1</v>
      </c>
      <c r="J15" s="25"/>
      <c r="K15" s="3"/>
      <c r="L15" s="3"/>
      <c r="M15" s="3"/>
      <c r="O15" s="1" t="str">
        <f t="shared" si="0"/>
        <v xml:space="preserve">    deleted_date bigint,</v>
      </c>
    </row>
    <row r="16" spans="2:15" ht="15" x14ac:dyDescent="0.25">
      <c r="B16" s="6">
        <v>12</v>
      </c>
      <c r="C16" s="3" t="s">
        <v>24</v>
      </c>
      <c r="D16" s="24" t="s">
        <v>13</v>
      </c>
      <c r="E16" s="6" t="s">
        <v>10</v>
      </c>
      <c r="F16" s="6"/>
      <c r="G16" s="6">
        <v>1</v>
      </c>
      <c r="H16" s="6"/>
      <c r="I16" s="10"/>
      <c r="J16" s="25"/>
      <c r="K16" s="3"/>
      <c r="L16" s="3"/>
      <c r="M16" s="3"/>
      <c r="O16" s="1" t="str">
        <f t="shared" si="0"/>
        <v xml:space="preserve">    version integer DEFAULT 1,</v>
      </c>
    </row>
    <row r="17" spans="15:15" x14ac:dyDescent="0.25">
      <c r="O17" s="1" t="str">
        <f>"    CONSTRAINT " &amp; IF(ISERROR(SEARCH(".",$D$2)), $D$2, MID($D$2,SEARCH(".",$D$2) + 1,(LEN($D$2)-SEARCH(".",$D$2)))) &amp; "_pk PRIMARY KEY (" &amp; $D$5 &amp; ")"</f>
        <v xml:space="preserve">    CONSTRAINT ai_group_pk PRIMARY KEY (id)</v>
      </c>
    </row>
    <row r="18" spans="15:15" x14ac:dyDescent="0.25">
      <c r="O18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B1:O20"/>
  <sheetViews>
    <sheetView showGridLines="0" workbookViewId="0">
      <selection activeCell="O3" sqref="O3:O20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140625" style="1" customWidth="1"/>
    <col min="10" max="10" width="26.710937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DB!D87</f>
        <v>Phân loại hoạt chất</v>
      </c>
      <c r="E1" s="71"/>
      <c r="F1" s="72" t="s">
        <v>22</v>
      </c>
      <c r="G1" s="73"/>
      <c r="H1" s="73"/>
      <c r="I1" s="74"/>
      <c r="J1" s="18" t="str">
        <f>DB!F87</f>
        <v>Nguyễn Anh Phong</v>
      </c>
    </row>
    <row r="2" spans="2:15" ht="18" x14ac:dyDescent="0.25">
      <c r="C2" s="2" t="s">
        <v>27</v>
      </c>
      <c r="D2" s="75" t="str">
        <f>DB!E87</f>
        <v>ai_category</v>
      </c>
      <c r="E2" s="76"/>
      <c r="F2" s="72" t="s">
        <v>23</v>
      </c>
      <c r="G2" s="73"/>
      <c r="H2" s="73"/>
      <c r="I2" s="74"/>
      <c r="J2" s="19" t="str">
        <f>DB!G87</f>
        <v>14/10/2016</v>
      </c>
      <c r="O2" s="1" t="str">
        <f xml:space="preserve"> "drop table " &amp; D2 &amp; ";"</f>
        <v>drop table ai_category;</v>
      </c>
    </row>
    <row r="3" spans="2:15" ht="29.25" customHeight="1" x14ac:dyDescent="0.25">
      <c r="B3" s="4"/>
      <c r="O3" s="1" t="str">
        <f xml:space="preserve"> "create table " &amp; D2</f>
        <v>create table ai_category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131</v>
      </c>
      <c r="D6" s="24" t="s">
        <v>132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 t="shared" ref="O6:O18" si="0">"    " &amp; D6 &amp; " " &amp; E6 &amp; IF(F6="yes"," NOT NULL", "") &amp; IF(LEN(G6) &gt; 0," DEFAULT " &amp; G6, "") &amp; ","</f>
        <v xml:space="preserve">    group_id bigint,</v>
      </c>
    </row>
    <row r="7" spans="2:15" ht="15" x14ac:dyDescent="0.25">
      <c r="B7" s="6">
        <v>3</v>
      </c>
      <c r="C7" s="22" t="s">
        <v>46</v>
      </c>
      <c r="D7" s="24" t="s">
        <v>48</v>
      </c>
      <c r="E7" s="6" t="s">
        <v>39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code varchar(50),</v>
      </c>
    </row>
    <row r="8" spans="2:15" ht="15" x14ac:dyDescent="0.25">
      <c r="B8" s="6">
        <v>4</v>
      </c>
      <c r="C8" s="22" t="s">
        <v>1</v>
      </c>
      <c r="D8" s="24" t="s">
        <v>32</v>
      </c>
      <c r="E8" s="6" t="s">
        <v>34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name varchar(255),</v>
      </c>
    </row>
    <row r="9" spans="2:15" ht="15" x14ac:dyDescent="0.25">
      <c r="B9" s="6">
        <v>5</v>
      </c>
      <c r="C9" s="3" t="s">
        <v>54</v>
      </c>
      <c r="D9" s="24" t="s">
        <v>53</v>
      </c>
      <c r="E9" s="6" t="s">
        <v>10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sort integer,</v>
      </c>
    </row>
    <row r="10" spans="2:15" ht="15" x14ac:dyDescent="0.25">
      <c r="B10" s="6">
        <v>6</v>
      </c>
      <c r="C10" s="22" t="s">
        <v>715</v>
      </c>
      <c r="D10" s="24" t="s">
        <v>714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old_id bigint,</v>
      </c>
    </row>
    <row r="11" spans="2:15" ht="15" x14ac:dyDescent="0.25">
      <c r="B11" s="6">
        <v>7</v>
      </c>
      <c r="C11" s="22" t="s">
        <v>333</v>
      </c>
      <c r="D11" s="24" t="s">
        <v>41</v>
      </c>
      <c r="E11" s="6" t="s">
        <v>35</v>
      </c>
      <c r="F11" s="6"/>
      <c r="G11" s="6">
        <v>0</v>
      </c>
      <c r="H11" s="23" t="s">
        <v>16</v>
      </c>
      <c r="I11" s="8"/>
      <c r="J11" s="25"/>
      <c r="K11" s="3"/>
      <c r="L11" s="3"/>
      <c r="M11" s="3"/>
      <c r="O11" s="1" t="str">
        <f t="shared" si="0"/>
        <v xml:space="preserve">    disabled smallint DEFAULT 0,</v>
      </c>
    </row>
    <row r="12" spans="2:15" ht="15" x14ac:dyDescent="0.25">
      <c r="B12" s="6">
        <v>8</v>
      </c>
      <c r="C12" s="3" t="s">
        <v>20</v>
      </c>
      <c r="D12" s="24" t="s">
        <v>296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created_by bigint,</v>
      </c>
    </row>
    <row r="13" spans="2:15" ht="15" x14ac:dyDescent="0.25">
      <c r="B13" s="6">
        <v>9</v>
      </c>
      <c r="C13" s="3" t="s">
        <v>21</v>
      </c>
      <c r="D13" s="24" t="s">
        <v>70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created_date bigint,</v>
      </c>
    </row>
    <row r="14" spans="2:15" ht="15" x14ac:dyDescent="0.25">
      <c r="B14" s="6">
        <v>10</v>
      </c>
      <c r="C14" s="3" t="s">
        <v>22</v>
      </c>
      <c r="D14" s="24" t="s">
        <v>297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updated_by bigint,</v>
      </c>
    </row>
    <row r="15" spans="2:15" ht="15" x14ac:dyDescent="0.25">
      <c r="B15" s="6">
        <v>11</v>
      </c>
      <c r="C15" s="3" t="s">
        <v>23</v>
      </c>
      <c r="D15" s="24" t="s">
        <v>71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updated_date bigint,</v>
      </c>
    </row>
    <row r="16" spans="2:15" ht="15" x14ac:dyDescent="0.25">
      <c r="B16" s="6">
        <v>12</v>
      </c>
      <c r="C16" s="22" t="s">
        <v>105</v>
      </c>
      <c r="D16" s="24" t="s">
        <v>295</v>
      </c>
      <c r="E16" s="6" t="s">
        <v>6</v>
      </c>
      <c r="F16" s="6"/>
      <c r="G16" s="6"/>
      <c r="H16" s="6"/>
      <c r="I16" s="8">
        <v>1</v>
      </c>
      <c r="J16" s="25"/>
      <c r="K16" s="3"/>
      <c r="L16" s="3"/>
      <c r="M16" s="3"/>
      <c r="O16" s="1" t="str">
        <f t="shared" si="0"/>
        <v xml:space="preserve">    deleted_by bigint,</v>
      </c>
    </row>
    <row r="17" spans="2:15" ht="15" x14ac:dyDescent="0.25">
      <c r="B17" s="6">
        <v>13</v>
      </c>
      <c r="C17" s="22" t="s">
        <v>99</v>
      </c>
      <c r="D17" s="24" t="s">
        <v>94</v>
      </c>
      <c r="E17" s="6" t="s">
        <v>6</v>
      </c>
      <c r="F17" s="6"/>
      <c r="G17" s="6"/>
      <c r="H17" s="6"/>
      <c r="I17" s="8">
        <v>1</v>
      </c>
      <c r="J17" s="25"/>
      <c r="K17" s="3"/>
      <c r="L17" s="3"/>
      <c r="M17" s="3"/>
      <c r="O17" s="1" t="str">
        <f t="shared" si="0"/>
        <v xml:space="preserve">    deleted_date bigint,</v>
      </c>
    </row>
    <row r="18" spans="2:15" ht="15" x14ac:dyDescent="0.25">
      <c r="B18" s="6">
        <v>14</v>
      </c>
      <c r="C18" s="3" t="s">
        <v>24</v>
      </c>
      <c r="D18" s="24" t="s">
        <v>13</v>
      </c>
      <c r="E18" s="6" t="s">
        <v>10</v>
      </c>
      <c r="F18" s="6"/>
      <c r="G18" s="6">
        <v>1</v>
      </c>
      <c r="H18" s="6"/>
      <c r="I18" s="10"/>
      <c r="J18" s="25"/>
      <c r="K18" s="3"/>
      <c r="L18" s="3"/>
      <c r="M18" s="3"/>
      <c r="O18" s="1" t="str">
        <f t="shared" si="0"/>
        <v xml:space="preserve">    version integer DEFAULT 1,</v>
      </c>
    </row>
    <row r="19" spans="2:15" x14ac:dyDescent="0.25">
      <c r="O19" s="1" t="str">
        <f>"    CONSTRAINT " &amp; IF(ISERROR(SEARCH(".",$D$2)), $D$2, MID($D$2,SEARCH(".",$D$2) + 1,(LEN($D$2)-SEARCH(".",$D$2)))) &amp; "_pk PRIMARY KEY (" &amp; $D$5 &amp; ")"</f>
        <v xml:space="preserve">    CONSTRAINT ai_category_pk PRIMARY KEY (id)</v>
      </c>
    </row>
    <row r="20" spans="2:15" x14ac:dyDescent="0.25">
      <c r="O20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B1:O18"/>
  <sheetViews>
    <sheetView showGridLines="0" zoomScaleNormal="100" workbookViewId="0">
      <selection activeCell="O3" sqref="O3:O18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285156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1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DB!D88</f>
        <v>Thành phần thuốc</v>
      </c>
      <c r="E1" s="71"/>
      <c r="F1" s="72" t="s">
        <v>22</v>
      </c>
      <c r="G1" s="73"/>
      <c r="H1" s="73"/>
      <c r="I1" s="74"/>
      <c r="J1" s="3" t="str">
        <f>DB!F88</f>
        <v>Nguyễn Anh Phong</v>
      </c>
    </row>
    <row r="2" spans="2:15" ht="18" x14ac:dyDescent="0.25">
      <c r="C2" s="2" t="s">
        <v>27</v>
      </c>
      <c r="D2" s="75" t="str">
        <f>DB!E88</f>
        <v>item_ai</v>
      </c>
      <c r="E2" s="76"/>
      <c r="F2" s="72" t="s">
        <v>23</v>
      </c>
      <c r="G2" s="73"/>
      <c r="H2" s="73"/>
      <c r="I2" s="74"/>
      <c r="J2" s="19" t="str">
        <f>DB!G88</f>
        <v>14/10/2016</v>
      </c>
      <c r="O2" s="1" t="str">
        <f xml:space="preserve"> "drop table " &amp; D2 &amp; ";"</f>
        <v>drop table item_ai;</v>
      </c>
    </row>
    <row r="3" spans="2:15" ht="29.25" customHeight="1" x14ac:dyDescent="0.25">
      <c r="B3" s="4"/>
      <c r="O3" s="1" t="str">
        <f xml:space="preserve"> "create table " &amp; D2</f>
        <v>create table item_ai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22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362</v>
      </c>
      <c r="D6" s="24" t="s">
        <v>170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 t="shared" ref="O6:O16" si="0">"    " &amp; D6 &amp; " " &amp; E6 &amp; IF(F6="yes"," NOT NULL", "") &amp; IF(LEN(G6) &gt; 0," DEFAULT " &amp; G6, "") &amp; ","</f>
        <v xml:space="preserve">    item_id bigint,</v>
      </c>
    </row>
    <row r="7" spans="2:15" ht="15" x14ac:dyDescent="0.25">
      <c r="B7" s="6">
        <v>3</v>
      </c>
      <c r="C7" s="22" t="s">
        <v>1364</v>
      </c>
      <c r="D7" s="24" t="s">
        <v>1355</v>
      </c>
      <c r="E7" s="6" t="s">
        <v>6</v>
      </c>
      <c r="F7" s="6"/>
      <c r="G7" s="6"/>
      <c r="H7" s="6"/>
      <c r="I7" s="8"/>
      <c r="J7" s="25"/>
      <c r="K7" s="3"/>
      <c r="L7" s="3"/>
      <c r="M7" s="3"/>
      <c r="O7" s="1" t="str">
        <f t="shared" si="0"/>
        <v xml:space="preserve">    active_ingredient_id bigint,</v>
      </c>
    </row>
    <row r="8" spans="2:15" ht="15" x14ac:dyDescent="0.25">
      <c r="B8" s="6">
        <v>4</v>
      </c>
      <c r="C8" s="22" t="s">
        <v>1356</v>
      </c>
      <c r="D8" s="24" t="s">
        <v>1331</v>
      </c>
      <c r="E8" s="23" t="s">
        <v>34</v>
      </c>
      <c r="F8" s="6"/>
      <c r="G8" s="6"/>
      <c r="H8" s="6"/>
      <c r="I8" s="8"/>
      <c r="J8" s="25"/>
      <c r="K8" s="3"/>
      <c r="L8" s="3"/>
      <c r="M8" s="3"/>
      <c r="O8" s="1" t="str">
        <f t="shared" si="0"/>
        <v xml:space="preserve">    active_ingredient varchar(255),</v>
      </c>
    </row>
    <row r="9" spans="2:15" ht="15" x14ac:dyDescent="0.25">
      <c r="B9" s="6">
        <v>5</v>
      </c>
      <c r="C9" s="22" t="s">
        <v>1328</v>
      </c>
      <c r="D9" s="24" t="s">
        <v>1327</v>
      </c>
      <c r="E9" s="23" t="s">
        <v>34</v>
      </c>
      <c r="F9" s="6"/>
      <c r="G9" s="6"/>
      <c r="H9" s="6"/>
      <c r="I9" s="8"/>
      <c r="J9" s="25"/>
      <c r="K9" s="3"/>
      <c r="L9" s="3"/>
      <c r="M9" s="3"/>
      <c r="O9" s="1" t="str">
        <f t="shared" si="0"/>
        <v xml:space="preserve">    dosage varchar(255),</v>
      </c>
    </row>
    <row r="10" spans="2:15" ht="15" x14ac:dyDescent="0.25">
      <c r="B10" s="6">
        <v>6</v>
      </c>
      <c r="C10" s="3" t="s">
        <v>20</v>
      </c>
      <c r="D10" s="24" t="s">
        <v>296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created_by bigint,</v>
      </c>
    </row>
    <row r="11" spans="2:15" ht="15" x14ac:dyDescent="0.25">
      <c r="B11" s="6">
        <v>7</v>
      </c>
      <c r="C11" s="3" t="s">
        <v>21</v>
      </c>
      <c r="D11" s="24" t="s">
        <v>70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created_date bigint,</v>
      </c>
    </row>
    <row r="12" spans="2:15" ht="15" x14ac:dyDescent="0.25">
      <c r="B12" s="6">
        <v>8</v>
      </c>
      <c r="C12" s="3" t="s">
        <v>22</v>
      </c>
      <c r="D12" s="24" t="s">
        <v>297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updated_by bigint,</v>
      </c>
    </row>
    <row r="13" spans="2:15" ht="15" x14ac:dyDescent="0.25">
      <c r="B13" s="6">
        <v>9</v>
      </c>
      <c r="C13" s="3" t="s">
        <v>23</v>
      </c>
      <c r="D13" s="24" t="s">
        <v>71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updated_date bigint,</v>
      </c>
    </row>
    <row r="14" spans="2:15" ht="15" x14ac:dyDescent="0.25">
      <c r="B14" s="6">
        <v>10</v>
      </c>
      <c r="C14" s="22" t="s">
        <v>105</v>
      </c>
      <c r="D14" s="24" t="s">
        <v>295</v>
      </c>
      <c r="E14" s="6" t="s">
        <v>6</v>
      </c>
      <c r="F14" s="6"/>
      <c r="G14" s="6"/>
      <c r="H14" s="6"/>
      <c r="I14" s="8">
        <v>1</v>
      </c>
      <c r="J14" s="25"/>
      <c r="K14" s="3"/>
      <c r="L14" s="3"/>
      <c r="M14" s="3"/>
      <c r="O14" s="1" t="str">
        <f t="shared" si="0"/>
        <v xml:space="preserve">    deleted_by bigint,</v>
      </c>
    </row>
    <row r="15" spans="2:15" ht="15" x14ac:dyDescent="0.25">
      <c r="B15" s="6">
        <v>11</v>
      </c>
      <c r="C15" s="22" t="s">
        <v>99</v>
      </c>
      <c r="D15" s="24" t="s">
        <v>94</v>
      </c>
      <c r="E15" s="6" t="s">
        <v>6</v>
      </c>
      <c r="F15" s="6"/>
      <c r="G15" s="6"/>
      <c r="H15" s="6"/>
      <c r="I15" s="8">
        <v>1</v>
      </c>
      <c r="J15" s="25"/>
      <c r="K15" s="3"/>
      <c r="L15" s="3"/>
      <c r="M15" s="3"/>
      <c r="O15" s="1" t="str">
        <f t="shared" si="0"/>
        <v xml:space="preserve">    deleted_date bigint,</v>
      </c>
    </row>
    <row r="16" spans="2:15" ht="15" x14ac:dyDescent="0.25">
      <c r="B16" s="6">
        <v>12</v>
      </c>
      <c r="C16" s="3" t="s">
        <v>24</v>
      </c>
      <c r="D16" s="24" t="s">
        <v>13</v>
      </c>
      <c r="E16" s="6" t="s">
        <v>10</v>
      </c>
      <c r="F16" s="6"/>
      <c r="G16" s="6">
        <v>1</v>
      </c>
      <c r="H16" s="6"/>
      <c r="I16" s="10"/>
      <c r="J16" s="25"/>
      <c r="K16" s="3"/>
      <c r="L16" s="3"/>
      <c r="M16" s="3"/>
      <c r="O16" s="1" t="str">
        <f t="shared" si="0"/>
        <v xml:space="preserve">    version integer DEFAULT 1,</v>
      </c>
    </row>
    <row r="17" spans="15:15" x14ac:dyDescent="0.25">
      <c r="O17" s="1" t="str">
        <f>"    CONSTRAINT " &amp; IF(ISERROR(SEARCH(".",$D$2)), $D$2, MID($D$2,SEARCH(".",$D$2) + 1,(LEN($D$2)-SEARCH(".",$D$2)))) &amp; "_pk PRIMARY KEY (" &amp; $D$5 &amp; ")"</f>
        <v xml:space="preserve">    CONSTRAINT item_ai_pk PRIMARY KEY (id)</v>
      </c>
    </row>
    <row r="18" spans="15:15" x14ac:dyDescent="0.25">
      <c r="O18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B1:O110"/>
  <sheetViews>
    <sheetView showGridLines="0" topLeftCell="A76" workbookViewId="0">
      <selection activeCell="J99" sqref="J99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1406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DB!D89</f>
        <v>Gói khám sức khỏe</v>
      </c>
      <c r="E1" s="71"/>
      <c r="F1" s="72" t="s">
        <v>22</v>
      </c>
      <c r="G1" s="73"/>
      <c r="H1" s="73"/>
      <c r="I1" s="74"/>
      <c r="J1" s="3" t="str">
        <f>DB!F89</f>
        <v>Nguyễn Anh Phong</v>
      </c>
    </row>
    <row r="2" spans="2:15" ht="18" x14ac:dyDescent="0.25">
      <c r="C2" s="2" t="s">
        <v>27</v>
      </c>
      <c r="D2" s="75" t="str">
        <f>DB!E89</f>
        <v>checkup</v>
      </c>
      <c r="E2" s="76"/>
      <c r="F2" s="72" t="s">
        <v>23</v>
      </c>
      <c r="G2" s="73"/>
      <c r="H2" s="73"/>
      <c r="I2" s="74"/>
      <c r="J2" s="19">
        <f>DB!G89</f>
        <v>42804</v>
      </c>
      <c r="O2" s="1" t="str">
        <f xml:space="preserve"> "drop table " &amp; D2 &amp; ";"</f>
        <v>drop table checkup;</v>
      </c>
    </row>
    <row r="3" spans="2:15" ht="29.25" customHeight="1" x14ac:dyDescent="0.25">
      <c r="B3" s="4"/>
      <c r="O3" s="1" t="str">
        <f xml:space="preserve"> "create table " &amp; D2</f>
        <v>create table checkup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22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>"    " &amp; D7 &amp; " " &amp; E7 &amp; IF(F7="yes"," NOT NULL", "") &amp; IF(LEN(G7) &gt; 0," DEFAULT " &amp; G7, "") &amp; ","</f>
        <v xml:space="preserve">    branch_id bigint,</v>
      </c>
    </row>
    <row r="8" spans="2:15" ht="15" x14ac:dyDescent="0.25">
      <c r="B8" s="6">
        <v>4</v>
      </c>
      <c r="C8" s="22" t="s">
        <v>241</v>
      </c>
      <c r="D8" s="24" t="s">
        <v>237</v>
      </c>
      <c r="E8" s="23" t="s">
        <v>116</v>
      </c>
      <c r="F8" s="6"/>
      <c r="G8" s="6"/>
      <c r="H8" s="6"/>
      <c r="I8" s="8"/>
      <c r="J8" s="25"/>
      <c r="K8" s="3"/>
      <c r="L8" s="3"/>
      <c r="M8" s="3"/>
      <c r="O8" s="1" t="str">
        <f t="shared" ref="O8:O92" si="0">"    " &amp; D8 &amp; " " &amp; E8 &amp; IF(F8="yes"," NOT NULL", "") &amp; IF(LEN(G8) &gt; 0," DEFAULT " &amp; G8, "") &amp; ","</f>
        <v xml:space="preserve">    search_text text,</v>
      </c>
    </row>
    <row r="9" spans="2:15" ht="15" x14ac:dyDescent="0.25">
      <c r="B9" s="6">
        <v>5</v>
      </c>
      <c r="C9" s="22" t="s">
        <v>338</v>
      </c>
      <c r="D9" s="24" t="s">
        <v>48</v>
      </c>
      <c r="E9" s="14" t="s">
        <v>39</v>
      </c>
      <c r="F9" s="6"/>
      <c r="G9" s="6"/>
      <c r="H9" s="6"/>
      <c r="I9" s="8"/>
      <c r="J9" s="25"/>
      <c r="K9" s="3"/>
      <c r="L9" s="3"/>
      <c r="M9" s="3"/>
      <c r="O9" s="1" t="str">
        <f t="shared" si="0"/>
        <v xml:space="preserve">    code varchar(50),</v>
      </c>
    </row>
    <row r="10" spans="2:15" ht="15" x14ac:dyDescent="0.25">
      <c r="B10" s="6">
        <v>6</v>
      </c>
      <c r="C10" s="22" t="s">
        <v>339</v>
      </c>
      <c r="D10" s="24" t="s">
        <v>32</v>
      </c>
      <c r="E10" s="23" t="s">
        <v>34</v>
      </c>
      <c r="F10" s="6"/>
      <c r="G10" s="6">
        <v>0</v>
      </c>
      <c r="H10" s="6"/>
      <c r="I10" s="10"/>
      <c r="J10" s="25"/>
      <c r="K10" s="3"/>
      <c r="L10" s="3"/>
      <c r="M10" s="3"/>
      <c r="O10" s="1" t="str">
        <f t="shared" si="0"/>
        <v xml:space="preserve">    name varchar(255) DEFAULT 0,</v>
      </c>
    </row>
    <row r="11" spans="2:15" ht="15" x14ac:dyDescent="0.25">
      <c r="B11" s="6">
        <v>7</v>
      </c>
      <c r="C11" s="22" t="s">
        <v>1228</v>
      </c>
      <c r="D11" s="24" t="s">
        <v>206</v>
      </c>
      <c r="E11" s="6" t="s">
        <v>6</v>
      </c>
      <c r="F11" s="6"/>
      <c r="G11" s="6">
        <v>0</v>
      </c>
      <c r="H11" s="6"/>
      <c r="I11" s="10"/>
      <c r="J11" s="25"/>
      <c r="K11" s="3"/>
      <c r="L11" s="3"/>
      <c r="M11" s="3"/>
      <c r="O11" s="1" t="str">
        <f t="shared" si="0"/>
        <v xml:space="preserve">    partner_id bigint DEFAULT 0,</v>
      </c>
    </row>
    <row r="12" spans="2:15" ht="15" x14ac:dyDescent="0.25">
      <c r="B12" s="6">
        <v>8</v>
      </c>
      <c r="C12" s="22" t="s">
        <v>1239</v>
      </c>
      <c r="D12" s="24" t="s">
        <v>1238</v>
      </c>
      <c r="E12" s="23" t="s">
        <v>127</v>
      </c>
      <c r="F12" s="6"/>
      <c r="G12" s="6">
        <v>0</v>
      </c>
      <c r="H12" s="6"/>
      <c r="I12" s="10"/>
      <c r="J12" s="25"/>
      <c r="K12" s="3"/>
      <c r="L12" s="3"/>
      <c r="M12" s="3"/>
      <c r="O12" s="1" t="str">
        <f t="shared" si="0"/>
        <v xml:space="preserve">    m_standard_amount double precision DEFAULT 0,</v>
      </c>
    </row>
    <row r="13" spans="2:15" ht="15" x14ac:dyDescent="0.25">
      <c r="B13" s="6">
        <v>9</v>
      </c>
      <c r="C13" s="22" t="s">
        <v>1240</v>
      </c>
      <c r="D13" s="24" t="s">
        <v>1248</v>
      </c>
      <c r="E13" s="23" t="s">
        <v>127</v>
      </c>
      <c r="F13" s="6"/>
      <c r="G13" s="6">
        <v>0</v>
      </c>
      <c r="H13" s="6"/>
      <c r="I13" s="10"/>
      <c r="J13" s="25"/>
      <c r="K13" s="3"/>
      <c r="L13" s="3"/>
      <c r="M13" s="3"/>
      <c r="O13" s="1" t="str">
        <f t="shared" si="0"/>
        <v xml:space="preserve">    m_adjust_amount double precision DEFAULT 0,</v>
      </c>
    </row>
    <row r="14" spans="2:15" ht="15" x14ac:dyDescent="0.25">
      <c r="B14" s="6">
        <v>10</v>
      </c>
      <c r="C14" s="22" t="s">
        <v>1241</v>
      </c>
      <c r="D14" s="24" t="s">
        <v>1249</v>
      </c>
      <c r="E14" s="23" t="s">
        <v>127</v>
      </c>
      <c r="F14" s="6"/>
      <c r="G14" s="6">
        <v>0</v>
      </c>
      <c r="H14" s="6"/>
      <c r="I14" s="10"/>
      <c r="J14" s="25"/>
      <c r="K14" s="3"/>
      <c r="L14" s="3"/>
      <c r="M14" s="3"/>
      <c r="O14" s="1" t="str">
        <f t="shared" si="0"/>
        <v xml:space="preserve">    m_amount double precision DEFAULT 0,</v>
      </c>
    </row>
    <row r="15" spans="2:15" ht="15" x14ac:dyDescent="0.25">
      <c r="B15" s="6">
        <v>11</v>
      </c>
      <c r="C15" s="22" t="s">
        <v>1242</v>
      </c>
      <c r="D15" s="24" t="s">
        <v>1250</v>
      </c>
      <c r="E15" s="23" t="s">
        <v>127</v>
      </c>
      <c r="F15" s="6"/>
      <c r="G15" s="6">
        <v>0</v>
      </c>
      <c r="H15" s="6"/>
      <c r="I15" s="10"/>
      <c r="J15" s="25"/>
      <c r="K15" s="3"/>
      <c r="L15" s="3"/>
      <c r="M15" s="3"/>
      <c r="O15" s="1" t="str">
        <f t="shared" si="0"/>
        <v xml:space="preserve">    f_standard_amount double precision DEFAULT 0,</v>
      </c>
    </row>
    <row r="16" spans="2:15" ht="15" x14ac:dyDescent="0.25">
      <c r="B16" s="6">
        <v>12</v>
      </c>
      <c r="C16" s="22" t="s">
        <v>1243</v>
      </c>
      <c r="D16" s="24" t="s">
        <v>1251</v>
      </c>
      <c r="E16" s="23" t="s">
        <v>127</v>
      </c>
      <c r="F16" s="6"/>
      <c r="G16" s="6">
        <v>0</v>
      </c>
      <c r="H16" s="6"/>
      <c r="I16" s="10"/>
      <c r="J16" s="25"/>
      <c r="K16" s="3"/>
      <c r="L16" s="3"/>
      <c r="M16" s="3"/>
      <c r="O16" s="1" t="str">
        <f t="shared" si="0"/>
        <v xml:space="preserve">    f_adjust_amount double precision DEFAULT 0,</v>
      </c>
    </row>
    <row r="17" spans="2:15" ht="15" x14ac:dyDescent="0.25">
      <c r="B17" s="6">
        <v>13</v>
      </c>
      <c r="C17" s="22" t="s">
        <v>1244</v>
      </c>
      <c r="D17" s="24" t="s">
        <v>1252</v>
      </c>
      <c r="E17" s="23" t="s">
        <v>127</v>
      </c>
      <c r="F17" s="6"/>
      <c r="G17" s="6">
        <v>0</v>
      </c>
      <c r="H17" s="6"/>
      <c r="I17" s="10"/>
      <c r="J17" s="25"/>
      <c r="K17" s="3"/>
      <c r="L17" s="3"/>
      <c r="M17" s="3"/>
      <c r="O17" s="1" t="str">
        <f t="shared" si="0"/>
        <v xml:space="preserve">    f_amount double precision DEFAULT 0,</v>
      </c>
    </row>
    <row r="18" spans="2:15" ht="15" x14ac:dyDescent="0.25">
      <c r="B18" s="6">
        <v>14</v>
      </c>
      <c r="C18" s="22" t="s">
        <v>1245</v>
      </c>
      <c r="D18" s="24" t="s">
        <v>1253</v>
      </c>
      <c r="E18" s="23" t="s">
        <v>127</v>
      </c>
      <c r="F18" s="6"/>
      <c r="G18" s="6">
        <v>0</v>
      </c>
      <c r="H18" s="6"/>
      <c r="I18" s="10"/>
      <c r="J18" s="25"/>
      <c r="K18" s="3"/>
      <c r="L18" s="3"/>
      <c r="M18" s="3"/>
      <c r="O18" s="1" t="str">
        <f t="shared" si="0"/>
        <v xml:space="preserve">    p_standard_amount double precision DEFAULT 0,</v>
      </c>
    </row>
    <row r="19" spans="2:15" ht="15" x14ac:dyDescent="0.25">
      <c r="B19" s="6">
        <v>15</v>
      </c>
      <c r="C19" s="22" t="s">
        <v>1246</v>
      </c>
      <c r="D19" s="24" t="s">
        <v>1254</v>
      </c>
      <c r="E19" s="23" t="s">
        <v>127</v>
      </c>
      <c r="F19" s="6"/>
      <c r="G19" s="6">
        <v>0</v>
      </c>
      <c r="H19" s="6"/>
      <c r="I19" s="10"/>
      <c r="J19" s="25"/>
      <c r="K19" s="3"/>
      <c r="L19" s="3"/>
      <c r="M19" s="3"/>
      <c r="O19" s="1" t="str">
        <f t="shared" si="0"/>
        <v xml:space="preserve">    p_adjust_amount double precision DEFAULT 0,</v>
      </c>
    </row>
    <row r="20" spans="2:15" ht="15" x14ac:dyDescent="0.25">
      <c r="B20" s="6">
        <v>16</v>
      </c>
      <c r="C20" s="22" t="s">
        <v>1247</v>
      </c>
      <c r="D20" s="24" t="s">
        <v>1255</v>
      </c>
      <c r="E20" s="23" t="s">
        <v>127</v>
      </c>
      <c r="F20" s="6"/>
      <c r="G20" s="6">
        <v>0</v>
      </c>
      <c r="H20" s="6"/>
      <c r="I20" s="10"/>
      <c r="J20" s="25"/>
      <c r="K20" s="3"/>
      <c r="L20" s="3"/>
      <c r="M20" s="3"/>
      <c r="O20" s="1" t="str">
        <f t="shared" si="0"/>
        <v xml:space="preserve">    p_amount double precision DEFAULT 0,</v>
      </c>
    </row>
    <row r="21" spans="2:15" ht="15" x14ac:dyDescent="0.25">
      <c r="B21" s="6">
        <v>17</v>
      </c>
      <c r="C21" s="22" t="s">
        <v>1259</v>
      </c>
      <c r="D21" s="24" t="s">
        <v>1256</v>
      </c>
      <c r="E21" s="23" t="s">
        <v>127</v>
      </c>
      <c r="F21" s="6"/>
      <c r="G21" s="6">
        <v>0</v>
      </c>
      <c r="H21" s="6"/>
      <c r="I21" s="10"/>
      <c r="J21" s="25"/>
      <c r="K21" s="3"/>
      <c r="L21" s="3"/>
      <c r="M21" s="3"/>
      <c r="O21" s="1" t="str">
        <f t="shared" si="0"/>
        <v xml:space="preserve">    m_max_amount double precision DEFAULT 0,</v>
      </c>
    </row>
    <row r="22" spans="2:15" ht="15" x14ac:dyDescent="0.25">
      <c r="B22" s="6">
        <v>18</v>
      </c>
      <c r="C22" s="22" t="s">
        <v>1259</v>
      </c>
      <c r="D22" s="24" t="s">
        <v>1257</v>
      </c>
      <c r="E22" s="23" t="s">
        <v>127</v>
      </c>
      <c r="F22" s="6"/>
      <c r="G22" s="6">
        <v>0</v>
      </c>
      <c r="H22" s="6"/>
      <c r="I22" s="10"/>
      <c r="J22" s="25"/>
      <c r="K22" s="3"/>
      <c r="L22" s="3"/>
      <c r="M22" s="3"/>
      <c r="O22" s="1" t="str">
        <f t="shared" si="0"/>
        <v xml:space="preserve">    f_max_amount double precision DEFAULT 0,</v>
      </c>
    </row>
    <row r="23" spans="2:15" ht="15" x14ac:dyDescent="0.25">
      <c r="B23" s="6">
        <v>19</v>
      </c>
      <c r="C23" s="22" t="s">
        <v>1259</v>
      </c>
      <c r="D23" s="24" t="s">
        <v>1258</v>
      </c>
      <c r="E23" s="23" t="s">
        <v>127</v>
      </c>
      <c r="F23" s="6"/>
      <c r="G23" s="6">
        <v>0</v>
      </c>
      <c r="H23" s="6"/>
      <c r="I23" s="10"/>
      <c r="J23" s="25"/>
      <c r="K23" s="3"/>
      <c r="L23" s="3"/>
      <c r="M23" s="3"/>
      <c r="O23" s="1" t="str">
        <f t="shared" si="0"/>
        <v xml:space="preserve">    p_max_amount double precision DEFAULT 0,</v>
      </c>
    </row>
    <row r="24" spans="2:15" ht="15" x14ac:dyDescent="0.25">
      <c r="B24" s="6">
        <v>20</v>
      </c>
      <c r="C24" s="22" t="s">
        <v>1272</v>
      </c>
      <c r="D24" s="24" t="s">
        <v>1260</v>
      </c>
      <c r="E24" s="23" t="s">
        <v>127</v>
      </c>
      <c r="F24" s="6"/>
      <c r="G24" s="6">
        <v>0</v>
      </c>
      <c r="H24" s="6"/>
      <c r="I24" s="10"/>
      <c r="J24" s="25"/>
      <c r="K24" s="3"/>
      <c r="L24" s="3"/>
      <c r="M24" s="3"/>
      <c r="O24" s="1" t="str">
        <f t="shared" si="0"/>
        <v xml:space="preserve">    m1_standard_amount double precision DEFAULT 0,</v>
      </c>
    </row>
    <row r="25" spans="2:15" ht="15" x14ac:dyDescent="0.25">
      <c r="B25" s="6">
        <v>21</v>
      </c>
      <c r="C25" s="22" t="s">
        <v>1272</v>
      </c>
      <c r="D25" s="24" t="s">
        <v>1261</v>
      </c>
      <c r="E25" s="23" t="s">
        <v>127</v>
      </c>
      <c r="F25" s="6"/>
      <c r="G25" s="6">
        <v>0</v>
      </c>
      <c r="H25" s="6"/>
      <c r="I25" s="10"/>
      <c r="J25" s="25"/>
      <c r="K25" s="3"/>
      <c r="L25" s="3"/>
      <c r="M25" s="3"/>
      <c r="O25" s="1" t="str">
        <f t="shared" si="0"/>
        <v xml:space="preserve">    m1_adjust_amount double precision DEFAULT 0,</v>
      </c>
    </row>
    <row r="26" spans="2:15" ht="15" x14ac:dyDescent="0.25">
      <c r="B26" s="6">
        <v>22</v>
      </c>
      <c r="C26" s="22" t="s">
        <v>1272</v>
      </c>
      <c r="D26" s="24" t="s">
        <v>1262</v>
      </c>
      <c r="E26" s="23" t="s">
        <v>127</v>
      </c>
      <c r="F26" s="6"/>
      <c r="G26" s="6">
        <v>0</v>
      </c>
      <c r="H26" s="6"/>
      <c r="I26" s="10"/>
      <c r="J26" s="25"/>
      <c r="K26" s="3"/>
      <c r="L26" s="3"/>
      <c r="M26" s="3"/>
      <c r="O26" s="1" t="str">
        <f t="shared" si="0"/>
        <v xml:space="preserve">    m1_amount double precision DEFAULT 0,</v>
      </c>
    </row>
    <row r="27" spans="2:15" ht="15" x14ac:dyDescent="0.25">
      <c r="B27" s="6">
        <v>23</v>
      </c>
      <c r="C27" s="22" t="s">
        <v>1273</v>
      </c>
      <c r="D27" s="24" t="s">
        <v>1263</v>
      </c>
      <c r="E27" s="23" t="s">
        <v>127</v>
      </c>
      <c r="F27" s="6"/>
      <c r="G27" s="6">
        <v>0</v>
      </c>
      <c r="H27" s="6"/>
      <c r="I27" s="10"/>
      <c r="J27" s="25"/>
      <c r="K27" s="3"/>
      <c r="L27" s="3"/>
      <c r="M27" s="3"/>
      <c r="O27" s="1" t="str">
        <f t="shared" si="0"/>
        <v xml:space="preserve">    f1_standard_amount double precision DEFAULT 0,</v>
      </c>
    </row>
    <row r="28" spans="2:15" ht="15" x14ac:dyDescent="0.25">
      <c r="B28" s="6">
        <v>24</v>
      </c>
      <c r="C28" s="22" t="s">
        <v>1273</v>
      </c>
      <c r="D28" s="24" t="s">
        <v>1264</v>
      </c>
      <c r="E28" s="23" t="s">
        <v>127</v>
      </c>
      <c r="F28" s="6"/>
      <c r="G28" s="6">
        <v>0</v>
      </c>
      <c r="H28" s="6"/>
      <c r="I28" s="10"/>
      <c r="J28" s="25"/>
      <c r="K28" s="3"/>
      <c r="L28" s="3"/>
      <c r="M28" s="3"/>
      <c r="O28" s="1" t="str">
        <f t="shared" si="0"/>
        <v xml:space="preserve">    f1_adjust_amount double precision DEFAULT 0,</v>
      </c>
    </row>
    <row r="29" spans="2:15" ht="15" x14ac:dyDescent="0.25">
      <c r="B29" s="6">
        <v>25</v>
      </c>
      <c r="C29" s="22" t="s">
        <v>1273</v>
      </c>
      <c r="D29" s="24" t="s">
        <v>1265</v>
      </c>
      <c r="E29" s="23" t="s">
        <v>127</v>
      </c>
      <c r="F29" s="6"/>
      <c r="G29" s="6">
        <v>0</v>
      </c>
      <c r="H29" s="6"/>
      <c r="I29" s="10"/>
      <c r="J29" s="25"/>
      <c r="K29" s="3"/>
      <c r="L29" s="3"/>
      <c r="M29" s="3"/>
      <c r="O29" s="1" t="str">
        <f t="shared" si="0"/>
        <v xml:space="preserve">    f1_amount double precision DEFAULT 0,</v>
      </c>
    </row>
    <row r="30" spans="2:15" ht="15" x14ac:dyDescent="0.25">
      <c r="B30" s="6">
        <v>26</v>
      </c>
      <c r="C30" s="22" t="s">
        <v>1274</v>
      </c>
      <c r="D30" s="24" t="s">
        <v>1266</v>
      </c>
      <c r="E30" s="23" t="s">
        <v>127</v>
      </c>
      <c r="F30" s="6"/>
      <c r="G30" s="6">
        <v>0</v>
      </c>
      <c r="H30" s="6"/>
      <c r="I30" s="10"/>
      <c r="J30" s="25"/>
      <c r="K30" s="3"/>
      <c r="L30" s="3"/>
      <c r="M30" s="3"/>
      <c r="O30" s="1" t="str">
        <f t="shared" si="0"/>
        <v xml:space="preserve">    p1_standard_amount double precision DEFAULT 0,</v>
      </c>
    </row>
    <row r="31" spans="2:15" ht="15" x14ac:dyDescent="0.25">
      <c r="B31" s="6">
        <v>27</v>
      </c>
      <c r="C31" s="22" t="s">
        <v>1274</v>
      </c>
      <c r="D31" s="24" t="s">
        <v>1267</v>
      </c>
      <c r="E31" s="23" t="s">
        <v>127</v>
      </c>
      <c r="F31" s="6"/>
      <c r="G31" s="6">
        <v>0</v>
      </c>
      <c r="H31" s="6"/>
      <c r="I31" s="10"/>
      <c r="J31" s="25"/>
      <c r="K31" s="3"/>
      <c r="L31" s="3"/>
      <c r="M31" s="3"/>
      <c r="O31" s="1" t="str">
        <f t="shared" si="0"/>
        <v xml:space="preserve">    p1_adjust_amount double precision DEFAULT 0,</v>
      </c>
    </row>
    <row r="32" spans="2:15" ht="15" x14ac:dyDescent="0.25">
      <c r="B32" s="6">
        <v>28</v>
      </c>
      <c r="C32" s="22" t="s">
        <v>1274</v>
      </c>
      <c r="D32" s="24" t="s">
        <v>1268</v>
      </c>
      <c r="E32" s="23" t="s">
        <v>127</v>
      </c>
      <c r="F32" s="6"/>
      <c r="G32" s="6">
        <v>0</v>
      </c>
      <c r="H32" s="6"/>
      <c r="I32" s="10"/>
      <c r="J32" s="25"/>
      <c r="K32" s="3"/>
      <c r="L32" s="3"/>
      <c r="M32" s="3"/>
      <c r="O32" s="1" t="str">
        <f t="shared" si="0"/>
        <v xml:space="preserve">    p1_amount double precision DEFAULT 0,</v>
      </c>
    </row>
    <row r="33" spans="2:15" ht="15" x14ac:dyDescent="0.25">
      <c r="B33" s="6">
        <v>29</v>
      </c>
      <c r="C33" s="22" t="s">
        <v>1275</v>
      </c>
      <c r="D33" s="24" t="s">
        <v>1269</v>
      </c>
      <c r="E33" s="23" t="s">
        <v>127</v>
      </c>
      <c r="F33" s="6"/>
      <c r="G33" s="6">
        <v>0</v>
      </c>
      <c r="H33" s="6"/>
      <c r="I33" s="10"/>
      <c r="J33" s="25"/>
      <c r="K33" s="3"/>
      <c r="L33" s="3"/>
      <c r="M33" s="3"/>
      <c r="O33" s="1" t="str">
        <f t="shared" si="0"/>
        <v xml:space="preserve">    m1_max_amount double precision DEFAULT 0,</v>
      </c>
    </row>
    <row r="34" spans="2:15" ht="15" x14ac:dyDescent="0.25">
      <c r="B34" s="6">
        <v>30</v>
      </c>
      <c r="C34" s="22" t="s">
        <v>1275</v>
      </c>
      <c r="D34" s="24" t="s">
        <v>1270</v>
      </c>
      <c r="E34" s="23" t="s">
        <v>127</v>
      </c>
      <c r="F34" s="6"/>
      <c r="G34" s="6">
        <v>0</v>
      </c>
      <c r="H34" s="6"/>
      <c r="I34" s="10"/>
      <c r="J34" s="25"/>
      <c r="K34" s="3"/>
      <c r="L34" s="3"/>
      <c r="M34" s="3"/>
      <c r="O34" s="1" t="str">
        <f t="shared" si="0"/>
        <v xml:space="preserve">    f1_max_amount double precision DEFAULT 0,</v>
      </c>
    </row>
    <row r="35" spans="2:15" ht="15" x14ac:dyDescent="0.25">
      <c r="B35" s="6">
        <v>31</v>
      </c>
      <c r="C35" s="22" t="s">
        <v>1275</v>
      </c>
      <c r="D35" s="24" t="s">
        <v>1271</v>
      </c>
      <c r="E35" s="23" t="s">
        <v>127</v>
      </c>
      <c r="F35" s="6"/>
      <c r="G35" s="6">
        <v>0</v>
      </c>
      <c r="H35" s="6"/>
      <c r="I35" s="10"/>
      <c r="J35" s="25"/>
      <c r="K35" s="3"/>
      <c r="L35" s="3"/>
      <c r="M35" s="3"/>
      <c r="O35" s="1" t="str">
        <f t="shared" si="0"/>
        <v xml:space="preserve">    p1_max_amount double precision DEFAULT 0,</v>
      </c>
    </row>
    <row r="36" spans="2:15" ht="15" x14ac:dyDescent="0.25">
      <c r="B36" s="6">
        <v>32</v>
      </c>
      <c r="C36" s="22" t="s">
        <v>1276</v>
      </c>
      <c r="D36" s="24" t="s">
        <v>1277</v>
      </c>
      <c r="E36" s="23" t="s">
        <v>127</v>
      </c>
      <c r="F36" s="6"/>
      <c r="G36" s="6">
        <v>0</v>
      </c>
      <c r="H36" s="6"/>
      <c r="I36" s="10"/>
      <c r="J36" s="25"/>
      <c r="K36" s="3"/>
      <c r="L36" s="3"/>
      <c r="M36" s="3"/>
      <c r="O36" s="1" t="str">
        <f t="shared" si="0"/>
        <v xml:space="preserve">    m2_standard_amount double precision DEFAULT 0,</v>
      </c>
    </row>
    <row r="37" spans="2:15" ht="15" x14ac:dyDescent="0.25">
      <c r="B37" s="6">
        <v>33</v>
      </c>
      <c r="C37" s="22" t="s">
        <v>1276</v>
      </c>
      <c r="D37" s="24" t="s">
        <v>1278</v>
      </c>
      <c r="E37" s="23" t="s">
        <v>127</v>
      </c>
      <c r="F37" s="6"/>
      <c r="G37" s="6">
        <v>0</v>
      </c>
      <c r="H37" s="6"/>
      <c r="I37" s="10"/>
      <c r="J37" s="25"/>
      <c r="K37" s="3"/>
      <c r="L37" s="3"/>
      <c r="M37" s="3"/>
      <c r="O37" s="1" t="str">
        <f t="shared" si="0"/>
        <v xml:space="preserve">    m2_adjust_amount double precision DEFAULT 0,</v>
      </c>
    </row>
    <row r="38" spans="2:15" ht="15" x14ac:dyDescent="0.25">
      <c r="B38" s="6">
        <v>34</v>
      </c>
      <c r="C38" s="22" t="s">
        <v>1276</v>
      </c>
      <c r="D38" s="24" t="s">
        <v>1279</v>
      </c>
      <c r="E38" s="23" t="s">
        <v>127</v>
      </c>
      <c r="F38" s="6"/>
      <c r="G38" s="6">
        <v>0</v>
      </c>
      <c r="H38" s="6"/>
      <c r="I38" s="10"/>
      <c r="J38" s="25"/>
      <c r="K38" s="3"/>
      <c r="L38" s="3"/>
      <c r="M38" s="3"/>
      <c r="O38" s="1" t="str">
        <f t="shared" si="0"/>
        <v xml:space="preserve">    m2_amount double precision DEFAULT 0,</v>
      </c>
    </row>
    <row r="39" spans="2:15" ht="15" x14ac:dyDescent="0.25">
      <c r="B39" s="6">
        <v>35</v>
      </c>
      <c r="C39" s="22" t="s">
        <v>1291</v>
      </c>
      <c r="D39" s="24" t="s">
        <v>1280</v>
      </c>
      <c r="E39" s="23" t="s">
        <v>127</v>
      </c>
      <c r="F39" s="6"/>
      <c r="G39" s="6">
        <v>0</v>
      </c>
      <c r="H39" s="6"/>
      <c r="I39" s="10"/>
      <c r="J39" s="25"/>
      <c r="K39" s="3"/>
      <c r="L39" s="3"/>
      <c r="M39" s="3"/>
      <c r="O39" s="1" t="str">
        <f t="shared" si="0"/>
        <v xml:space="preserve">    f2_standard_amount double precision DEFAULT 0,</v>
      </c>
    </row>
    <row r="40" spans="2:15" ht="15" x14ac:dyDescent="0.25">
      <c r="B40" s="6">
        <v>36</v>
      </c>
      <c r="C40" s="22" t="s">
        <v>1291</v>
      </c>
      <c r="D40" s="24" t="s">
        <v>1281</v>
      </c>
      <c r="E40" s="23" t="s">
        <v>127</v>
      </c>
      <c r="F40" s="6"/>
      <c r="G40" s="6">
        <v>0</v>
      </c>
      <c r="H40" s="6"/>
      <c r="I40" s="10"/>
      <c r="J40" s="25"/>
      <c r="K40" s="3"/>
      <c r="L40" s="3"/>
      <c r="M40" s="3"/>
      <c r="O40" s="1" t="str">
        <f t="shared" si="0"/>
        <v xml:space="preserve">    f2_adjust_amount double precision DEFAULT 0,</v>
      </c>
    </row>
    <row r="41" spans="2:15" ht="15" x14ac:dyDescent="0.25">
      <c r="B41" s="6">
        <v>37</v>
      </c>
      <c r="C41" s="22" t="s">
        <v>1291</v>
      </c>
      <c r="D41" s="24" t="s">
        <v>1282</v>
      </c>
      <c r="E41" s="23" t="s">
        <v>127</v>
      </c>
      <c r="F41" s="6"/>
      <c r="G41" s="6">
        <v>0</v>
      </c>
      <c r="H41" s="6"/>
      <c r="I41" s="10"/>
      <c r="J41" s="25"/>
      <c r="K41" s="3"/>
      <c r="L41" s="3"/>
      <c r="M41" s="3"/>
      <c r="O41" s="1" t="str">
        <f t="shared" si="0"/>
        <v xml:space="preserve">    f2_amount double precision DEFAULT 0,</v>
      </c>
    </row>
    <row r="42" spans="2:15" ht="15" x14ac:dyDescent="0.25">
      <c r="B42" s="6">
        <v>38</v>
      </c>
      <c r="C42" s="22" t="s">
        <v>1290</v>
      </c>
      <c r="D42" s="24" t="s">
        <v>1283</v>
      </c>
      <c r="E42" s="23" t="s">
        <v>127</v>
      </c>
      <c r="F42" s="6"/>
      <c r="G42" s="6">
        <v>0</v>
      </c>
      <c r="H42" s="6"/>
      <c r="I42" s="10"/>
      <c r="J42" s="25"/>
      <c r="K42" s="3"/>
      <c r="L42" s="3"/>
      <c r="M42" s="3"/>
      <c r="O42" s="1" t="str">
        <f t="shared" si="0"/>
        <v xml:space="preserve">    p2_standard_amount double precision DEFAULT 0,</v>
      </c>
    </row>
    <row r="43" spans="2:15" ht="15" x14ac:dyDescent="0.25">
      <c r="B43" s="6">
        <v>39</v>
      </c>
      <c r="C43" s="22" t="s">
        <v>1290</v>
      </c>
      <c r="D43" s="24" t="s">
        <v>1284</v>
      </c>
      <c r="E43" s="23" t="s">
        <v>127</v>
      </c>
      <c r="F43" s="6"/>
      <c r="G43" s="6">
        <v>0</v>
      </c>
      <c r="H43" s="6"/>
      <c r="I43" s="10"/>
      <c r="J43" s="25"/>
      <c r="K43" s="3"/>
      <c r="L43" s="3"/>
      <c r="M43" s="3"/>
      <c r="O43" s="1" t="str">
        <f t="shared" si="0"/>
        <v xml:space="preserve">    p2_adjust_amount double precision DEFAULT 0,</v>
      </c>
    </row>
    <row r="44" spans="2:15" ht="15" x14ac:dyDescent="0.25">
      <c r="B44" s="6">
        <v>40</v>
      </c>
      <c r="C44" s="22" t="s">
        <v>1290</v>
      </c>
      <c r="D44" s="24" t="s">
        <v>1285</v>
      </c>
      <c r="E44" s="23" t="s">
        <v>127</v>
      </c>
      <c r="F44" s="6"/>
      <c r="G44" s="6">
        <v>0</v>
      </c>
      <c r="H44" s="6"/>
      <c r="I44" s="10"/>
      <c r="J44" s="25"/>
      <c r="K44" s="3"/>
      <c r="L44" s="3"/>
      <c r="M44" s="3"/>
      <c r="O44" s="1" t="str">
        <f t="shared" si="0"/>
        <v xml:space="preserve">    p2_amount double precision DEFAULT 0,</v>
      </c>
    </row>
    <row r="45" spans="2:15" ht="15" x14ac:dyDescent="0.25">
      <c r="B45" s="6">
        <v>41</v>
      </c>
      <c r="C45" s="22" t="s">
        <v>1289</v>
      </c>
      <c r="D45" s="24" t="s">
        <v>1286</v>
      </c>
      <c r="E45" s="23" t="s">
        <v>127</v>
      </c>
      <c r="F45" s="6"/>
      <c r="G45" s="6">
        <v>0</v>
      </c>
      <c r="H45" s="6"/>
      <c r="I45" s="10"/>
      <c r="J45" s="25"/>
      <c r="K45" s="3"/>
      <c r="L45" s="3"/>
      <c r="M45" s="3"/>
      <c r="O45" s="1" t="str">
        <f t="shared" si="0"/>
        <v xml:space="preserve">    m2_max_amount double precision DEFAULT 0,</v>
      </c>
    </row>
    <row r="46" spans="2:15" ht="15" x14ac:dyDescent="0.25">
      <c r="B46" s="6">
        <v>42</v>
      </c>
      <c r="C46" s="22" t="s">
        <v>1289</v>
      </c>
      <c r="D46" s="24" t="s">
        <v>1287</v>
      </c>
      <c r="E46" s="23" t="s">
        <v>127</v>
      </c>
      <c r="F46" s="6"/>
      <c r="G46" s="6">
        <v>0</v>
      </c>
      <c r="H46" s="6"/>
      <c r="I46" s="10"/>
      <c r="J46" s="25"/>
      <c r="K46" s="3"/>
      <c r="L46" s="3"/>
      <c r="M46" s="3"/>
      <c r="O46" s="1" t="str">
        <f t="shared" si="0"/>
        <v xml:space="preserve">    f2_max_amount double precision DEFAULT 0,</v>
      </c>
    </row>
    <row r="47" spans="2:15" ht="15" x14ac:dyDescent="0.25">
      <c r="B47" s="6">
        <v>43</v>
      </c>
      <c r="C47" s="22" t="s">
        <v>1289</v>
      </c>
      <c r="D47" s="24" t="s">
        <v>1288</v>
      </c>
      <c r="E47" s="23" t="s">
        <v>127</v>
      </c>
      <c r="F47" s="6"/>
      <c r="G47" s="6">
        <v>0</v>
      </c>
      <c r="H47" s="6"/>
      <c r="I47" s="10"/>
      <c r="J47" s="25"/>
      <c r="K47" s="3"/>
      <c r="L47" s="3"/>
      <c r="M47" s="3"/>
      <c r="O47" s="1" t="str">
        <f t="shared" si="0"/>
        <v xml:space="preserve">    p2_max_amount double precision DEFAULT 0,</v>
      </c>
    </row>
    <row r="48" spans="2:15" ht="15" x14ac:dyDescent="0.25">
      <c r="B48" s="6">
        <v>44</v>
      </c>
      <c r="C48" s="22" t="s">
        <v>1292</v>
      </c>
      <c r="D48" s="24" t="s">
        <v>1296</v>
      </c>
      <c r="E48" s="23" t="s">
        <v>127</v>
      </c>
      <c r="F48" s="6"/>
      <c r="G48" s="6">
        <v>0</v>
      </c>
      <c r="H48" s="6"/>
      <c r="I48" s="10"/>
      <c r="J48" s="25"/>
      <c r="K48" s="3"/>
      <c r="L48" s="3"/>
      <c r="M48" s="3"/>
      <c r="O48" s="1" t="str">
        <f t="shared" si="0"/>
        <v xml:space="preserve">    m3_standard_amount double precision DEFAULT 0,</v>
      </c>
    </row>
    <row r="49" spans="2:15" ht="15" x14ac:dyDescent="0.25">
      <c r="B49" s="6">
        <v>45</v>
      </c>
      <c r="C49" s="22" t="s">
        <v>1292</v>
      </c>
      <c r="D49" s="24" t="s">
        <v>1297</v>
      </c>
      <c r="E49" s="23" t="s">
        <v>127</v>
      </c>
      <c r="F49" s="6"/>
      <c r="G49" s="6">
        <v>0</v>
      </c>
      <c r="H49" s="6"/>
      <c r="I49" s="10"/>
      <c r="J49" s="25"/>
      <c r="K49" s="3"/>
      <c r="L49" s="3"/>
      <c r="M49" s="3"/>
      <c r="O49" s="1" t="str">
        <f t="shared" si="0"/>
        <v xml:space="preserve">    m3_adjust_amount double precision DEFAULT 0,</v>
      </c>
    </row>
    <row r="50" spans="2:15" ht="15" x14ac:dyDescent="0.25">
      <c r="B50" s="6">
        <v>46</v>
      </c>
      <c r="C50" s="22" t="s">
        <v>1292</v>
      </c>
      <c r="D50" s="24" t="s">
        <v>1298</v>
      </c>
      <c r="E50" s="23" t="s">
        <v>127</v>
      </c>
      <c r="F50" s="6"/>
      <c r="G50" s="6">
        <v>0</v>
      </c>
      <c r="H50" s="6"/>
      <c r="I50" s="10"/>
      <c r="J50" s="25"/>
      <c r="K50" s="3"/>
      <c r="L50" s="3"/>
      <c r="M50" s="3"/>
      <c r="O50" s="1" t="str">
        <f t="shared" si="0"/>
        <v xml:space="preserve">    m3_amount double precision DEFAULT 0,</v>
      </c>
    </row>
    <row r="51" spans="2:15" ht="15" x14ac:dyDescent="0.25">
      <c r="B51" s="6">
        <v>47</v>
      </c>
      <c r="C51" s="22" t="s">
        <v>1293</v>
      </c>
      <c r="D51" s="24" t="s">
        <v>1299</v>
      </c>
      <c r="E51" s="23" t="s">
        <v>127</v>
      </c>
      <c r="F51" s="6"/>
      <c r="G51" s="6">
        <v>0</v>
      </c>
      <c r="H51" s="6"/>
      <c r="I51" s="10"/>
      <c r="J51" s="25"/>
      <c r="K51" s="3"/>
      <c r="L51" s="3"/>
      <c r="M51" s="3"/>
      <c r="O51" s="1" t="str">
        <f t="shared" si="0"/>
        <v xml:space="preserve">    f3_standard_amount double precision DEFAULT 0,</v>
      </c>
    </row>
    <row r="52" spans="2:15" ht="15" x14ac:dyDescent="0.25">
      <c r="B52" s="6">
        <v>48</v>
      </c>
      <c r="C52" s="22" t="s">
        <v>1293</v>
      </c>
      <c r="D52" s="24" t="s">
        <v>1300</v>
      </c>
      <c r="E52" s="23" t="s">
        <v>127</v>
      </c>
      <c r="F52" s="6"/>
      <c r="G52" s="6">
        <v>0</v>
      </c>
      <c r="H52" s="6"/>
      <c r="I52" s="10"/>
      <c r="J52" s="25"/>
      <c r="K52" s="3"/>
      <c r="L52" s="3"/>
      <c r="M52" s="3"/>
      <c r="O52" s="1" t="str">
        <f t="shared" si="0"/>
        <v xml:space="preserve">    f3_adjust_amount double precision DEFAULT 0,</v>
      </c>
    </row>
    <row r="53" spans="2:15" ht="15" x14ac:dyDescent="0.25">
      <c r="B53" s="6">
        <v>49</v>
      </c>
      <c r="C53" s="22" t="s">
        <v>1293</v>
      </c>
      <c r="D53" s="24" t="s">
        <v>1301</v>
      </c>
      <c r="E53" s="23" t="s">
        <v>127</v>
      </c>
      <c r="F53" s="6"/>
      <c r="G53" s="6">
        <v>0</v>
      </c>
      <c r="H53" s="6"/>
      <c r="I53" s="10"/>
      <c r="J53" s="25"/>
      <c r="K53" s="3"/>
      <c r="L53" s="3"/>
      <c r="M53" s="3"/>
      <c r="O53" s="1" t="str">
        <f t="shared" si="0"/>
        <v xml:space="preserve">    f3_amount double precision DEFAULT 0,</v>
      </c>
    </row>
    <row r="54" spans="2:15" ht="15" x14ac:dyDescent="0.25">
      <c r="B54" s="6">
        <v>50</v>
      </c>
      <c r="C54" s="22" t="s">
        <v>1294</v>
      </c>
      <c r="D54" s="24" t="s">
        <v>1302</v>
      </c>
      <c r="E54" s="23" t="s">
        <v>127</v>
      </c>
      <c r="F54" s="6"/>
      <c r="G54" s="6">
        <v>0</v>
      </c>
      <c r="H54" s="6"/>
      <c r="I54" s="10"/>
      <c r="J54" s="25"/>
      <c r="K54" s="3"/>
      <c r="L54" s="3"/>
      <c r="M54" s="3"/>
      <c r="O54" s="1" t="str">
        <f t="shared" si="0"/>
        <v xml:space="preserve">    p3_standard_amount double precision DEFAULT 0,</v>
      </c>
    </row>
    <row r="55" spans="2:15" ht="15" x14ac:dyDescent="0.25">
      <c r="B55" s="6">
        <v>51</v>
      </c>
      <c r="C55" s="22" t="s">
        <v>1294</v>
      </c>
      <c r="D55" s="24" t="s">
        <v>1303</v>
      </c>
      <c r="E55" s="23" t="s">
        <v>127</v>
      </c>
      <c r="F55" s="6"/>
      <c r="G55" s="6">
        <v>0</v>
      </c>
      <c r="H55" s="6"/>
      <c r="I55" s="10"/>
      <c r="J55" s="25"/>
      <c r="K55" s="3"/>
      <c r="L55" s="3"/>
      <c r="M55" s="3"/>
      <c r="O55" s="1" t="str">
        <f t="shared" si="0"/>
        <v xml:space="preserve">    p3_adjust_amount double precision DEFAULT 0,</v>
      </c>
    </row>
    <row r="56" spans="2:15" ht="15" x14ac:dyDescent="0.25">
      <c r="B56" s="6">
        <v>52</v>
      </c>
      <c r="C56" s="22" t="s">
        <v>1294</v>
      </c>
      <c r="D56" s="24" t="s">
        <v>1304</v>
      </c>
      <c r="E56" s="23" t="s">
        <v>127</v>
      </c>
      <c r="F56" s="6"/>
      <c r="G56" s="6">
        <v>0</v>
      </c>
      <c r="H56" s="6"/>
      <c r="I56" s="10"/>
      <c r="J56" s="25"/>
      <c r="K56" s="3"/>
      <c r="L56" s="3"/>
      <c r="M56" s="3"/>
      <c r="O56" s="1" t="str">
        <f t="shared" si="0"/>
        <v xml:space="preserve">    p3_amount double precision DEFAULT 0,</v>
      </c>
    </row>
    <row r="57" spans="2:15" ht="15" x14ac:dyDescent="0.25">
      <c r="B57" s="6">
        <v>53</v>
      </c>
      <c r="C57" s="22" t="s">
        <v>1295</v>
      </c>
      <c r="D57" s="24" t="s">
        <v>1305</v>
      </c>
      <c r="E57" s="23" t="s">
        <v>127</v>
      </c>
      <c r="F57" s="6"/>
      <c r="G57" s="6">
        <v>0</v>
      </c>
      <c r="H57" s="6"/>
      <c r="I57" s="10"/>
      <c r="J57" s="25"/>
      <c r="K57" s="3"/>
      <c r="L57" s="3"/>
      <c r="M57" s="3"/>
      <c r="O57" s="1" t="str">
        <f t="shared" si="0"/>
        <v xml:space="preserve">    m3_max_amount double precision DEFAULT 0,</v>
      </c>
    </row>
    <row r="58" spans="2:15" ht="15" x14ac:dyDescent="0.25">
      <c r="B58" s="6">
        <v>54</v>
      </c>
      <c r="C58" s="22" t="s">
        <v>1295</v>
      </c>
      <c r="D58" s="24" t="s">
        <v>1306</v>
      </c>
      <c r="E58" s="23" t="s">
        <v>127</v>
      </c>
      <c r="F58" s="6"/>
      <c r="G58" s="6">
        <v>0</v>
      </c>
      <c r="H58" s="6"/>
      <c r="I58" s="10"/>
      <c r="J58" s="25"/>
      <c r="K58" s="3"/>
      <c r="L58" s="3"/>
      <c r="M58" s="3"/>
      <c r="O58" s="1" t="str">
        <f t="shared" si="0"/>
        <v xml:space="preserve">    f3_max_amount double precision DEFAULT 0,</v>
      </c>
    </row>
    <row r="59" spans="2:15" ht="15" x14ac:dyDescent="0.25">
      <c r="B59" s="6">
        <v>55</v>
      </c>
      <c r="C59" s="22" t="s">
        <v>1295</v>
      </c>
      <c r="D59" s="24" t="s">
        <v>1307</v>
      </c>
      <c r="E59" s="23" t="s">
        <v>127</v>
      </c>
      <c r="F59" s="6"/>
      <c r="G59" s="6">
        <v>0</v>
      </c>
      <c r="H59" s="6"/>
      <c r="I59" s="10"/>
      <c r="J59" s="25"/>
      <c r="K59" s="3"/>
      <c r="L59" s="3"/>
      <c r="M59" s="3"/>
      <c r="O59" s="1" t="str">
        <f t="shared" si="0"/>
        <v xml:space="preserve">    p3_max_amount double precision DEFAULT 0,</v>
      </c>
    </row>
    <row r="60" spans="2:15" ht="15" x14ac:dyDescent="0.25">
      <c r="B60" s="6">
        <v>56</v>
      </c>
      <c r="C60" s="22" t="s">
        <v>1311</v>
      </c>
      <c r="D60" s="24" t="s">
        <v>184</v>
      </c>
      <c r="E60" s="6" t="s">
        <v>6</v>
      </c>
      <c r="F60" s="6"/>
      <c r="G60" s="6"/>
      <c r="H60" s="6"/>
      <c r="I60" s="10"/>
      <c r="J60" s="25"/>
      <c r="K60" s="3"/>
      <c r="L60" s="3"/>
      <c r="M60" s="3"/>
      <c r="O60" s="1" t="str">
        <f t="shared" si="0"/>
        <v xml:space="preserve">    start_date bigint,</v>
      </c>
    </row>
    <row r="61" spans="2:15" ht="15" x14ac:dyDescent="0.25">
      <c r="B61" s="6">
        <v>57</v>
      </c>
      <c r="C61" s="22" t="s">
        <v>1312</v>
      </c>
      <c r="D61" s="24" t="s">
        <v>185</v>
      </c>
      <c r="E61" s="6" t="s">
        <v>6</v>
      </c>
      <c r="F61" s="6"/>
      <c r="G61" s="6"/>
      <c r="H61" s="6"/>
      <c r="I61" s="10"/>
      <c r="J61" s="25"/>
      <c r="K61" s="3"/>
      <c r="L61" s="3"/>
      <c r="M61" s="3"/>
      <c r="O61" s="1" t="str">
        <f t="shared" si="0"/>
        <v xml:space="preserve">    end_date bigint,</v>
      </c>
    </row>
    <row r="62" spans="2:15" ht="15" x14ac:dyDescent="0.25">
      <c r="B62" s="6">
        <v>58</v>
      </c>
      <c r="C62" s="22" t="s">
        <v>1313</v>
      </c>
      <c r="D62" s="24" t="s">
        <v>586</v>
      </c>
      <c r="E62" s="6" t="s">
        <v>6</v>
      </c>
      <c r="F62" s="6"/>
      <c r="G62" s="6"/>
      <c r="H62" s="6"/>
      <c r="I62" s="10"/>
      <c r="J62" s="25"/>
      <c r="K62" s="3"/>
      <c r="L62" s="3"/>
      <c r="M62" s="3"/>
      <c r="O62" s="1" t="str">
        <f t="shared" si="0"/>
        <v xml:space="preserve">    sample_date bigint,</v>
      </c>
    </row>
    <row r="63" spans="2:15" ht="15" x14ac:dyDescent="0.25">
      <c r="B63" s="6">
        <v>59</v>
      </c>
      <c r="C63" s="22" t="s">
        <v>1314</v>
      </c>
      <c r="D63" s="24" t="s">
        <v>1315</v>
      </c>
      <c r="E63" s="23" t="s">
        <v>34</v>
      </c>
      <c r="F63" s="6"/>
      <c r="G63" s="6"/>
      <c r="H63" s="6"/>
      <c r="I63" s="10"/>
      <c r="J63" s="25" t="s">
        <v>1316</v>
      </c>
      <c r="K63" s="3"/>
      <c r="L63" s="3"/>
      <c r="M63" s="3"/>
      <c r="O63" s="1" t="str">
        <f t="shared" si="0"/>
        <v xml:space="preserve">    sample_address varchar(255),</v>
      </c>
    </row>
    <row r="64" spans="2:15" ht="15" x14ac:dyDescent="0.25">
      <c r="B64" s="6">
        <v>60</v>
      </c>
      <c r="C64" s="22" t="s">
        <v>1308</v>
      </c>
      <c r="D64" s="24" t="s">
        <v>1310</v>
      </c>
      <c r="E64" s="6" t="s">
        <v>6</v>
      </c>
      <c r="F64" s="6"/>
      <c r="G64" s="6"/>
      <c r="H64" s="6"/>
      <c r="I64" s="10"/>
      <c r="J64" s="25"/>
      <c r="K64" s="3"/>
      <c r="L64" s="3"/>
      <c r="M64" s="3"/>
      <c r="O64" s="1" t="str">
        <f t="shared" si="0"/>
        <v xml:space="preserve">    quotation_date bigint,</v>
      </c>
    </row>
    <row r="65" spans="2:15" ht="15" x14ac:dyDescent="0.25">
      <c r="B65" s="6">
        <v>61</v>
      </c>
      <c r="C65" s="22" t="s">
        <v>1309</v>
      </c>
      <c r="D65" s="24" t="s">
        <v>1216</v>
      </c>
      <c r="E65" s="6" t="s">
        <v>6</v>
      </c>
      <c r="F65" s="6"/>
      <c r="G65" s="6"/>
      <c r="H65" s="6"/>
      <c r="I65" s="10"/>
      <c r="J65" s="25"/>
      <c r="K65" s="3"/>
      <c r="L65" s="3"/>
      <c r="M65" s="3"/>
      <c r="O65" s="1" t="str">
        <f t="shared" si="0"/>
        <v xml:space="preserve">    sourcer_id bigint,</v>
      </c>
    </row>
    <row r="66" spans="2:15" ht="15" x14ac:dyDescent="0.25">
      <c r="B66" s="6">
        <v>62</v>
      </c>
      <c r="C66" s="22" t="s">
        <v>611</v>
      </c>
      <c r="D66" s="24" t="s">
        <v>1165</v>
      </c>
      <c r="E66" s="6" t="s">
        <v>6</v>
      </c>
      <c r="F66" s="6"/>
      <c r="G66" s="6"/>
      <c r="H66" s="6"/>
      <c r="I66" s="10"/>
      <c r="J66" s="25"/>
      <c r="K66" s="3"/>
      <c r="L66" s="3"/>
      <c r="M66" s="3"/>
      <c r="O66" s="1" t="str">
        <f t="shared" si="0"/>
        <v xml:space="preserve">    submitter_id bigint,</v>
      </c>
    </row>
    <row r="67" spans="2:15" ht="15" x14ac:dyDescent="0.25">
      <c r="B67" s="6">
        <v>63</v>
      </c>
      <c r="C67" s="22" t="s">
        <v>612</v>
      </c>
      <c r="D67" s="24" t="s">
        <v>610</v>
      </c>
      <c r="E67" s="6" t="s">
        <v>6</v>
      </c>
      <c r="F67" s="6"/>
      <c r="G67" s="6"/>
      <c r="H67" s="6"/>
      <c r="I67" s="10"/>
      <c r="J67" s="25"/>
      <c r="K67" s="3"/>
      <c r="L67" s="3"/>
      <c r="M67" s="3"/>
      <c r="O67" s="1" t="str">
        <f t="shared" si="0"/>
        <v xml:space="preserve">    submitted_date bigint,</v>
      </c>
    </row>
    <row r="68" spans="2:15" ht="15" x14ac:dyDescent="0.25">
      <c r="B68" s="6">
        <v>64</v>
      </c>
      <c r="C68" s="22" t="s">
        <v>114</v>
      </c>
      <c r="D68" s="24" t="s">
        <v>2075</v>
      </c>
      <c r="E68" s="6" t="s">
        <v>6</v>
      </c>
      <c r="F68" s="6"/>
      <c r="G68" s="6"/>
      <c r="H68" s="6"/>
      <c r="I68" s="10"/>
      <c r="J68" s="25"/>
      <c r="K68" s="3"/>
      <c r="L68" s="3"/>
      <c r="M68" s="3"/>
      <c r="O68" s="1" t="str">
        <f t="shared" si="0"/>
        <v xml:space="preserve">    approver_id bigint,</v>
      </c>
    </row>
    <row r="69" spans="2:15" ht="15" x14ac:dyDescent="0.25">
      <c r="B69" s="6">
        <v>65</v>
      </c>
      <c r="C69" s="22" t="s">
        <v>115</v>
      </c>
      <c r="D69" s="24" t="s">
        <v>539</v>
      </c>
      <c r="E69" s="6" t="s">
        <v>6</v>
      </c>
      <c r="F69" s="6"/>
      <c r="G69" s="6">
        <v>0</v>
      </c>
      <c r="H69" s="6"/>
      <c r="I69" s="10"/>
      <c r="J69" s="25"/>
      <c r="K69" s="3"/>
      <c r="L69" s="3"/>
      <c r="M69" s="3"/>
      <c r="O69" s="1" t="str">
        <f t="shared" si="0"/>
        <v xml:space="preserve">    approved_date bigint DEFAULT 0,</v>
      </c>
    </row>
    <row r="70" spans="2:15" ht="15" x14ac:dyDescent="0.25">
      <c r="B70" s="6">
        <v>66</v>
      </c>
      <c r="C70" s="22" t="s">
        <v>2802</v>
      </c>
      <c r="D70" s="24" t="s">
        <v>4033</v>
      </c>
      <c r="E70" s="6" t="s">
        <v>35</v>
      </c>
      <c r="F70" s="6"/>
      <c r="G70" s="6">
        <v>1</v>
      </c>
      <c r="H70" s="6"/>
      <c r="I70" s="10"/>
      <c r="J70" s="25"/>
      <c r="K70" s="3"/>
      <c r="L70" s="3"/>
      <c r="M70" s="3"/>
      <c r="O70" s="1" t="str">
        <f t="shared" si="0"/>
        <v xml:space="preserve">    past_medical smallint DEFAULT 1,</v>
      </c>
    </row>
    <row r="71" spans="2:15" ht="15" x14ac:dyDescent="0.25">
      <c r="B71" s="6">
        <v>67</v>
      </c>
      <c r="C71" s="22" t="s">
        <v>4044</v>
      </c>
      <c r="D71" s="24" t="s">
        <v>4037</v>
      </c>
      <c r="E71" s="6" t="s">
        <v>35</v>
      </c>
      <c r="F71" s="6"/>
      <c r="G71" s="6">
        <v>1</v>
      </c>
      <c r="H71" s="6"/>
      <c r="I71" s="10"/>
      <c r="J71" s="25"/>
      <c r="K71" s="3"/>
      <c r="L71" s="3"/>
      <c r="M71" s="3"/>
      <c r="O71" s="1" t="str">
        <f t="shared" si="0"/>
        <v xml:space="preserve">    vital smallint DEFAULT 1,</v>
      </c>
    </row>
    <row r="72" spans="2:15" ht="15" x14ac:dyDescent="0.25">
      <c r="B72" s="6">
        <v>68</v>
      </c>
      <c r="C72" s="22" t="s">
        <v>4045</v>
      </c>
      <c r="D72" s="24" t="s">
        <v>3399</v>
      </c>
      <c r="E72" s="6" t="s">
        <v>35</v>
      </c>
      <c r="F72" s="6"/>
      <c r="G72" s="6">
        <v>1</v>
      </c>
      <c r="H72" s="6"/>
      <c r="I72" s="10"/>
      <c r="J72" s="25"/>
      <c r="K72" s="3"/>
      <c r="L72" s="3"/>
      <c r="M72" s="3"/>
      <c r="O72" s="1" t="str">
        <f t="shared" si="0"/>
        <v xml:space="preserve">    general smallint DEFAULT 1,</v>
      </c>
    </row>
    <row r="73" spans="2:15" ht="15" x14ac:dyDescent="0.25">
      <c r="B73" s="6">
        <v>69</v>
      </c>
      <c r="C73" s="22" t="s">
        <v>2311</v>
      </c>
      <c r="D73" s="24" t="s">
        <v>4035</v>
      </c>
      <c r="E73" s="6" t="s">
        <v>35</v>
      </c>
      <c r="F73" s="6"/>
      <c r="G73" s="6">
        <v>1</v>
      </c>
      <c r="H73" s="6"/>
      <c r="I73" s="10"/>
      <c r="J73" s="25"/>
      <c r="K73" s="3"/>
      <c r="L73" s="3"/>
      <c r="M73" s="3"/>
      <c r="O73" s="1" t="str">
        <f t="shared" si="0"/>
        <v xml:space="preserve">    ent smallint DEFAULT 1,</v>
      </c>
    </row>
    <row r="74" spans="2:15" ht="15" x14ac:dyDescent="0.25">
      <c r="B74" s="6">
        <v>70</v>
      </c>
      <c r="C74" s="22" t="s">
        <v>2312</v>
      </c>
      <c r="D74" s="24" t="s">
        <v>4036</v>
      </c>
      <c r="E74" s="6" t="s">
        <v>35</v>
      </c>
      <c r="F74" s="6"/>
      <c r="G74" s="6">
        <v>1</v>
      </c>
      <c r="H74" s="6"/>
      <c r="I74" s="10"/>
      <c r="J74" s="25"/>
      <c r="K74" s="3"/>
      <c r="L74" s="3"/>
      <c r="M74" s="3"/>
      <c r="O74" s="1" t="str">
        <f t="shared" si="0"/>
        <v xml:space="preserve">    eyes smallint DEFAULT 1,</v>
      </c>
    </row>
    <row r="75" spans="2:15" ht="15" x14ac:dyDescent="0.25">
      <c r="B75" s="6">
        <v>71</v>
      </c>
      <c r="C75" s="22" t="s">
        <v>4047</v>
      </c>
      <c r="D75" s="24" t="s">
        <v>4038</v>
      </c>
      <c r="E75" s="6" t="s">
        <v>35</v>
      </c>
      <c r="F75" s="6"/>
      <c r="G75" s="6">
        <v>1</v>
      </c>
      <c r="H75" s="6"/>
      <c r="I75" s="10"/>
      <c r="J75" s="25"/>
      <c r="K75" s="3"/>
      <c r="L75" s="3"/>
      <c r="M75" s="3"/>
      <c r="O75" s="1" t="str">
        <f t="shared" si="0"/>
        <v xml:space="preserve">    dental smallint DEFAULT 1,</v>
      </c>
    </row>
    <row r="76" spans="2:15" ht="15" x14ac:dyDescent="0.25">
      <c r="B76" s="6">
        <v>72</v>
      </c>
      <c r="C76" s="22" t="s">
        <v>4046</v>
      </c>
      <c r="D76" s="24" t="s">
        <v>4034</v>
      </c>
      <c r="E76" s="6" t="s">
        <v>35</v>
      </c>
      <c r="F76" s="6"/>
      <c r="G76" s="6">
        <v>1</v>
      </c>
      <c r="H76" s="6"/>
      <c r="I76" s="10"/>
      <c r="J76" s="25"/>
      <c r="K76" s="3"/>
      <c r="L76" s="3"/>
      <c r="M76" s="3"/>
      <c r="O76" s="1" t="str">
        <f>"    " &amp; D76 &amp; " " &amp; E76 &amp; IF(F76="yes"," NOT NULL", "") &amp; IF(LEN(G76) &gt; 0," DEFAULT " &amp; G76, "") &amp; ","</f>
        <v xml:space="preserve">    dermatology smallint DEFAULT 1,</v>
      </c>
    </row>
    <row r="77" spans="2:15" ht="15" x14ac:dyDescent="0.25">
      <c r="B77" s="6">
        <v>73</v>
      </c>
      <c r="C77" s="22" t="s">
        <v>4048</v>
      </c>
      <c r="D77" s="24" t="s">
        <v>4039</v>
      </c>
      <c r="E77" s="6" t="s">
        <v>35</v>
      </c>
      <c r="F77" s="6"/>
      <c r="G77" s="6">
        <v>1</v>
      </c>
      <c r="H77" s="6"/>
      <c r="I77" s="10"/>
      <c r="J77" s="25"/>
      <c r="K77" s="3"/>
      <c r="L77" s="3"/>
      <c r="M77" s="3"/>
      <c r="O77" s="1" t="str">
        <f t="shared" si="0"/>
        <v xml:space="preserve">    obs_gyn smallint DEFAULT 1,</v>
      </c>
    </row>
    <row r="78" spans="2:15" ht="15" x14ac:dyDescent="0.25">
      <c r="B78" s="6">
        <v>74</v>
      </c>
      <c r="C78" s="22" t="s">
        <v>2288</v>
      </c>
      <c r="D78" s="24" t="s">
        <v>4040</v>
      </c>
      <c r="E78" s="6" t="s">
        <v>35</v>
      </c>
      <c r="F78" s="6"/>
      <c r="G78" s="6">
        <v>1</v>
      </c>
      <c r="H78" s="6"/>
      <c r="I78" s="10"/>
      <c r="J78" s="25"/>
      <c r="K78" s="3"/>
      <c r="L78" s="3"/>
      <c r="M78" s="3"/>
      <c r="O78" s="1" t="str">
        <f t="shared" si="0"/>
        <v xml:space="preserve">    test smallint DEFAULT 1,</v>
      </c>
    </row>
    <row r="79" spans="2:15" ht="15" x14ac:dyDescent="0.25">
      <c r="B79" s="6">
        <v>75</v>
      </c>
      <c r="C79" s="22" t="s">
        <v>4049</v>
      </c>
      <c r="D79" s="24" t="s">
        <v>4041</v>
      </c>
      <c r="E79" s="6" t="s">
        <v>35</v>
      </c>
      <c r="F79" s="6"/>
      <c r="G79" s="6">
        <v>1</v>
      </c>
      <c r="H79" s="6"/>
      <c r="I79" s="10"/>
      <c r="J79" s="25"/>
      <c r="K79" s="3"/>
      <c r="L79" s="3"/>
      <c r="M79" s="3"/>
      <c r="O79" s="1" t="str">
        <f t="shared" si="0"/>
        <v xml:space="preserve">    us smallint DEFAULT 1,</v>
      </c>
    </row>
    <row r="80" spans="2:15" ht="15" x14ac:dyDescent="0.25">
      <c r="B80" s="6">
        <v>76</v>
      </c>
      <c r="C80" s="22" t="s">
        <v>4050</v>
      </c>
      <c r="D80" s="24" t="s">
        <v>4042</v>
      </c>
      <c r="E80" s="6" t="s">
        <v>35</v>
      </c>
      <c r="F80" s="6"/>
      <c r="G80" s="6">
        <v>1</v>
      </c>
      <c r="H80" s="6"/>
      <c r="I80" s="10"/>
      <c r="J80" s="25"/>
      <c r="K80" s="3"/>
      <c r="L80" s="3"/>
      <c r="M80" s="3"/>
      <c r="O80" s="1" t="str">
        <f t="shared" si="0"/>
        <v xml:space="preserve">    xray smallint DEFAULT 1,</v>
      </c>
    </row>
    <row r="81" spans="2:15" ht="15" x14ac:dyDescent="0.25">
      <c r="B81" s="6">
        <v>77</v>
      </c>
      <c r="C81" s="22" t="s">
        <v>4051</v>
      </c>
      <c r="D81" s="24" t="s">
        <v>4043</v>
      </c>
      <c r="E81" s="6" t="s">
        <v>35</v>
      </c>
      <c r="F81" s="6"/>
      <c r="G81" s="6">
        <v>1</v>
      </c>
      <c r="H81" s="6"/>
      <c r="I81" s="10"/>
      <c r="J81" s="25"/>
      <c r="K81" s="3"/>
      <c r="L81" s="3"/>
      <c r="M81" s="3"/>
      <c r="O81" s="1" t="str">
        <f t="shared" si="0"/>
        <v xml:space="preserve">    functional smallint DEFAULT 1,</v>
      </c>
    </row>
    <row r="82" spans="2:15" ht="15" x14ac:dyDescent="0.25">
      <c r="B82" s="6">
        <v>78</v>
      </c>
      <c r="C82" s="22" t="s">
        <v>3</v>
      </c>
      <c r="D82" s="24" t="s">
        <v>3072</v>
      </c>
      <c r="E82" s="23" t="s">
        <v>34</v>
      </c>
      <c r="F82" s="6"/>
      <c r="G82" s="6"/>
      <c r="H82" s="6"/>
      <c r="I82" s="10"/>
      <c r="J82" s="25"/>
      <c r="K82" s="3"/>
      <c r="L82" s="3"/>
      <c r="M82" s="3"/>
      <c r="O82" s="1" t="str">
        <f t="shared" si="0"/>
        <v xml:space="preserve">    note varchar(255),</v>
      </c>
    </row>
    <row r="83" spans="2:15" ht="15" x14ac:dyDescent="0.25">
      <c r="B83" s="6">
        <v>79</v>
      </c>
      <c r="C83" s="22" t="s">
        <v>45</v>
      </c>
      <c r="D83" s="24" t="s">
        <v>42</v>
      </c>
      <c r="E83" s="6" t="s">
        <v>35</v>
      </c>
      <c r="F83" s="6"/>
      <c r="G83" s="6"/>
      <c r="H83" s="6"/>
      <c r="I83" s="10"/>
      <c r="J83" s="25"/>
      <c r="K83" s="3"/>
      <c r="L83" s="3"/>
      <c r="M83" s="3"/>
      <c r="O83" s="1" t="str">
        <f t="shared" ref="O83" si="1">"    " &amp; D83 &amp; " " &amp; E83 &amp; IF(F83="yes"," NOT NULL", "") &amp; IF(LEN(G83) &gt; 0," DEFAULT " &amp; G83, "") &amp; ","</f>
        <v xml:space="preserve">    status smallint,</v>
      </c>
    </row>
    <row r="84" spans="2:15" ht="15" x14ac:dyDescent="0.25">
      <c r="B84" s="6">
        <v>80</v>
      </c>
      <c r="C84" s="22" t="s">
        <v>158</v>
      </c>
      <c r="D84" s="24" t="s">
        <v>53</v>
      </c>
      <c r="E84" s="6" t="s">
        <v>35</v>
      </c>
      <c r="F84" s="6"/>
      <c r="G84" s="6"/>
      <c r="H84" s="6"/>
      <c r="I84" s="10"/>
      <c r="J84" s="25"/>
      <c r="K84" s="3"/>
      <c r="L84" s="3"/>
      <c r="M84" s="3"/>
      <c r="O84" s="1" t="str">
        <f t="shared" si="0"/>
        <v xml:space="preserve">    sort smallint,</v>
      </c>
    </row>
    <row r="85" spans="2:15" ht="15" x14ac:dyDescent="0.25">
      <c r="B85" s="6">
        <v>81</v>
      </c>
      <c r="C85" s="22" t="s">
        <v>333</v>
      </c>
      <c r="D85" s="24" t="s">
        <v>41</v>
      </c>
      <c r="E85" s="6" t="s">
        <v>35</v>
      </c>
      <c r="F85" s="6"/>
      <c r="G85" s="6">
        <v>0</v>
      </c>
      <c r="H85" s="23" t="s">
        <v>16</v>
      </c>
      <c r="I85" s="10"/>
      <c r="J85" s="25"/>
      <c r="K85" s="3"/>
      <c r="L85" s="3"/>
      <c r="M85" s="3"/>
      <c r="O85" s="1" t="str">
        <f t="shared" si="0"/>
        <v xml:space="preserve">    disabled smallint DEFAULT 0,</v>
      </c>
    </row>
    <row r="86" spans="2:15" ht="15" x14ac:dyDescent="0.25">
      <c r="B86" s="6">
        <v>82</v>
      </c>
      <c r="C86" s="3" t="s">
        <v>20</v>
      </c>
      <c r="D86" s="24" t="s">
        <v>296</v>
      </c>
      <c r="E86" s="6" t="s">
        <v>6</v>
      </c>
      <c r="F86" s="6"/>
      <c r="G86" s="6"/>
      <c r="H86" s="6"/>
      <c r="I86" s="10"/>
      <c r="J86" s="25"/>
      <c r="K86" s="3"/>
      <c r="L86" s="3"/>
      <c r="M86" s="3"/>
      <c r="O86" s="1" t="str">
        <f t="shared" si="0"/>
        <v xml:space="preserve">    created_by bigint,</v>
      </c>
    </row>
    <row r="87" spans="2:15" ht="15" x14ac:dyDescent="0.25">
      <c r="B87" s="6">
        <v>83</v>
      </c>
      <c r="C87" s="3" t="s">
        <v>21</v>
      </c>
      <c r="D87" s="24" t="s">
        <v>70</v>
      </c>
      <c r="E87" s="6" t="s">
        <v>6</v>
      </c>
      <c r="F87" s="6"/>
      <c r="G87" s="6"/>
      <c r="H87" s="6"/>
      <c r="I87" s="10"/>
      <c r="J87" s="25"/>
      <c r="K87" s="3"/>
      <c r="L87" s="3"/>
      <c r="M87" s="3"/>
      <c r="O87" s="1" t="str">
        <f t="shared" si="0"/>
        <v xml:space="preserve">    created_date bigint,</v>
      </c>
    </row>
    <row r="88" spans="2:15" ht="15" x14ac:dyDescent="0.25">
      <c r="B88" s="6">
        <v>84</v>
      </c>
      <c r="C88" s="3" t="s">
        <v>22</v>
      </c>
      <c r="D88" s="24" t="s">
        <v>297</v>
      </c>
      <c r="E88" s="6" t="s">
        <v>6</v>
      </c>
      <c r="F88" s="6"/>
      <c r="G88" s="6"/>
      <c r="H88" s="6"/>
      <c r="I88" s="10"/>
      <c r="J88" s="25"/>
      <c r="K88" s="3"/>
      <c r="L88" s="3"/>
      <c r="M88" s="3"/>
      <c r="O88" s="1" t="str">
        <f t="shared" si="0"/>
        <v xml:space="preserve">    updated_by bigint,</v>
      </c>
    </row>
    <row r="89" spans="2:15" ht="15" x14ac:dyDescent="0.25">
      <c r="B89" s="6">
        <v>85</v>
      </c>
      <c r="C89" s="3" t="s">
        <v>23</v>
      </c>
      <c r="D89" s="24" t="s">
        <v>71</v>
      </c>
      <c r="E89" s="6" t="s">
        <v>6</v>
      </c>
      <c r="F89" s="6"/>
      <c r="G89" s="6"/>
      <c r="H89" s="6"/>
      <c r="I89" s="10"/>
      <c r="J89" s="25"/>
      <c r="K89" s="3"/>
      <c r="L89" s="3"/>
      <c r="M89" s="3"/>
      <c r="O89" s="1" t="str">
        <f t="shared" si="0"/>
        <v xml:space="preserve">    updated_date bigint,</v>
      </c>
    </row>
    <row r="90" spans="2:15" ht="15" x14ac:dyDescent="0.25">
      <c r="B90" s="6">
        <v>86</v>
      </c>
      <c r="C90" s="22" t="s">
        <v>105</v>
      </c>
      <c r="D90" s="24" t="s">
        <v>295</v>
      </c>
      <c r="E90" s="6" t="s">
        <v>6</v>
      </c>
      <c r="F90" s="6"/>
      <c r="G90" s="6"/>
      <c r="H90" s="6"/>
      <c r="I90" s="8">
        <v>1</v>
      </c>
      <c r="J90" s="25"/>
      <c r="K90" s="3"/>
      <c r="L90" s="3"/>
      <c r="M90" s="3"/>
      <c r="O90" s="1" t="str">
        <f t="shared" si="0"/>
        <v xml:space="preserve">    deleted_by bigint,</v>
      </c>
    </row>
    <row r="91" spans="2:15" ht="15" x14ac:dyDescent="0.25">
      <c r="B91" s="6">
        <v>87</v>
      </c>
      <c r="C91" s="22" t="s">
        <v>99</v>
      </c>
      <c r="D91" s="24" t="s">
        <v>94</v>
      </c>
      <c r="E91" s="6" t="s">
        <v>6</v>
      </c>
      <c r="F91" s="6"/>
      <c r="G91" s="6"/>
      <c r="H91" s="6"/>
      <c r="I91" s="8">
        <v>1</v>
      </c>
      <c r="J91" s="25"/>
      <c r="K91" s="3"/>
      <c r="L91" s="3"/>
      <c r="M91" s="3"/>
      <c r="O91" s="1" t="str">
        <f t="shared" si="0"/>
        <v xml:space="preserve">    deleted_date bigint,</v>
      </c>
    </row>
    <row r="92" spans="2:15" ht="15" x14ac:dyDescent="0.25">
      <c r="B92" s="6">
        <v>88</v>
      </c>
      <c r="C92" s="3" t="s">
        <v>24</v>
      </c>
      <c r="D92" s="24" t="s">
        <v>13</v>
      </c>
      <c r="E92" s="6" t="s">
        <v>10</v>
      </c>
      <c r="F92" s="6"/>
      <c r="G92" s="6">
        <v>1</v>
      </c>
      <c r="H92" s="6"/>
      <c r="I92" s="10"/>
      <c r="J92" s="25"/>
      <c r="K92" s="3"/>
      <c r="L92" s="3"/>
      <c r="M92" s="3"/>
      <c r="O92" s="1" t="str">
        <f t="shared" si="0"/>
        <v xml:space="preserve">    version integer DEFAULT 1,</v>
      </c>
    </row>
    <row r="93" spans="2:15" x14ac:dyDescent="0.25">
      <c r="O93" s="1" t="str">
        <f>"    CONSTRAINT " &amp; IF(ISERROR(SEARCH(".",$D$2)), $D$2, MID($D$2,SEARCH(".",$D$2) + 1,(LEN($D$2)-SEARCH(".",$D$2)))) &amp; "_pk PRIMARY KEY (" &amp; $D$5 &amp; ")"</f>
        <v xml:space="preserve">    CONSTRAINT checkup_pk PRIMARY KEY (id)</v>
      </c>
    </row>
    <row r="94" spans="2:15" x14ac:dyDescent="0.25">
      <c r="O94" s="1" t="s">
        <v>7</v>
      </c>
    </row>
    <row r="97" spans="3:4" x14ac:dyDescent="0.25">
      <c r="C97" s="1" t="s">
        <v>4068</v>
      </c>
    </row>
    <row r="98" spans="3:4" x14ac:dyDescent="0.25">
      <c r="C98" s="1" t="s">
        <v>4069</v>
      </c>
      <c r="D98" s="1" t="s">
        <v>4070</v>
      </c>
    </row>
    <row r="99" spans="3:4" x14ac:dyDescent="0.25">
      <c r="C99" s="1" t="s">
        <v>4071</v>
      </c>
    </row>
    <row r="100" spans="3:4" x14ac:dyDescent="0.25">
      <c r="C100" s="1" t="s">
        <v>4072</v>
      </c>
    </row>
    <row r="101" spans="3:4" x14ac:dyDescent="0.25">
      <c r="C101" s="1" t="s">
        <v>4073</v>
      </c>
    </row>
    <row r="102" spans="3:4" x14ac:dyDescent="0.25">
      <c r="C102" s="1" t="s">
        <v>4074</v>
      </c>
    </row>
    <row r="103" spans="3:4" x14ac:dyDescent="0.25">
      <c r="C103" s="1" t="s">
        <v>4075</v>
      </c>
    </row>
    <row r="104" spans="3:4" x14ac:dyDescent="0.25">
      <c r="C104" s="1" t="s">
        <v>4076</v>
      </c>
    </row>
    <row r="105" spans="3:4" x14ac:dyDescent="0.25">
      <c r="C105" s="1" t="s">
        <v>4077</v>
      </c>
    </row>
    <row r="106" spans="3:4" x14ac:dyDescent="0.25">
      <c r="C106" s="1" t="s">
        <v>4078</v>
      </c>
    </row>
    <row r="107" spans="3:4" x14ac:dyDescent="0.25">
      <c r="C107" s="1" t="s">
        <v>4079</v>
      </c>
    </row>
    <row r="108" spans="3:4" x14ac:dyDescent="0.25">
      <c r="C108" s="1" t="s">
        <v>4080</v>
      </c>
    </row>
    <row r="109" spans="3:4" x14ac:dyDescent="0.25">
      <c r="C109" s="1" t="s">
        <v>4081</v>
      </c>
    </row>
    <row r="110" spans="3:4" x14ac:dyDescent="0.25">
      <c r="C110" s="1" t="s">
        <v>4082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1:O77"/>
  <sheetViews>
    <sheetView showGridLines="0" topLeftCell="A40" workbookViewId="0">
      <selection activeCell="O2" sqref="O2:O54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1406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DB!D90</f>
        <v>Chi tiết gói khám sức khỏe</v>
      </c>
      <c r="E1" s="71"/>
      <c r="F1" s="72" t="s">
        <v>22</v>
      </c>
      <c r="G1" s="73"/>
      <c r="H1" s="73"/>
      <c r="I1" s="74"/>
      <c r="J1" s="3" t="str">
        <f>DB!F90</f>
        <v>Nguyễn Anh Phong</v>
      </c>
    </row>
    <row r="2" spans="2:15" ht="18" x14ac:dyDescent="0.25">
      <c r="C2" s="2" t="s">
        <v>27</v>
      </c>
      <c r="D2" s="75" t="str">
        <f>DB!E90</f>
        <v>checkup_item</v>
      </c>
      <c r="E2" s="76"/>
      <c r="F2" s="72" t="s">
        <v>23</v>
      </c>
      <c r="G2" s="73"/>
      <c r="H2" s="73"/>
      <c r="I2" s="74"/>
      <c r="J2" s="19">
        <f>DB!G90</f>
        <v>42804</v>
      </c>
      <c r="O2" s="1" t="str">
        <f xml:space="preserve"> "drop table " &amp; D2 &amp; ";"</f>
        <v>drop table checkup_item;</v>
      </c>
    </row>
    <row r="3" spans="2:15" ht="29.25" customHeight="1" x14ac:dyDescent="0.25">
      <c r="B3" s="4"/>
      <c r="O3" s="1" t="str">
        <f xml:space="preserve"> "create table " &amp; D2</f>
        <v>create table checkup_item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22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1317</v>
      </c>
      <c r="D6" s="24" t="s">
        <v>3260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>"    " &amp; D6 &amp; " " &amp; E6 &amp; IF(F6="yes"," NOT NULL", "") &amp; IF(LEN(G6) &gt; 0," DEFAULT " &amp; G6, "") &amp; ","</f>
        <v xml:space="preserve">    checkup_id bigint,</v>
      </c>
    </row>
    <row r="7" spans="2:15" ht="15" x14ac:dyDescent="0.25">
      <c r="B7" s="6">
        <v>3</v>
      </c>
      <c r="C7" s="22" t="s">
        <v>3491</v>
      </c>
      <c r="D7" s="24" t="s">
        <v>3993</v>
      </c>
      <c r="E7" s="23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ref="O7" si="0">"    " &amp; D7 &amp; " " &amp; E7 &amp; IF(F7="yes"," NOT NULL", "") &amp; IF(LEN(G7) &gt; 0," DEFAULT " &amp; G7, "") &amp; ","</f>
        <v xml:space="preserve">    ref_item_id bigint,</v>
      </c>
    </row>
    <row r="8" spans="2:15" ht="15" x14ac:dyDescent="0.25">
      <c r="B8" s="6">
        <v>4</v>
      </c>
      <c r="C8" s="22" t="s">
        <v>3489</v>
      </c>
      <c r="D8" s="24" t="s">
        <v>3488</v>
      </c>
      <c r="E8" s="23" t="s">
        <v>35</v>
      </c>
      <c r="F8" s="6"/>
      <c r="G8" s="6">
        <v>0</v>
      </c>
      <c r="H8" s="6"/>
      <c r="I8" s="10"/>
      <c r="J8" s="25"/>
      <c r="K8" s="3"/>
      <c r="L8" s="3"/>
      <c r="M8" s="3"/>
      <c r="O8" s="1" t="str">
        <f>"    " &amp; D8 &amp; " " &amp; E8 &amp; IF(F8="yes"," NOT NULL", "") &amp; IF(LEN(G8) &gt; 0," DEFAULT " &amp; G8, "") &amp; ","</f>
        <v xml:space="preserve">    more_item smallint DEFAULT 0,</v>
      </c>
    </row>
    <row r="9" spans="2:15" ht="15" x14ac:dyDescent="0.25">
      <c r="B9" s="6">
        <v>5</v>
      </c>
      <c r="C9" s="22" t="s">
        <v>637</v>
      </c>
      <c r="D9" s="24" t="s">
        <v>170</v>
      </c>
      <c r="E9" s="6" t="s">
        <v>6</v>
      </c>
      <c r="F9" s="6"/>
      <c r="G9" s="6"/>
      <c r="H9" s="6"/>
      <c r="I9" s="8"/>
      <c r="J9" s="25"/>
      <c r="K9" s="3"/>
      <c r="L9" s="3"/>
      <c r="M9" s="3"/>
      <c r="O9" s="1" t="str">
        <f>"    " &amp; D9 &amp; " " &amp; E9 &amp; IF(F9="yes"," NOT NULL", "") &amp; IF(LEN(G9) &gt; 0," DEFAULT " &amp; G9, "") &amp; ","</f>
        <v xml:space="preserve">    item_id bigint,</v>
      </c>
    </row>
    <row r="10" spans="2:15" ht="15" x14ac:dyDescent="0.25">
      <c r="B10" s="6">
        <v>6</v>
      </c>
      <c r="C10" s="22" t="s">
        <v>338</v>
      </c>
      <c r="D10" s="24" t="s">
        <v>171</v>
      </c>
      <c r="E10" s="14" t="s">
        <v>39</v>
      </c>
      <c r="F10" s="6"/>
      <c r="G10" s="6"/>
      <c r="H10" s="6"/>
      <c r="I10" s="8"/>
      <c r="J10" s="25"/>
      <c r="K10" s="3"/>
      <c r="L10" s="3"/>
      <c r="M10" s="3"/>
      <c r="O10" s="1" t="str">
        <f t="shared" ref="O10:O13" si="1">"    " &amp; D10 &amp; " " &amp; E10 &amp; IF(F10="yes"," NOT NULL", "") &amp; IF(LEN(G10) &gt; 0," DEFAULT " &amp; G10, "") &amp; ","</f>
        <v xml:space="preserve">    item_code varchar(50),</v>
      </c>
    </row>
    <row r="11" spans="2:15" ht="15" x14ac:dyDescent="0.25">
      <c r="B11" s="6">
        <v>7</v>
      </c>
      <c r="C11" s="22" t="s">
        <v>339</v>
      </c>
      <c r="D11" s="24" t="s">
        <v>172</v>
      </c>
      <c r="E11" s="23" t="s">
        <v>34</v>
      </c>
      <c r="F11" s="6"/>
      <c r="G11" s="6">
        <v>0</v>
      </c>
      <c r="H11" s="6"/>
      <c r="I11" s="10"/>
      <c r="J11" s="25"/>
      <c r="K11" s="3"/>
      <c r="L11" s="3"/>
      <c r="M11" s="3"/>
      <c r="O11" s="1" t="str">
        <f t="shared" si="1"/>
        <v xml:space="preserve">    item_name varchar(255) DEFAULT 0,</v>
      </c>
    </row>
    <row r="12" spans="2:15" ht="15" x14ac:dyDescent="0.25">
      <c r="B12" s="6">
        <v>8</v>
      </c>
      <c r="C12" s="22" t="s">
        <v>38</v>
      </c>
      <c r="D12" s="24" t="s">
        <v>182</v>
      </c>
      <c r="E12" s="6" t="s">
        <v>6</v>
      </c>
      <c r="F12" s="6"/>
      <c r="G12" s="6"/>
      <c r="H12" s="6"/>
      <c r="I12" s="8"/>
      <c r="J12" s="25"/>
      <c r="K12" s="3"/>
      <c r="L12" s="3"/>
      <c r="M12" s="3"/>
      <c r="O12" s="1" t="str">
        <f t="shared" si="1"/>
        <v xml:space="preserve">    unit_id bigint,</v>
      </c>
    </row>
    <row r="13" spans="2:15" ht="15" x14ac:dyDescent="0.25">
      <c r="B13" s="6">
        <v>9</v>
      </c>
      <c r="C13" s="22" t="s">
        <v>38</v>
      </c>
      <c r="D13" s="24" t="s">
        <v>183</v>
      </c>
      <c r="E13" s="23" t="s">
        <v>34</v>
      </c>
      <c r="F13" s="6"/>
      <c r="G13" s="6">
        <v>0</v>
      </c>
      <c r="H13" s="6"/>
      <c r="I13" s="10"/>
      <c r="J13" s="25"/>
      <c r="K13" s="3"/>
      <c r="L13" s="3"/>
      <c r="M13" s="3"/>
      <c r="O13" s="1" t="str">
        <f t="shared" si="1"/>
        <v xml:space="preserve">    unit_name varchar(255) DEFAULT 0,</v>
      </c>
    </row>
    <row r="14" spans="2:15" ht="15" x14ac:dyDescent="0.25">
      <c r="B14" s="6">
        <v>10</v>
      </c>
      <c r="C14" s="22" t="s">
        <v>33</v>
      </c>
      <c r="D14" s="24" t="s">
        <v>627</v>
      </c>
      <c r="E14" s="23" t="s">
        <v>127</v>
      </c>
      <c r="F14" s="6"/>
      <c r="G14" s="6">
        <v>0</v>
      </c>
      <c r="H14" s="6"/>
      <c r="I14" s="10"/>
      <c r="J14" s="25"/>
      <c r="K14" s="3"/>
      <c r="L14" s="3"/>
      <c r="M14" s="3"/>
      <c r="O14" s="1" t="str">
        <f t="shared" ref="O14:O51" si="2">"    " &amp; D14 &amp; " " &amp; E14 &amp; IF(F14="yes"," NOT NULL", "") &amp; IF(LEN(G14) &gt; 0," DEFAULT " &amp; G14, "") &amp; ","</f>
        <v xml:space="preserve">    qty double precision DEFAULT 0,</v>
      </c>
    </row>
    <row r="15" spans="2:15" ht="15" x14ac:dyDescent="0.25">
      <c r="B15" s="6">
        <v>11</v>
      </c>
      <c r="C15" s="22" t="s">
        <v>641</v>
      </c>
      <c r="D15" s="24" t="s">
        <v>628</v>
      </c>
      <c r="E15" s="23" t="s">
        <v>127</v>
      </c>
      <c r="F15" s="6"/>
      <c r="G15" s="6">
        <v>0</v>
      </c>
      <c r="H15" s="6"/>
      <c r="I15" s="10"/>
      <c r="J15" s="25"/>
      <c r="K15" s="3"/>
      <c r="L15" s="3"/>
      <c r="M15" s="3"/>
      <c r="O15" s="1" t="str">
        <f t="shared" si="2"/>
        <v xml:space="preserve">    standard_price double precision DEFAULT 0,</v>
      </c>
    </row>
    <row r="16" spans="2:15" ht="15" x14ac:dyDescent="0.25">
      <c r="B16" s="6">
        <v>12</v>
      </c>
      <c r="C16" s="22" t="s">
        <v>642</v>
      </c>
      <c r="D16" s="24" t="s">
        <v>631</v>
      </c>
      <c r="E16" s="23" t="s">
        <v>127</v>
      </c>
      <c r="F16" s="6"/>
      <c r="G16" s="6">
        <v>0</v>
      </c>
      <c r="H16" s="6"/>
      <c r="I16" s="10"/>
      <c r="J16" s="25"/>
      <c r="K16" s="3"/>
      <c r="L16" s="3"/>
      <c r="M16" s="3"/>
      <c r="O16" s="1" t="str">
        <f t="shared" si="2"/>
        <v xml:space="preserve">    standard_amount double precision DEFAULT 0,</v>
      </c>
    </row>
    <row r="17" spans="2:15" ht="15" x14ac:dyDescent="0.25">
      <c r="B17" s="6">
        <v>13</v>
      </c>
      <c r="C17" s="22" t="s">
        <v>643</v>
      </c>
      <c r="D17" s="24" t="s">
        <v>629</v>
      </c>
      <c r="E17" s="23" t="s">
        <v>127</v>
      </c>
      <c r="F17" s="6"/>
      <c r="G17" s="6">
        <v>0</v>
      </c>
      <c r="H17" s="6"/>
      <c r="I17" s="10"/>
      <c r="J17" s="25"/>
      <c r="K17" s="3"/>
      <c r="L17" s="3"/>
      <c r="M17" s="3"/>
      <c r="O17" s="1" t="str">
        <f t="shared" si="2"/>
        <v xml:space="preserve">    adjust_rate double precision DEFAULT 0,</v>
      </c>
    </row>
    <row r="18" spans="2:15" ht="15" x14ac:dyDescent="0.25">
      <c r="B18" s="6">
        <v>14</v>
      </c>
      <c r="C18" s="22" t="s">
        <v>683</v>
      </c>
      <c r="D18" s="24" t="s">
        <v>684</v>
      </c>
      <c r="E18" s="23" t="s">
        <v>127</v>
      </c>
      <c r="F18" s="6"/>
      <c r="G18" s="6">
        <v>0</v>
      </c>
      <c r="H18" s="6"/>
      <c r="I18" s="10"/>
      <c r="J18" s="25"/>
      <c r="K18" s="3"/>
      <c r="L18" s="3"/>
      <c r="M18" s="3"/>
      <c r="O18" s="1" t="str">
        <f t="shared" si="2"/>
        <v xml:space="preserve">    adjust_unit double precision DEFAULT 0,</v>
      </c>
    </row>
    <row r="19" spans="2:15" ht="15" x14ac:dyDescent="0.25">
      <c r="B19" s="6">
        <v>15</v>
      </c>
      <c r="C19" s="22" t="s">
        <v>644</v>
      </c>
      <c r="D19" s="24" t="s">
        <v>630</v>
      </c>
      <c r="E19" s="23" t="s">
        <v>127</v>
      </c>
      <c r="F19" s="6"/>
      <c r="G19" s="6">
        <v>0</v>
      </c>
      <c r="H19" s="6"/>
      <c r="I19" s="10"/>
      <c r="J19" s="25"/>
      <c r="K19" s="3"/>
      <c r="L19" s="3"/>
      <c r="M19" s="3"/>
      <c r="O19" s="1" t="str">
        <f t="shared" si="2"/>
        <v xml:space="preserve">    adjust_amount double precision DEFAULT 0,</v>
      </c>
    </row>
    <row r="20" spans="2:15" ht="15" x14ac:dyDescent="0.25">
      <c r="B20" s="6">
        <v>16</v>
      </c>
      <c r="C20" s="22" t="s">
        <v>647</v>
      </c>
      <c r="D20" s="24" t="s">
        <v>173</v>
      </c>
      <c r="E20" s="23" t="s">
        <v>127</v>
      </c>
      <c r="F20" s="6"/>
      <c r="G20" s="6">
        <v>0</v>
      </c>
      <c r="H20" s="6"/>
      <c r="I20" s="10"/>
      <c r="J20" s="25"/>
      <c r="K20" s="3"/>
      <c r="L20" s="3"/>
      <c r="M20" s="3"/>
      <c r="O20" s="1" t="str">
        <f t="shared" si="2"/>
        <v xml:space="preserve">    price double precision DEFAULT 0,</v>
      </c>
    </row>
    <row r="21" spans="2:15" ht="15" x14ac:dyDescent="0.25">
      <c r="B21" s="6">
        <v>17</v>
      </c>
      <c r="C21" s="22" t="s">
        <v>36</v>
      </c>
      <c r="D21" s="24" t="s">
        <v>11</v>
      </c>
      <c r="E21" s="23" t="s">
        <v>127</v>
      </c>
      <c r="F21" s="6"/>
      <c r="G21" s="6">
        <v>0</v>
      </c>
      <c r="H21" s="6"/>
      <c r="I21" s="10"/>
      <c r="J21" s="25"/>
      <c r="K21" s="3"/>
      <c r="L21" s="3"/>
      <c r="M21" s="3"/>
      <c r="O21" s="1" t="str">
        <f t="shared" si="2"/>
        <v xml:space="preserve">    amount double precision DEFAULT 0,</v>
      </c>
    </row>
    <row r="22" spans="2:15" ht="15" x14ac:dyDescent="0.25">
      <c r="B22" s="6">
        <v>18</v>
      </c>
      <c r="C22" s="22" t="s">
        <v>1230</v>
      </c>
      <c r="D22" s="24" t="s">
        <v>603</v>
      </c>
      <c r="E22" s="6" t="s">
        <v>35</v>
      </c>
      <c r="F22" s="6"/>
      <c r="G22" s="6">
        <v>1</v>
      </c>
      <c r="H22" s="6"/>
      <c r="I22" s="10"/>
      <c r="J22" s="25"/>
      <c r="K22" s="3"/>
      <c r="L22" s="3"/>
      <c r="M22" s="3"/>
      <c r="O22" s="1" t="str">
        <f t="shared" si="2"/>
        <v xml:space="preserve">    male smallint DEFAULT 1,</v>
      </c>
    </row>
    <row r="23" spans="2:15" ht="15" x14ac:dyDescent="0.25">
      <c r="B23" s="6">
        <v>19</v>
      </c>
      <c r="C23" s="22" t="s">
        <v>1231</v>
      </c>
      <c r="D23" s="24" t="s">
        <v>604</v>
      </c>
      <c r="E23" s="6" t="s">
        <v>35</v>
      </c>
      <c r="F23" s="6"/>
      <c r="G23" s="6">
        <v>1</v>
      </c>
      <c r="H23" s="6"/>
      <c r="I23" s="10"/>
      <c r="J23" s="25"/>
      <c r="K23" s="3"/>
      <c r="L23" s="3"/>
      <c r="M23" s="3"/>
      <c r="O23" s="1" t="str">
        <f t="shared" si="2"/>
        <v xml:space="preserve">    female smallint DEFAULT 1,</v>
      </c>
    </row>
    <row r="24" spans="2:15" ht="15" x14ac:dyDescent="0.25">
      <c r="B24" s="6">
        <v>20</v>
      </c>
      <c r="C24" s="22" t="s">
        <v>1237</v>
      </c>
      <c r="D24" s="24" t="s">
        <v>1236</v>
      </c>
      <c r="E24" s="6" t="s">
        <v>35</v>
      </c>
      <c r="F24" s="6"/>
      <c r="G24" s="6">
        <v>0</v>
      </c>
      <c r="H24" s="6"/>
      <c r="I24" s="10"/>
      <c r="J24" s="25"/>
      <c r="K24" s="3"/>
      <c r="L24" s="3"/>
      <c r="M24" s="3"/>
      <c r="O24" s="1" t="str">
        <f t="shared" si="2"/>
        <v xml:space="preserve">    pregnant smallint DEFAULT 0,</v>
      </c>
    </row>
    <row r="25" spans="2:15" ht="15" x14ac:dyDescent="0.25">
      <c r="B25" s="6">
        <v>21</v>
      </c>
      <c r="C25" s="22" t="s">
        <v>1232</v>
      </c>
      <c r="D25" s="24" t="s">
        <v>1229</v>
      </c>
      <c r="E25" s="6" t="s">
        <v>35</v>
      </c>
      <c r="F25" s="6"/>
      <c r="G25" s="6">
        <v>1</v>
      </c>
      <c r="H25" s="6"/>
      <c r="I25" s="10"/>
      <c r="J25" s="25" t="s">
        <v>1235</v>
      </c>
      <c r="K25" s="3"/>
      <c r="L25" s="3"/>
      <c r="M25" s="3"/>
      <c r="O25" s="1" t="str">
        <f t="shared" si="2"/>
        <v xml:space="preserve">    level smallint DEFAULT 1,</v>
      </c>
    </row>
    <row r="26" spans="2:15" ht="15" x14ac:dyDescent="0.25">
      <c r="B26" s="6">
        <v>22</v>
      </c>
      <c r="C26" s="22" t="s">
        <v>749</v>
      </c>
      <c r="D26" s="24" t="s">
        <v>1233</v>
      </c>
      <c r="E26" s="23" t="s">
        <v>35</v>
      </c>
      <c r="F26" s="6"/>
      <c r="G26" s="6">
        <v>1</v>
      </c>
      <c r="H26" s="6"/>
      <c r="I26" s="10"/>
      <c r="J26" s="25" t="s">
        <v>1234</v>
      </c>
      <c r="K26" s="3"/>
      <c r="L26" s="3"/>
      <c r="M26" s="3"/>
      <c r="O26" s="1" t="str">
        <f t="shared" si="2"/>
        <v xml:space="preserve">    option smallint DEFAULT 1,</v>
      </c>
    </row>
    <row r="27" spans="2:15" ht="15" x14ac:dyDescent="0.25">
      <c r="B27" s="6">
        <v>23</v>
      </c>
      <c r="C27" s="22" t="s">
        <v>3</v>
      </c>
      <c r="D27" s="24" t="s">
        <v>3072</v>
      </c>
      <c r="E27" s="23" t="s">
        <v>34</v>
      </c>
      <c r="F27" s="6"/>
      <c r="G27" s="6"/>
      <c r="H27" s="6"/>
      <c r="I27" s="10"/>
      <c r="J27" s="25"/>
      <c r="K27" s="3"/>
      <c r="L27" s="3"/>
      <c r="M27" s="3"/>
      <c r="O27" s="1" t="str">
        <f t="shared" si="2"/>
        <v xml:space="preserve">    note varchar(255),</v>
      </c>
    </row>
    <row r="28" spans="2:15" ht="15" x14ac:dyDescent="0.25">
      <c r="B28" s="6">
        <v>24</v>
      </c>
      <c r="C28" s="22" t="s">
        <v>976</v>
      </c>
      <c r="D28" s="24" t="s">
        <v>4094</v>
      </c>
      <c r="E28" s="23" t="s">
        <v>127</v>
      </c>
      <c r="F28" s="6"/>
      <c r="G28" s="6"/>
      <c r="H28" s="6"/>
      <c r="I28" s="10"/>
      <c r="J28" s="25"/>
      <c r="K28" s="3"/>
      <c r="L28" s="3"/>
      <c r="M28" s="3"/>
      <c r="O28" s="1" t="str">
        <f t="shared" ref="O28" si="3">"    " &amp; D28 &amp; " " &amp; E28 &amp; IF(F28="yes"," NOT NULL", "") &amp; IF(LEN(G28) &gt; 0," DEFAULT " &amp; G28, "") &amp; ","</f>
        <v xml:space="preserve">    sourcer_incentive double precision,</v>
      </c>
    </row>
    <row r="29" spans="2:15" ht="15" x14ac:dyDescent="0.25">
      <c r="B29" s="6">
        <v>25</v>
      </c>
      <c r="C29" s="22" t="s">
        <v>4197</v>
      </c>
      <c r="D29" s="24" t="s">
        <v>4092</v>
      </c>
      <c r="E29" s="23" t="s">
        <v>127</v>
      </c>
      <c r="F29" s="6"/>
      <c r="G29" s="6"/>
      <c r="H29" s="6"/>
      <c r="I29" s="10"/>
      <c r="J29" s="25"/>
      <c r="K29" s="3"/>
      <c r="L29" s="3"/>
      <c r="M29" s="3"/>
      <c r="O29" s="1" t="str">
        <f t="shared" si="2"/>
        <v xml:space="preserve">    provider_incentive double precision,</v>
      </c>
    </row>
    <row r="30" spans="2:15" ht="15" x14ac:dyDescent="0.25">
      <c r="B30" s="6">
        <v>26</v>
      </c>
      <c r="C30" s="22" t="s">
        <v>4045</v>
      </c>
      <c r="D30" s="24" t="s">
        <v>4191</v>
      </c>
      <c r="E30" s="23" t="s">
        <v>127</v>
      </c>
      <c r="F30" s="6"/>
      <c r="G30" s="6"/>
      <c r="H30" s="6"/>
      <c r="I30" s="10"/>
      <c r="J30" s="25"/>
      <c r="K30" s="3"/>
      <c r="L30" s="3"/>
      <c r="M30" s="3"/>
      <c r="O30" s="1" t="str">
        <f t="shared" si="2"/>
        <v xml:space="preserve">    general_incentive double precision,</v>
      </c>
    </row>
    <row r="31" spans="2:15" ht="15" x14ac:dyDescent="0.25">
      <c r="B31" s="6">
        <v>27</v>
      </c>
      <c r="C31" s="22" t="s">
        <v>2311</v>
      </c>
      <c r="D31" s="24" t="s">
        <v>4192</v>
      </c>
      <c r="E31" s="23" t="s">
        <v>127</v>
      </c>
      <c r="F31" s="6"/>
      <c r="G31" s="6"/>
      <c r="H31" s="6"/>
      <c r="I31" s="10"/>
      <c r="J31" s="25"/>
      <c r="K31" s="3"/>
      <c r="L31" s="3"/>
      <c r="M31" s="3"/>
      <c r="O31" s="1" t="str">
        <f t="shared" si="2"/>
        <v xml:space="preserve">    ent_incentive double precision,</v>
      </c>
    </row>
    <row r="32" spans="2:15" ht="15" x14ac:dyDescent="0.25">
      <c r="B32" s="6">
        <v>28</v>
      </c>
      <c r="C32" s="22" t="s">
        <v>2312</v>
      </c>
      <c r="D32" s="24" t="s">
        <v>4193</v>
      </c>
      <c r="E32" s="23" t="s">
        <v>127</v>
      </c>
      <c r="F32" s="6"/>
      <c r="G32" s="6"/>
      <c r="H32" s="6"/>
      <c r="I32" s="10"/>
      <c r="J32" s="25"/>
      <c r="K32" s="3"/>
      <c r="L32" s="3"/>
      <c r="M32" s="3"/>
      <c r="O32" s="1" t="str">
        <f t="shared" si="2"/>
        <v xml:space="preserve">    eyes_incentive double precision,</v>
      </c>
    </row>
    <row r="33" spans="2:15" ht="15" x14ac:dyDescent="0.25">
      <c r="B33" s="6">
        <v>29</v>
      </c>
      <c r="C33" s="22" t="s">
        <v>4047</v>
      </c>
      <c r="D33" s="24" t="s">
        <v>4194</v>
      </c>
      <c r="E33" s="23" t="s">
        <v>127</v>
      </c>
      <c r="F33" s="6"/>
      <c r="G33" s="6"/>
      <c r="H33" s="6"/>
      <c r="I33" s="10"/>
      <c r="J33" s="25"/>
      <c r="K33" s="3"/>
      <c r="L33" s="3"/>
      <c r="M33" s="3"/>
      <c r="O33" s="1" t="str">
        <f t="shared" ref="O33" si="4">"    " &amp; D33 &amp; " " &amp; E33 &amp; IF(F33="yes"," NOT NULL", "") &amp; IF(LEN(G33) &gt; 0," DEFAULT " &amp; G33, "") &amp; ","</f>
        <v xml:space="preserve">    dental_incentive double precision,</v>
      </c>
    </row>
    <row r="34" spans="2:15" ht="15" x14ac:dyDescent="0.25">
      <c r="B34" s="6">
        <v>30</v>
      </c>
      <c r="C34" s="22" t="s">
        <v>4046</v>
      </c>
      <c r="D34" s="24" t="s">
        <v>4195</v>
      </c>
      <c r="E34" s="23" t="s">
        <v>127</v>
      </c>
      <c r="F34" s="6"/>
      <c r="G34" s="6"/>
      <c r="H34" s="6"/>
      <c r="I34" s="10"/>
      <c r="J34" s="25"/>
      <c r="K34" s="3"/>
      <c r="L34" s="3"/>
      <c r="M34" s="3"/>
      <c r="O34" s="1" t="str">
        <f t="shared" ref="O34" si="5">"    " &amp; D34 &amp; " " &amp; E34 &amp; IF(F34="yes"," NOT NULL", "") &amp; IF(LEN(G34) &gt; 0," DEFAULT " &amp; G34, "") &amp; ","</f>
        <v xml:space="preserve">    dermatology_incentive double precision,</v>
      </c>
    </row>
    <row r="35" spans="2:15" ht="15" x14ac:dyDescent="0.25">
      <c r="B35" s="6">
        <v>31</v>
      </c>
      <c r="C35" s="22" t="s">
        <v>4048</v>
      </c>
      <c r="D35" s="24" t="s">
        <v>4196</v>
      </c>
      <c r="E35" s="23" t="s">
        <v>127</v>
      </c>
      <c r="F35" s="6"/>
      <c r="G35" s="6"/>
      <c r="H35" s="6"/>
      <c r="I35" s="10"/>
      <c r="J35" s="25"/>
      <c r="K35" s="3"/>
      <c r="L35" s="3"/>
      <c r="M35" s="3"/>
      <c r="O35" s="1" t="str">
        <f t="shared" ref="O35" si="6">"    " &amp; D35 &amp; " " &amp; E35 &amp; IF(F35="yes"," NOT NULL", "") &amp; IF(LEN(G35) &gt; 0," DEFAULT " &amp; G35, "") &amp; ","</f>
        <v xml:space="preserve">    obs_gyn_incentive double precision,</v>
      </c>
    </row>
    <row r="36" spans="2:15" ht="15" x14ac:dyDescent="0.25">
      <c r="B36" s="6">
        <v>32</v>
      </c>
      <c r="C36" s="22" t="s">
        <v>4108</v>
      </c>
      <c r="D36" s="24" t="s">
        <v>4096</v>
      </c>
      <c r="E36" s="23" t="s">
        <v>127</v>
      </c>
      <c r="F36" s="6"/>
      <c r="G36" s="6"/>
      <c r="H36" s="6"/>
      <c r="I36" s="10"/>
      <c r="J36" s="25"/>
      <c r="K36" s="3"/>
      <c r="L36" s="3"/>
      <c r="M36" s="3"/>
      <c r="O36" s="1" t="str">
        <f t="shared" si="2"/>
        <v xml:space="preserve">    nurse_incentive double precision,</v>
      </c>
    </row>
    <row r="37" spans="2:15" ht="15" x14ac:dyDescent="0.25">
      <c r="B37" s="6">
        <v>33</v>
      </c>
      <c r="C37" s="22" t="s">
        <v>4109</v>
      </c>
      <c r="D37" s="24" t="s">
        <v>4097</v>
      </c>
      <c r="E37" s="23" t="s">
        <v>127</v>
      </c>
      <c r="F37" s="6"/>
      <c r="G37" s="6"/>
      <c r="H37" s="6"/>
      <c r="I37" s="10"/>
      <c r="J37" s="25"/>
      <c r="K37" s="3"/>
      <c r="L37" s="3"/>
      <c r="M37" s="3"/>
      <c r="O37" s="1" t="str">
        <f t="shared" si="2"/>
        <v xml:space="preserve">    assistant_incentive double precision,</v>
      </c>
    </row>
    <row r="38" spans="2:15" ht="15" x14ac:dyDescent="0.25">
      <c r="B38" s="6">
        <v>34</v>
      </c>
      <c r="C38" s="22" t="s">
        <v>2106</v>
      </c>
      <c r="D38" s="24" t="s">
        <v>4098</v>
      </c>
      <c r="E38" s="23" t="s">
        <v>127</v>
      </c>
      <c r="F38" s="6"/>
      <c r="G38" s="6"/>
      <c r="H38" s="6"/>
      <c r="I38" s="10"/>
      <c r="J38" s="25"/>
      <c r="K38" s="3"/>
      <c r="L38" s="3"/>
      <c r="M38" s="3"/>
      <c r="O38" s="1" t="str">
        <f t="shared" si="2"/>
        <v xml:space="preserve">    technician_incentive double precision,</v>
      </c>
    </row>
    <row r="39" spans="2:15" ht="15" x14ac:dyDescent="0.25">
      <c r="B39" s="6">
        <v>35</v>
      </c>
      <c r="C39" s="22" t="s">
        <v>4110</v>
      </c>
      <c r="D39" s="24" t="s">
        <v>4099</v>
      </c>
      <c r="E39" s="23" t="s">
        <v>127</v>
      </c>
      <c r="F39" s="6"/>
      <c r="G39" s="6"/>
      <c r="H39" s="6"/>
      <c r="I39" s="10"/>
      <c r="J39" s="25"/>
      <c r="K39" s="3"/>
      <c r="L39" s="3"/>
      <c r="M39" s="3"/>
      <c r="O39" s="1" t="str">
        <f t="shared" si="2"/>
        <v xml:space="preserve">    observer_incentive double precision,</v>
      </c>
    </row>
    <row r="40" spans="2:15" ht="15" x14ac:dyDescent="0.25">
      <c r="B40" s="6">
        <v>36</v>
      </c>
      <c r="C40" s="22" t="s">
        <v>593</v>
      </c>
      <c r="D40" s="24" t="s">
        <v>4100</v>
      </c>
      <c r="E40" s="23" t="s">
        <v>127</v>
      </c>
      <c r="F40" s="6"/>
      <c r="G40" s="6"/>
      <c r="H40" s="6"/>
      <c r="I40" s="10"/>
      <c r="J40" s="25"/>
      <c r="K40" s="3"/>
      <c r="L40" s="3"/>
      <c r="M40" s="3"/>
      <c r="O40" s="1" t="str">
        <f t="shared" si="2"/>
        <v xml:space="preserve">    collector_incentive double precision,</v>
      </c>
    </row>
    <row r="41" spans="2:15" ht="15" x14ac:dyDescent="0.25">
      <c r="B41" s="6">
        <v>37</v>
      </c>
      <c r="C41" s="22" t="s">
        <v>2920</v>
      </c>
      <c r="D41" s="24" t="s">
        <v>4102</v>
      </c>
      <c r="E41" s="23" t="s">
        <v>127</v>
      </c>
      <c r="F41" s="6"/>
      <c r="G41" s="6"/>
      <c r="H41" s="6"/>
      <c r="I41" s="10"/>
      <c r="J41" s="25"/>
      <c r="K41" s="3"/>
      <c r="L41" s="3"/>
      <c r="M41" s="3"/>
      <c r="O41" s="1" t="str">
        <f t="shared" si="2"/>
        <v xml:space="preserve">    coordinator_incentive double precision,</v>
      </c>
    </row>
    <row r="42" spans="2:15" ht="15" x14ac:dyDescent="0.25">
      <c r="B42" s="6">
        <v>38</v>
      </c>
      <c r="C42" s="22" t="s">
        <v>2932</v>
      </c>
      <c r="D42" s="24" t="s">
        <v>4104</v>
      </c>
      <c r="E42" s="23" t="s">
        <v>127</v>
      </c>
      <c r="F42" s="6"/>
      <c r="G42" s="6"/>
      <c r="H42" s="6"/>
      <c r="I42" s="10"/>
      <c r="J42" s="25"/>
      <c r="K42" s="3"/>
      <c r="L42" s="3"/>
      <c r="M42" s="3"/>
      <c r="O42" s="1" t="str">
        <f t="shared" si="2"/>
        <v xml:space="preserve">    cleaner_incentive double precision,</v>
      </c>
    </row>
    <row r="43" spans="2:15" ht="15" x14ac:dyDescent="0.25">
      <c r="B43" s="6">
        <v>39</v>
      </c>
      <c r="C43" s="22" t="s">
        <v>2276</v>
      </c>
      <c r="D43" s="24" t="s">
        <v>4105</v>
      </c>
      <c r="E43" s="23" t="s">
        <v>127</v>
      </c>
      <c r="F43" s="6"/>
      <c r="G43" s="6"/>
      <c r="H43" s="6"/>
      <c r="I43" s="10"/>
      <c r="J43" s="25"/>
      <c r="K43" s="3"/>
      <c r="L43" s="3"/>
      <c r="M43" s="3"/>
      <c r="O43" s="1" t="str">
        <f t="shared" si="2"/>
        <v xml:space="preserve">    other_incentive double precision,</v>
      </c>
    </row>
    <row r="44" spans="2:15" ht="15" x14ac:dyDescent="0.25">
      <c r="B44" s="6">
        <v>40</v>
      </c>
      <c r="C44" s="22" t="s">
        <v>158</v>
      </c>
      <c r="D44" s="24" t="s">
        <v>53</v>
      </c>
      <c r="E44" s="6" t="s">
        <v>35</v>
      </c>
      <c r="F44" s="6"/>
      <c r="G44" s="6"/>
      <c r="H44" s="6"/>
      <c r="I44" s="10"/>
      <c r="J44" s="25"/>
      <c r="K44" s="3"/>
      <c r="L44" s="3"/>
      <c r="M44" s="3"/>
      <c r="O44" s="1" t="str">
        <f t="shared" si="2"/>
        <v xml:space="preserve">    sort smallint,</v>
      </c>
    </row>
    <row r="45" spans="2:15" ht="15" x14ac:dyDescent="0.25">
      <c r="B45" s="6">
        <v>41</v>
      </c>
      <c r="C45" s="3" t="s">
        <v>20</v>
      </c>
      <c r="D45" s="24" t="s">
        <v>296</v>
      </c>
      <c r="E45" s="6" t="s">
        <v>6</v>
      </c>
      <c r="F45" s="6"/>
      <c r="G45" s="6"/>
      <c r="H45" s="6"/>
      <c r="I45" s="10"/>
      <c r="J45" s="25"/>
      <c r="K45" s="3"/>
      <c r="L45" s="3"/>
      <c r="M45" s="3"/>
      <c r="O45" s="1" t="str">
        <f t="shared" si="2"/>
        <v xml:space="preserve">    created_by bigint,</v>
      </c>
    </row>
    <row r="46" spans="2:15" ht="15" x14ac:dyDescent="0.25">
      <c r="B46" s="6">
        <v>42</v>
      </c>
      <c r="C46" s="3" t="s">
        <v>21</v>
      </c>
      <c r="D46" s="24" t="s">
        <v>70</v>
      </c>
      <c r="E46" s="6" t="s">
        <v>6</v>
      </c>
      <c r="F46" s="6"/>
      <c r="G46" s="6"/>
      <c r="H46" s="6"/>
      <c r="I46" s="10"/>
      <c r="J46" s="25"/>
      <c r="K46" s="3"/>
      <c r="L46" s="3"/>
      <c r="M46" s="3"/>
      <c r="O46" s="1" t="str">
        <f t="shared" si="2"/>
        <v xml:space="preserve">    created_date bigint,</v>
      </c>
    </row>
    <row r="47" spans="2:15" ht="15" x14ac:dyDescent="0.25">
      <c r="B47" s="6">
        <v>43</v>
      </c>
      <c r="C47" s="3" t="s">
        <v>22</v>
      </c>
      <c r="D47" s="24" t="s">
        <v>297</v>
      </c>
      <c r="E47" s="6" t="s">
        <v>6</v>
      </c>
      <c r="F47" s="6"/>
      <c r="G47" s="6"/>
      <c r="H47" s="6"/>
      <c r="I47" s="10"/>
      <c r="J47" s="25"/>
      <c r="K47" s="3"/>
      <c r="L47" s="3"/>
      <c r="M47" s="3"/>
      <c r="O47" s="1" t="str">
        <f t="shared" si="2"/>
        <v xml:space="preserve">    updated_by bigint,</v>
      </c>
    </row>
    <row r="48" spans="2:15" ht="15" x14ac:dyDescent="0.25">
      <c r="B48" s="6">
        <v>44</v>
      </c>
      <c r="C48" s="3" t="s">
        <v>23</v>
      </c>
      <c r="D48" s="24" t="s">
        <v>71</v>
      </c>
      <c r="E48" s="6" t="s">
        <v>6</v>
      </c>
      <c r="F48" s="6"/>
      <c r="G48" s="6"/>
      <c r="H48" s="6"/>
      <c r="I48" s="10"/>
      <c r="J48" s="25"/>
      <c r="K48" s="3"/>
      <c r="L48" s="3"/>
      <c r="M48" s="3"/>
      <c r="O48" s="1" t="str">
        <f t="shared" si="2"/>
        <v xml:space="preserve">    updated_date bigint,</v>
      </c>
    </row>
    <row r="49" spans="2:15" ht="15" x14ac:dyDescent="0.25">
      <c r="B49" s="6">
        <v>45</v>
      </c>
      <c r="C49" s="22" t="s">
        <v>105</v>
      </c>
      <c r="D49" s="24" t="s">
        <v>295</v>
      </c>
      <c r="E49" s="6" t="s">
        <v>6</v>
      </c>
      <c r="F49" s="6"/>
      <c r="G49" s="6"/>
      <c r="H49" s="6"/>
      <c r="I49" s="8">
        <v>1</v>
      </c>
      <c r="J49" s="25"/>
      <c r="K49" s="3"/>
      <c r="L49" s="3"/>
      <c r="M49" s="3"/>
      <c r="O49" s="1" t="str">
        <f t="shared" si="2"/>
        <v xml:space="preserve">    deleted_by bigint,</v>
      </c>
    </row>
    <row r="50" spans="2:15" ht="15" x14ac:dyDescent="0.25">
      <c r="B50" s="6">
        <v>46</v>
      </c>
      <c r="C50" s="22" t="s">
        <v>99</v>
      </c>
      <c r="D50" s="24" t="s">
        <v>94</v>
      </c>
      <c r="E50" s="6" t="s">
        <v>6</v>
      </c>
      <c r="F50" s="6"/>
      <c r="G50" s="6"/>
      <c r="H50" s="6"/>
      <c r="I50" s="8">
        <v>1</v>
      </c>
      <c r="J50" s="25"/>
      <c r="K50" s="3"/>
      <c r="L50" s="3"/>
      <c r="M50" s="3"/>
      <c r="O50" s="1" t="str">
        <f t="shared" si="2"/>
        <v xml:space="preserve">    deleted_date bigint,</v>
      </c>
    </row>
    <row r="51" spans="2:15" ht="15" x14ac:dyDescent="0.25">
      <c r="B51" s="6">
        <v>47</v>
      </c>
      <c r="C51" s="3" t="s">
        <v>24</v>
      </c>
      <c r="D51" s="24" t="s">
        <v>13</v>
      </c>
      <c r="E51" s="6" t="s">
        <v>10</v>
      </c>
      <c r="F51" s="6"/>
      <c r="G51" s="6">
        <v>1</v>
      </c>
      <c r="H51" s="6"/>
      <c r="I51" s="10"/>
      <c r="J51" s="25"/>
      <c r="K51" s="3"/>
      <c r="L51" s="3"/>
      <c r="M51" s="3"/>
      <c r="O51" s="1" t="str">
        <f t="shared" si="2"/>
        <v xml:space="preserve">    version integer DEFAULT 1,</v>
      </c>
    </row>
    <row r="52" spans="2:15" x14ac:dyDescent="0.25">
      <c r="O52" s="1" t="str">
        <f>"    CONSTRAINT " &amp; IF(ISERROR(SEARCH(".",$D$2)), $D$2, MID($D$2,SEARCH(".",$D$2) + 1,(LEN($D$2)-SEARCH(".",$D$2)))) &amp; "_pk PRIMARY KEY (" &amp; $D$5 &amp; ")"</f>
        <v xml:space="preserve">    CONSTRAINT checkup_item_pk PRIMARY KEY (id)</v>
      </c>
    </row>
    <row r="53" spans="2:15" x14ac:dyDescent="0.25">
      <c r="O53" s="1" t="s">
        <v>7</v>
      </c>
    </row>
    <row r="58" spans="2:15" x14ac:dyDescent="0.25">
      <c r="C58" s="32" t="s">
        <v>3994</v>
      </c>
    </row>
    <row r="59" spans="2:15" x14ac:dyDescent="0.25">
      <c r="C59" s="32" t="s">
        <v>3995</v>
      </c>
    </row>
    <row r="62" spans="2:15" x14ac:dyDescent="0.25">
      <c r="C62" s="1" t="s">
        <v>4198</v>
      </c>
    </row>
    <row r="63" spans="2:15" x14ac:dyDescent="0.25">
      <c r="C63" s="1" t="s">
        <v>4199</v>
      </c>
    </row>
    <row r="64" spans="2:15" x14ac:dyDescent="0.25">
      <c r="C64" s="1" t="s">
        <v>4200</v>
      </c>
    </row>
    <row r="65" spans="3:3" x14ac:dyDescent="0.25">
      <c r="C65" s="1" t="s">
        <v>4201</v>
      </c>
    </row>
    <row r="66" spans="3:3" x14ac:dyDescent="0.25">
      <c r="C66" s="1" t="s">
        <v>4202</v>
      </c>
    </row>
    <row r="67" spans="3:3" x14ac:dyDescent="0.25">
      <c r="C67" s="1" t="s">
        <v>4203</v>
      </c>
    </row>
    <row r="68" spans="3:3" x14ac:dyDescent="0.25">
      <c r="C68" s="1" t="s">
        <v>4204</v>
      </c>
    </row>
    <row r="69" spans="3:3" x14ac:dyDescent="0.25">
      <c r="C69" s="1" t="s">
        <v>4205</v>
      </c>
    </row>
    <row r="70" spans="3:3" x14ac:dyDescent="0.25">
      <c r="C70" s="1" t="s">
        <v>4206</v>
      </c>
    </row>
    <row r="71" spans="3:3" x14ac:dyDescent="0.25">
      <c r="C71" s="1" t="s">
        <v>4207</v>
      </c>
    </row>
    <row r="72" spans="3:3" x14ac:dyDescent="0.25">
      <c r="C72" s="1" t="s">
        <v>4208</v>
      </c>
    </row>
    <row r="73" spans="3:3" x14ac:dyDescent="0.25">
      <c r="C73" s="1" t="s">
        <v>4209</v>
      </c>
    </row>
    <row r="74" spans="3:3" x14ac:dyDescent="0.25">
      <c r="C74" s="1" t="s">
        <v>4210</v>
      </c>
    </row>
    <row r="75" spans="3:3" x14ac:dyDescent="0.25">
      <c r="C75" s="1" t="s">
        <v>4211</v>
      </c>
    </row>
    <row r="76" spans="3:3" x14ac:dyDescent="0.25">
      <c r="C76" s="1" t="s">
        <v>4212</v>
      </c>
    </row>
    <row r="77" spans="3:3" x14ac:dyDescent="0.25">
      <c r="C77" s="1" t="s">
        <v>4213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B1:O72"/>
  <sheetViews>
    <sheetView showGridLines="0" zoomScale="85" zoomScaleNormal="85" workbookViewId="0">
      <selection activeCell="R14" sqref="R14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1406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DB!D91</f>
        <v>Chi tiết gói khám sức khỏe</v>
      </c>
      <c r="E1" s="71"/>
      <c r="F1" s="72" t="s">
        <v>22</v>
      </c>
      <c r="G1" s="73"/>
      <c r="H1" s="73"/>
      <c r="I1" s="74"/>
      <c r="J1" s="3" t="str">
        <f>DB!F91</f>
        <v>Nguyễn Anh Phong</v>
      </c>
    </row>
    <row r="2" spans="2:15" ht="18" x14ac:dyDescent="0.25">
      <c r="C2" s="2" t="s">
        <v>27</v>
      </c>
      <c r="D2" s="75" t="str">
        <f>DB!E91</f>
        <v>checkup_patient</v>
      </c>
      <c r="E2" s="76"/>
      <c r="F2" s="72" t="s">
        <v>23</v>
      </c>
      <c r="G2" s="73"/>
      <c r="H2" s="73"/>
      <c r="I2" s="74"/>
      <c r="J2" s="19">
        <f>DB!G91</f>
        <v>42804</v>
      </c>
      <c r="O2" s="1" t="str">
        <f xml:space="preserve"> "drop table " &amp; D2 &amp; ";"</f>
        <v>drop table checkup_patient;</v>
      </c>
    </row>
    <row r="3" spans="2:15" ht="29.25" customHeight="1" x14ac:dyDescent="0.25">
      <c r="B3" s="4"/>
      <c r="O3" s="1" t="str">
        <f xml:space="preserve"> "create table " &amp; D2</f>
        <v>create table checkup_patient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22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0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19</v>
      </c>
      <c r="D8" s="24" t="s">
        <v>151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department_id bigint,</v>
      </c>
    </row>
    <row r="9" spans="2:15" ht="15" x14ac:dyDescent="0.25">
      <c r="B9" s="6">
        <v>5</v>
      </c>
      <c r="C9" s="22" t="s">
        <v>3034</v>
      </c>
      <c r="D9" s="24" t="s">
        <v>218</v>
      </c>
      <c r="E9" s="6" t="s">
        <v>6</v>
      </c>
      <c r="F9" s="6"/>
      <c r="G9" s="6"/>
      <c r="H9" s="6"/>
      <c r="I9" s="8">
        <v>1</v>
      </c>
      <c r="J9" s="25"/>
      <c r="K9" s="3"/>
      <c r="L9" s="3"/>
      <c r="M9" s="3"/>
      <c r="O9" s="1" t="str">
        <f t="shared" si="0"/>
        <v xml:space="preserve">    room_id bigint,</v>
      </c>
    </row>
    <row r="10" spans="2:15" ht="15" x14ac:dyDescent="0.25">
      <c r="B10" s="6">
        <v>6</v>
      </c>
      <c r="C10" s="22" t="s">
        <v>478</v>
      </c>
      <c r="D10" s="24" t="s">
        <v>1145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provider_id bigint,</v>
      </c>
    </row>
    <row r="11" spans="2:15" ht="15" x14ac:dyDescent="0.25">
      <c r="B11" s="6">
        <v>7</v>
      </c>
      <c r="C11" s="22" t="s">
        <v>1317</v>
      </c>
      <c r="D11" s="24" t="s">
        <v>3260</v>
      </c>
      <c r="E11" s="6" t="s">
        <v>6</v>
      </c>
      <c r="F11" s="6"/>
      <c r="G11" s="6"/>
      <c r="H11" s="6"/>
      <c r="I11" s="8"/>
      <c r="J11" s="25"/>
      <c r="K11" s="3"/>
      <c r="L11" s="3"/>
      <c r="M11" s="3"/>
      <c r="O11" s="1" t="str">
        <f>"    " &amp; D11 &amp; " " &amp; E11 &amp; IF(F11="yes"," NOT NULL", "") &amp; IF(LEN(G11) &gt; 0," DEFAULT " &amp; G11, "") &amp; ","</f>
        <v xml:space="preserve">    checkup_id bigint,</v>
      </c>
    </row>
    <row r="12" spans="2:15" ht="15" x14ac:dyDescent="0.25">
      <c r="B12" s="6">
        <v>8</v>
      </c>
      <c r="C12" s="22" t="s">
        <v>300</v>
      </c>
      <c r="D12" s="24" t="s">
        <v>352</v>
      </c>
      <c r="E12" s="23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ref="O12" si="1">"    " &amp; D12 &amp; " " &amp; E12 &amp; IF(F12="yes"," NOT NULL", "") &amp; IF(LEN(G12) &gt; 0," DEFAULT " &amp; G12, "") &amp; ","</f>
        <v xml:space="preserve">    patient_id bigint,</v>
      </c>
    </row>
    <row r="13" spans="2:15" ht="15" x14ac:dyDescent="0.25">
      <c r="B13" s="6">
        <v>9</v>
      </c>
      <c r="C13" s="22" t="s">
        <v>1230</v>
      </c>
      <c r="D13" s="24" t="s">
        <v>1548</v>
      </c>
      <c r="E13" s="23" t="s">
        <v>34</v>
      </c>
      <c r="F13" s="6"/>
      <c r="G13" s="6">
        <v>1</v>
      </c>
      <c r="H13" s="6"/>
      <c r="I13" s="10"/>
      <c r="J13" s="25"/>
      <c r="K13" s="3"/>
      <c r="L13" s="3"/>
      <c r="M13" s="3"/>
      <c r="O13" s="1" t="str">
        <f t="shared" ref="O13:O64" si="2">"    " &amp; D13 &amp; " " &amp; E13 &amp; IF(F13="yes"," NOT NULL", "") &amp; IF(LEN(G13) &gt; 0," DEFAULT " &amp; G13, "") &amp; ","</f>
        <v xml:space="preserve">    department varchar(255) DEFAULT 1,</v>
      </c>
    </row>
    <row r="14" spans="2:15" ht="15" x14ac:dyDescent="0.25">
      <c r="B14" s="6">
        <v>10</v>
      </c>
      <c r="C14" s="22" t="s">
        <v>1237</v>
      </c>
      <c r="D14" s="24" t="s">
        <v>1236</v>
      </c>
      <c r="E14" s="6" t="s">
        <v>35</v>
      </c>
      <c r="F14" s="6"/>
      <c r="G14" s="6">
        <v>0</v>
      </c>
      <c r="H14" s="6"/>
      <c r="I14" s="10"/>
      <c r="J14" s="25"/>
      <c r="K14" s="3"/>
      <c r="L14" s="3"/>
      <c r="M14" s="3"/>
      <c r="O14" s="1" t="str">
        <f t="shared" si="2"/>
        <v xml:space="preserve">    pregnant smallint DEFAULT 0,</v>
      </c>
    </row>
    <row r="15" spans="2:15" ht="15" x14ac:dyDescent="0.25">
      <c r="B15" s="6">
        <v>11</v>
      </c>
      <c r="C15" s="22" t="s">
        <v>1232</v>
      </c>
      <c r="D15" s="24" t="s">
        <v>1229</v>
      </c>
      <c r="E15" s="6" t="s">
        <v>35</v>
      </c>
      <c r="F15" s="6"/>
      <c r="G15" s="6">
        <v>1</v>
      </c>
      <c r="H15" s="6"/>
      <c r="I15" s="10"/>
      <c r="J15" s="25" t="s">
        <v>1235</v>
      </c>
      <c r="K15" s="3"/>
      <c r="L15" s="3"/>
      <c r="M15" s="3"/>
      <c r="O15" s="1" t="str">
        <f t="shared" si="2"/>
        <v xml:space="preserve">    level smallint DEFAULT 1,</v>
      </c>
    </row>
    <row r="16" spans="2:15" ht="15" x14ac:dyDescent="0.25">
      <c r="B16" s="6">
        <v>12</v>
      </c>
      <c r="C16" s="22" t="s">
        <v>749</v>
      </c>
      <c r="D16" s="24" t="s">
        <v>1233</v>
      </c>
      <c r="E16" s="23" t="s">
        <v>35</v>
      </c>
      <c r="F16" s="6"/>
      <c r="G16" s="6">
        <v>1</v>
      </c>
      <c r="H16" s="6"/>
      <c r="I16" s="10"/>
      <c r="J16" s="25" t="s">
        <v>1234</v>
      </c>
      <c r="K16" s="3"/>
      <c r="L16" s="3"/>
      <c r="M16" s="3"/>
      <c r="O16" s="1" t="str">
        <f t="shared" si="2"/>
        <v xml:space="preserve">    option smallint DEFAULT 1,</v>
      </c>
    </row>
    <row r="17" spans="2:15" ht="15" x14ac:dyDescent="0.25">
      <c r="B17" s="6">
        <v>13</v>
      </c>
      <c r="C17" s="22" t="s">
        <v>36</v>
      </c>
      <c r="D17" s="24" t="s">
        <v>11</v>
      </c>
      <c r="E17" s="23" t="s">
        <v>127</v>
      </c>
      <c r="F17" s="6"/>
      <c r="G17" s="6">
        <v>0</v>
      </c>
      <c r="H17" s="6"/>
      <c r="I17" s="10"/>
      <c r="J17" s="25"/>
      <c r="K17" s="3"/>
      <c r="L17" s="3"/>
      <c r="M17" s="3"/>
      <c r="O17" s="1" t="str">
        <f t="shared" si="2"/>
        <v xml:space="preserve">    amount double precision DEFAULT 0,</v>
      </c>
    </row>
    <row r="18" spans="2:15" ht="15" x14ac:dyDescent="0.25">
      <c r="B18" s="6">
        <v>14</v>
      </c>
      <c r="C18" s="22" t="s">
        <v>4016</v>
      </c>
      <c r="D18" s="24" t="s">
        <v>4014</v>
      </c>
      <c r="E18" s="23" t="s">
        <v>127</v>
      </c>
      <c r="F18" s="6"/>
      <c r="G18" s="6">
        <v>0</v>
      </c>
      <c r="H18" s="6"/>
      <c r="I18" s="10"/>
      <c r="J18" s="25"/>
      <c r="K18" s="3"/>
      <c r="L18" s="3"/>
      <c r="M18" s="3"/>
      <c r="O18" s="1" t="str">
        <f t="shared" si="2"/>
        <v xml:space="preserve">    partner_amount double precision DEFAULT 0,</v>
      </c>
    </row>
    <row r="19" spans="2:15" ht="15" x14ac:dyDescent="0.25">
      <c r="B19" s="6">
        <v>15</v>
      </c>
      <c r="C19" s="22" t="s">
        <v>4017</v>
      </c>
      <c r="D19" s="24" t="s">
        <v>4015</v>
      </c>
      <c r="E19" s="23" t="s">
        <v>127</v>
      </c>
      <c r="F19" s="6"/>
      <c r="G19" s="6">
        <v>0</v>
      </c>
      <c r="H19" s="6"/>
      <c r="I19" s="10"/>
      <c r="J19" s="25"/>
      <c r="K19" s="3"/>
      <c r="L19" s="3"/>
      <c r="M19" s="3"/>
      <c r="O19" s="1" t="str">
        <f t="shared" si="2"/>
        <v xml:space="preserve">    patient_amount double precision DEFAULT 0,</v>
      </c>
    </row>
    <row r="20" spans="2:15" ht="15" x14ac:dyDescent="0.25">
      <c r="B20" s="6">
        <v>16</v>
      </c>
      <c r="C20" s="22" t="s">
        <v>3800</v>
      </c>
      <c r="D20" s="24" t="s">
        <v>3032</v>
      </c>
      <c r="E20" s="23" t="s">
        <v>6</v>
      </c>
      <c r="F20" s="6"/>
      <c r="G20" s="6"/>
      <c r="H20" s="6"/>
      <c r="I20" s="10"/>
      <c r="J20" s="25"/>
      <c r="K20" s="3"/>
      <c r="L20" s="3"/>
      <c r="M20" s="3"/>
      <c r="O20" s="1" t="str">
        <f t="shared" si="2"/>
        <v xml:space="preserve">    register_id bigint,</v>
      </c>
    </row>
    <row r="21" spans="2:15" ht="15" x14ac:dyDescent="0.25">
      <c r="B21" s="6">
        <v>17</v>
      </c>
      <c r="C21" s="22" t="s">
        <v>4027</v>
      </c>
      <c r="D21" s="24" t="s">
        <v>4019</v>
      </c>
      <c r="E21" s="23" t="s">
        <v>6</v>
      </c>
      <c r="F21" s="6"/>
      <c r="G21" s="6"/>
      <c r="H21" s="6"/>
      <c r="I21" s="10"/>
      <c r="J21" s="25"/>
      <c r="K21" s="3"/>
      <c r="L21" s="3"/>
      <c r="M21" s="3"/>
      <c r="O21" s="1" t="str">
        <f t="shared" ref="O21:O27" si="3">"    " &amp; D21 &amp; " " &amp; E21 &amp; IF(F21="yes"," NOT NULL", "") &amp; IF(LEN(G21) &gt; 0," DEFAULT " &amp; G21, "") &amp; ","</f>
        <v xml:space="preserve">    checklist_print_date bigint,</v>
      </c>
    </row>
    <row r="22" spans="2:15" ht="15" x14ac:dyDescent="0.25">
      <c r="B22" s="6">
        <v>18</v>
      </c>
      <c r="C22" s="22" t="s">
        <v>4027</v>
      </c>
      <c r="D22" s="24" t="s">
        <v>4023</v>
      </c>
      <c r="E22" s="23" t="s">
        <v>6</v>
      </c>
      <c r="F22" s="6"/>
      <c r="G22" s="6"/>
      <c r="H22" s="6"/>
      <c r="I22" s="10"/>
      <c r="J22" s="25"/>
      <c r="K22" s="3"/>
      <c r="L22" s="3"/>
      <c r="M22" s="3"/>
      <c r="O22" s="1" t="str">
        <f t="shared" ref="O22:O24" si="4">"    " &amp; D22 &amp; " " &amp; E22 &amp; IF(F22="yes"," NOT NULL", "") &amp; IF(LEN(G22) &gt; 0," DEFAULT " &amp; G22, "") &amp; ","</f>
        <v xml:space="preserve">    checklist_printer_id bigint,</v>
      </c>
    </row>
    <row r="23" spans="2:15" ht="15" x14ac:dyDescent="0.25">
      <c r="B23" s="6">
        <v>16</v>
      </c>
      <c r="C23" s="22" t="s">
        <v>4257</v>
      </c>
      <c r="D23" s="24" t="s">
        <v>351</v>
      </c>
      <c r="E23" s="23" t="s">
        <v>6</v>
      </c>
      <c r="F23" s="6"/>
      <c r="G23" s="6"/>
      <c r="H23" s="6"/>
      <c r="I23" s="10"/>
      <c r="J23" s="25"/>
      <c r="K23" s="3"/>
      <c r="L23" s="3"/>
      <c r="M23" s="3"/>
      <c r="O23" s="1" t="str">
        <f t="shared" si="4"/>
        <v xml:space="preserve">    emr_id bigint,</v>
      </c>
    </row>
    <row r="24" spans="2:15" ht="15" x14ac:dyDescent="0.25">
      <c r="B24" s="6">
        <v>19</v>
      </c>
      <c r="C24" s="22" t="s">
        <v>4257</v>
      </c>
      <c r="D24" s="24" t="s">
        <v>4032</v>
      </c>
      <c r="E24" s="23" t="s">
        <v>840</v>
      </c>
      <c r="F24" s="6"/>
      <c r="G24" s="6"/>
      <c r="H24" s="6"/>
      <c r="I24" s="10"/>
      <c r="J24" s="25"/>
      <c r="K24" s="3"/>
      <c r="L24" s="3"/>
      <c r="M24" s="3"/>
      <c r="O24" s="1" t="str">
        <f t="shared" si="4"/>
        <v xml:space="preserve">    emr_code varchar(20),</v>
      </c>
    </row>
    <row r="25" spans="2:15" ht="15" x14ac:dyDescent="0.25">
      <c r="B25" s="6">
        <v>20</v>
      </c>
      <c r="C25" s="22" t="s">
        <v>4028</v>
      </c>
      <c r="D25" s="24" t="s">
        <v>4020</v>
      </c>
      <c r="E25" s="23" t="s">
        <v>6</v>
      </c>
      <c r="F25" s="6"/>
      <c r="G25" s="6"/>
      <c r="H25" s="6"/>
      <c r="I25" s="10"/>
      <c r="J25" s="25"/>
      <c r="K25" s="3"/>
      <c r="L25" s="3"/>
      <c r="M25" s="3"/>
      <c r="O25" s="1" t="str">
        <f t="shared" si="3"/>
        <v xml:space="preserve">    emr_print_date bigint,</v>
      </c>
    </row>
    <row r="26" spans="2:15" ht="15" x14ac:dyDescent="0.25">
      <c r="B26" s="6">
        <v>21</v>
      </c>
      <c r="C26" s="22" t="s">
        <v>4028</v>
      </c>
      <c r="D26" s="24" t="s">
        <v>4022</v>
      </c>
      <c r="E26" s="23" t="s">
        <v>6</v>
      </c>
      <c r="F26" s="6"/>
      <c r="G26" s="6"/>
      <c r="H26" s="6"/>
      <c r="I26" s="10"/>
      <c r="J26" s="25"/>
      <c r="K26" s="3"/>
      <c r="L26" s="3"/>
      <c r="M26" s="3"/>
      <c r="O26" s="1" t="str">
        <f t="shared" ref="O26" si="5">"    " &amp; D26 &amp; " " &amp; E26 &amp; IF(F26="yes"," NOT NULL", "") &amp; IF(LEN(G26) &gt; 0," DEFAULT " &amp; G26, "") &amp; ","</f>
        <v xml:space="preserve">    emr_printer_id bigint,</v>
      </c>
    </row>
    <row r="27" spans="2:15" ht="15" x14ac:dyDescent="0.25">
      <c r="B27" s="6">
        <v>22</v>
      </c>
      <c r="C27" s="22" t="s">
        <v>4029</v>
      </c>
      <c r="D27" s="24" t="s">
        <v>4021</v>
      </c>
      <c r="E27" s="23" t="s">
        <v>6</v>
      </c>
      <c r="F27" s="6"/>
      <c r="G27" s="6"/>
      <c r="H27" s="6"/>
      <c r="I27" s="10"/>
      <c r="J27" s="25"/>
      <c r="K27" s="3"/>
      <c r="L27" s="3"/>
      <c r="M27" s="3"/>
      <c r="O27" s="1" t="str">
        <f t="shared" si="3"/>
        <v xml:space="preserve">    ris_print_date bigint,</v>
      </c>
    </row>
    <row r="28" spans="2:15" ht="15" x14ac:dyDescent="0.25">
      <c r="B28" s="6">
        <v>23</v>
      </c>
      <c r="C28" s="22" t="s">
        <v>4029</v>
      </c>
      <c r="D28" s="24" t="s">
        <v>4024</v>
      </c>
      <c r="E28" s="23" t="s">
        <v>6</v>
      </c>
      <c r="F28" s="6"/>
      <c r="G28" s="6"/>
      <c r="H28" s="6"/>
      <c r="I28" s="10"/>
      <c r="J28" s="25"/>
      <c r="K28" s="3"/>
      <c r="L28" s="3"/>
      <c r="M28" s="3"/>
      <c r="O28" s="1" t="str">
        <f t="shared" ref="O28:O29" si="6">"    " &amp; D28 &amp; " " &amp; E28 &amp; IF(F28="yes"," NOT NULL", "") &amp; IF(LEN(G28) &gt; 0," DEFAULT " &amp; G28, "") &amp; ","</f>
        <v xml:space="preserve">    ris_printer_id bigint,</v>
      </c>
    </row>
    <row r="29" spans="2:15" ht="15" x14ac:dyDescent="0.25">
      <c r="B29" s="6">
        <v>24</v>
      </c>
      <c r="C29" s="22" t="s">
        <v>493</v>
      </c>
      <c r="D29" s="24" t="s">
        <v>1366</v>
      </c>
      <c r="E29" s="23" t="s">
        <v>840</v>
      </c>
      <c r="F29" s="6"/>
      <c r="G29" s="6"/>
      <c r="H29" s="6"/>
      <c r="I29" s="10"/>
      <c r="J29" s="25"/>
      <c r="K29" s="3"/>
      <c r="L29" s="3"/>
      <c r="M29" s="3"/>
      <c r="O29" s="1" t="str">
        <f t="shared" si="6"/>
        <v xml:space="preserve">    sid varchar(20),</v>
      </c>
    </row>
    <row r="30" spans="2:15" ht="15" x14ac:dyDescent="0.25">
      <c r="B30" s="6">
        <v>25</v>
      </c>
      <c r="C30" s="22" t="s">
        <v>4030</v>
      </c>
      <c r="D30" s="24" t="s">
        <v>4018</v>
      </c>
      <c r="E30" s="23" t="s">
        <v>6</v>
      </c>
      <c r="F30" s="6"/>
      <c r="G30" s="6"/>
      <c r="H30" s="6"/>
      <c r="I30" s="10"/>
      <c r="J30" s="25"/>
      <c r="K30" s="3"/>
      <c r="L30" s="3"/>
      <c r="M30" s="3"/>
      <c r="O30" s="1" t="str">
        <f t="shared" si="2"/>
        <v xml:space="preserve">    sid_print_date bigint,</v>
      </c>
    </row>
    <row r="31" spans="2:15" ht="15" x14ac:dyDescent="0.25">
      <c r="B31" s="6">
        <v>26</v>
      </c>
      <c r="C31" s="22" t="s">
        <v>4030</v>
      </c>
      <c r="D31" s="24" t="s">
        <v>4025</v>
      </c>
      <c r="E31" s="23" t="s">
        <v>6</v>
      </c>
      <c r="F31" s="6"/>
      <c r="G31" s="6"/>
      <c r="H31" s="6"/>
      <c r="I31" s="10"/>
      <c r="J31" s="25"/>
      <c r="K31" s="3"/>
      <c r="L31" s="3"/>
      <c r="M31" s="3"/>
      <c r="O31" s="1" t="str">
        <f t="shared" ref="O31" si="7">"    " &amp; D31 &amp; " " &amp; E31 &amp; IF(F31="yes"," NOT NULL", "") &amp; IF(LEN(G31) &gt; 0," DEFAULT " &amp; G31, "") &amp; ","</f>
        <v xml:space="preserve">    sid_printer_id bigint,</v>
      </c>
    </row>
    <row r="32" spans="2:15" ht="15" x14ac:dyDescent="0.25">
      <c r="B32" s="6">
        <v>27</v>
      </c>
      <c r="C32" s="22" t="s">
        <v>596</v>
      </c>
      <c r="D32" s="24" t="s">
        <v>1410</v>
      </c>
      <c r="E32" s="23" t="s">
        <v>6</v>
      </c>
      <c r="F32" s="6"/>
      <c r="G32" s="6"/>
      <c r="H32" s="6"/>
      <c r="I32" s="10"/>
      <c r="J32" s="25"/>
      <c r="K32" s="3"/>
      <c r="L32" s="3"/>
      <c r="M32" s="3"/>
      <c r="O32" s="1" t="str">
        <f t="shared" si="2"/>
        <v xml:space="preserve">    collection_date bigint,</v>
      </c>
    </row>
    <row r="33" spans="2:15" ht="15" x14ac:dyDescent="0.25">
      <c r="B33" s="6">
        <v>28</v>
      </c>
      <c r="C33" s="22" t="s">
        <v>593</v>
      </c>
      <c r="D33" s="24" t="s">
        <v>1409</v>
      </c>
      <c r="E33" s="23" t="s">
        <v>6</v>
      </c>
      <c r="F33" s="6"/>
      <c r="G33" s="6"/>
      <c r="H33" s="6"/>
      <c r="I33" s="10"/>
      <c r="J33" s="25"/>
      <c r="K33" s="3"/>
      <c r="L33" s="3"/>
      <c r="M33" s="3"/>
      <c r="O33" s="1" t="str">
        <f t="shared" si="2"/>
        <v xml:space="preserve">    collector_id bigint,</v>
      </c>
    </row>
    <row r="34" spans="2:15" ht="15" x14ac:dyDescent="0.25">
      <c r="B34" s="6">
        <v>35</v>
      </c>
      <c r="C34" s="22" t="s">
        <v>188</v>
      </c>
      <c r="D34" s="24" t="s">
        <v>4066</v>
      </c>
      <c r="E34" s="6" t="s">
        <v>6</v>
      </c>
      <c r="F34" s="6"/>
      <c r="G34" s="6"/>
      <c r="H34" s="6"/>
      <c r="I34" s="10"/>
      <c r="J34" s="25"/>
      <c r="K34" s="3"/>
      <c r="L34" s="3"/>
      <c r="M34" s="3"/>
      <c r="O34" s="1" t="str">
        <f t="shared" ref="O34:O35" si="8">"    " &amp; D34 &amp; " " &amp; E34 &amp; IF(F34="yes"," NOT NULL", "") &amp; IF(LEN(G34) &gt; 0," DEFAULT " &amp; G34, "") &amp; ","</f>
        <v xml:space="preserve">    start_appt_date bigint,</v>
      </c>
    </row>
    <row r="35" spans="2:15" ht="15" x14ac:dyDescent="0.25">
      <c r="B35" s="6">
        <v>36</v>
      </c>
      <c r="C35" s="22" t="s">
        <v>2015</v>
      </c>
      <c r="D35" s="24" t="s">
        <v>4067</v>
      </c>
      <c r="E35" s="6" t="s">
        <v>6</v>
      </c>
      <c r="F35" s="6"/>
      <c r="G35" s="6"/>
      <c r="H35" s="6"/>
      <c r="I35" s="10"/>
      <c r="J35" s="25"/>
      <c r="K35" s="3"/>
      <c r="L35" s="3"/>
      <c r="M35" s="3"/>
      <c r="O35" s="1" t="str">
        <f t="shared" si="8"/>
        <v xml:space="preserve">    end_appt_date bigint,</v>
      </c>
    </row>
    <row r="36" spans="2:15" ht="15" x14ac:dyDescent="0.25">
      <c r="B36" s="6">
        <v>35</v>
      </c>
      <c r="C36" s="22" t="s">
        <v>188</v>
      </c>
      <c r="D36" s="24" t="s">
        <v>4064</v>
      </c>
      <c r="E36" s="6" t="s">
        <v>6</v>
      </c>
      <c r="F36" s="6"/>
      <c r="G36" s="6"/>
      <c r="H36" s="6"/>
      <c r="I36" s="10"/>
      <c r="J36" s="25"/>
      <c r="K36" s="3"/>
      <c r="L36" s="3"/>
      <c r="M36" s="3"/>
      <c r="O36" s="1" t="str">
        <f t="shared" si="2"/>
        <v xml:space="preserve">    start_exam_date bigint,</v>
      </c>
    </row>
    <row r="37" spans="2:15" ht="15" x14ac:dyDescent="0.25">
      <c r="B37" s="6">
        <v>36</v>
      </c>
      <c r="C37" s="22" t="s">
        <v>2015</v>
      </c>
      <c r="D37" s="24" t="s">
        <v>4065</v>
      </c>
      <c r="E37" s="6" t="s">
        <v>6</v>
      </c>
      <c r="F37" s="6"/>
      <c r="G37" s="6"/>
      <c r="H37" s="6"/>
      <c r="I37" s="10"/>
      <c r="J37" s="25"/>
      <c r="K37" s="3"/>
      <c r="L37" s="3"/>
      <c r="M37" s="3"/>
      <c r="O37" s="1" t="str">
        <f t="shared" si="2"/>
        <v xml:space="preserve">    end_exam_date bigint,</v>
      </c>
    </row>
    <row r="38" spans="2:15" ht="15" x14ac:dyDescent="0.25">
      <c r="B38" s="6">
        <v>30</v>
      </c>
      <c r="C38" s="22" t="s">
        <v>4031</v>
      </c>
      <c r="D38" s="24" t="s">
        <v>977</v>
      </c>
      <c r="E38" s="23" t="s">
        <v>6</v>
      </c>
      <c r="F38" s="6"/>
      <c r="G38" s="6"/>
      <c r="H38" s="6"/>
      <c r="I38" s="10"/>
      <c r="J38" s="25"/>
      <c r="K38" s="3"/>
      <c r="L38" s="3"/>
      <c r="M38" s="3"/>
      <c r="O38" s="1" t="str">
        <f t="shared" si="2"/>
        <v xml:space="preserve">    processed_date bigint,</v>
      </c>
    </row>
    <row r="39" spans="2:15" ht="15" x14ac:dyDescent="0.25">
      <c r="B39" s="6">
        <v>31</v>
      </c>
      <c r="C39" s="22" t="s">
        <v>4031</v>
      </c>
      <c r="D39" s="24" t="s">
        <v>3337</v>
      </c>
      <c r="E39" s="23" t="s">
        <v>6</v>
      </c>
      <c r="F39" s="6"/>
      <c r="G39" s="6"/>
      <c r="H39" s="6"/>
      <c r="I39" s="10"/>
      <c r="J39" s="25"/>
      <c r="K39" s="3"/>
      <c r="L39" s="3"/>
      <c r="M39" s="3"/>
      <c r="O39" s="1" t="str">
        <f t="shared" ref="O39" si="9">"    " &amp; D39 &amp; " " &amp; E39 &amp; IF(F39="yes"," NOT NULL", "") &amp; IF(LEN(G39) &gt; 0," DEFAULT " &amp; G39, "") &amp; ","</f>
        <v xml:space="preserve">    processor_id bigint,</v>
      </c>
    </row>
    <row r="40" spans="2:15" ht="15" x14ac:dyDescent="0.25">
      <c r="B40" s="6">
        <v>32</v>
      </c>
      <c r="C40" s="22" t="s">
        <v>3272</v>
      </c>
      <c r="D40" s="24" t="s">
        <v>4026</v>
      </c>
      <c r="E40" s="23" t="s">
        <v>6</v>
      </c>
      <c r="F40" s="6"/>
      <c r="G40" s="6"/>
      <c r="H40" s="6"/>
      <c r="I40" s="10"/>
      <c r="J40" s="25"/>
      <c r="K40" s="3"/>
      <c r="L40" s="3"/>
      <c r="M40" s="3"/>
      <c r="O40" s="1" t="str">
        <f t="shared" si="2"/>
        <v xml:space="preserve">    completed_date bigint,</v>
      </c>
    </row>
    <row r="41" spans="2:15" ht="15" x14ac:dyDescent="0.25">
      <c r="B41" s="6">
        <v>33</v>
      </c>
      <c r="C41" s="22" t="s">
        <v>2816</v>
      </c>
      <c r="D41" s="24" t="s">
        <v>3905</v>
      </c>
      <c r="E41" s="6" t="s">
        <v>35</v>
      </c>
      <c r="F41" s="6"/>
      <c r="G41" s="6"/>
      <c r="H41" s="6"/>
      <c r="I41" s="10"/>
      <c r="J41" s="25"/>
      <c r="K41" s="3"/>
      <c r="L41" s="3"/>
      <c r="M41" s="3"/>
      <c r="O41" s="1" t="str">
        <f t="shared" si="2"/>
        <v xml:space="preserve">    health_grade smallint,</v>
      </c>
    </row>
    <row r="42" spans="2:15" ht="15" x14ac:dyDescent="0.25">
      <c r="B42" s="6">
        <v>34</v>
      </c>
      <c r="C42" s="22" t="s">
        <v>3</v>
      </c>
      <c r="D42" s="24" t="s">
        <v>3072</v>
      </c>
      <c r="E42" s="23" t="s">
        <v>34</v>
      </c>
      <c r="F42" s="6"/>
      <c r="G42" s="6"/>
      <c r="H42" s="6"/>
      <c r="I42" s="10"/>
      <c r="J42" s="25"/>
      <c r="K42" s="3"/>
      <c r="L42" s="3"/>
      <c r="M42" s="3"/>
      <c r="O42" s="1" t="str">
        <f t="shared" si="2"/>
        <v xml:space="preserve">    note varchar(255),</v>
      </c>
    </row>
    <row r="43" spans="2:15" ht="15" x14ac:dyDescent="0.25">
      <c r="B43" s="6">
        <v>35</v>
      </c>
      <c r="C43" s="22" t="s">
        <v>2802</v>
      </c>
      <c r="D43" s="24" t="s">
        <v>4052</v>
      </c>
      <c r="E43" s="6" t="s">
        <v>35</v>
      </c>
      <c r="F43" s="6"/>
      <c r="G43" s="6">
        <v>1</v>
      </c>
      <c r="H43" s="6"/>
      <c r="I43" s="10"/>
      <c r="J43" s="25"/>
      <c r="K43" s="3"/>
      <c r="L43" s="3"/>
      <c r="M43" s="3"/>
      <c r="O43" s="1" t="str">
        <f t="shared" si="2"/>
        <v xml:space="preserve">    past_medical_status smallint DEFAULT 1,</v>
      </c>
    </row>
    <row r="44" spans="2:15" ht="15" x14ac:dyDescent="0.25">
      <c r="B44" s="6">
        <v>36</v>
      </c>
      <c r="C44" s="22" t="s">
        <v>4044</v>
      </c>
      <c r="D44" s="24" t="s">
        <v>4053</v>
      </c>
      <c r="E44" s="6" t="s">
        <v>35</v>
      </c>
      <c r="F44" s="6"/>
      <c r="G44" s="6">
        <v>1</v>
      </c>
      <c r="H44" s="6"/>
      <c r="I44" s="10"/>
      <c r="J44" s="25"/>
      <c r="K44" s="3"/>
      <c r="L44" s="3"/>
      <c r="M44" s="3"/>
      <c r="O44" s="1" t="str">
        <f t="shared" si="2"/>
        <v xml:space="preserve">    vital_status smallint DEFAULT 1,</v>
      </c>
    </row>
    <row r="45" spans="2:15" ht="15" x14ac:dyDescent="0.25">
      <c r="B45" s="6">
        <v>37</v>
      </c>
      <c r="C45" s="22" t="s">
        <v>4045</v>
      </c>
      <c r="D45" s="24" t="s">
        <v>4054</v>
      </c>
      <c r="E45" s="6" t="s">
        <v>35</v>
      </c>
      <c r="F45" s="6"/>
      <c r="G45" s="6">
        <v>1</v>
      </c>
      <c r="H45" s="6"/>
      <c r="I45" s="10"/>
      <c r="J45" s="25"/>
      <c r="K45" s="3"/>
      <c r="L45" s="3"/>
      <c r="M45" s="3"/>
      <c r="O45" s="1" t="str">
        <f t="shared" si="2"/>
        <v xml:space="preserve">    general_status smallint DEFAULT 1,</v>
      </c>
    </row>
    <row r="46" spans="2:15" ht="15" x14ac:dyDescent="0.25">
      <c r="B46" s="6">
        <v>38</v>
      </c>
      <c r="C46" s="22" t="s">
        <v>2311</v>
      </c>
      <c r="D46" s="24" t="s">
        <v>4055</v>
      </c>
      <c r="E46" s="6" t="s">
        <v>35</v>
      </c>
      <c r="F46" s="6"/>
      <c r="G46" s="6">
        <v>1</v>
      </c>
      <c r="H46" s="6"/>
      <c r="I46" s="10"/>
      <c r="J46" s="25"/>
      <c r="K46" s="3"/>
      <c r="L46" s="3"/>
      <c r="M46" s="3"/>
      <c r="O46" s="1" t="str">
        <f t="shared" si="2"/>
        <v xml:space="preserve">    ent_status smallint DEFAULT 1,</v>
      </c>
    </row>
    <row r="47" spans="2:15" ht="15" x14ac:dyDescent="0.25">
      <c r="B47" s="6">
        <v>39</v>
      </c>
      <c r="C47" s="22" t="s">
        <v>2312</v>
      </c>
      <c r="D47" s="24" t="s">
        <v>4056</v>
      </c>
      <c r="E47" s="6" t="s">
        <v>35</v>
      </c>
      <c r="F47" s="6"/>
      <c r="G47" s="6">
        <v>1</v>
      </c>
      <c r="H47" s="6"/>
      <c r="I47" s="10"/>
      <c r="J47" s="25"/>
      <c r="K47" s="3"/>
      <c r="L47" s="3"/>
      <c r="M47" s="3"/>
      <c r="O47" s="1" t="str">
        <f t="shared" si="2"/>
        <v xml:space="preserve">    eyes_status smallint DEFAULT 1,</v>
      </c>
    </row>
    <row r="48" spans="2:15" ht="15" x14ac:dyDescent="0.25">
      <c r="B48" s="6">
        <v>40</v>
      </c>
      <c r="C48" s="22" t="s">
        <v>4047</v>
      </c>
      <c r="D48" s="24" t="s">
        <v>4057</v>
      </c>
      <c r="E48" s="6" t="s">
        <v>35</v>
      </c>
      <c r="F48" s="6"/>
      <c r="G48" s="6">
        <v>1</v>
      </c>
      <c r="H48" s="6"/>
      <c r="I48" s="10"/>
      <c r="J48" s="25"/>
      <c r="K48" s="3"/>
      <c r="L48" s="3"/>
      <c r="M48" s="3"/>
      <c r="O48" s="1" t="str">
        <f t="shared" si="2"/>
        <v xml:space="preserve">    dental_status smallint DEFAULT 1,</v>
      </c>
    </row>
    <row r="49" spans="2:15" ht="15" x14ac:dyDescent="0.25">
      <c r="B49" s="6">
        <v>41</v>
      </c>
      <c r="C49" s="22" t="s">
        <v>4046</v>
      </c>
      <c r="D49" s="24" t="s">
        <v>4058</v>
      </c>
      <c r="E49" s="6" t="s">
        <v>35</v>
      </c>
      <c r="F49" s="6"/>
      <c r="G49" s="6">
        <v>1</v>
      </c>
      <c r="H49" s="6"/>
      <c r="I49" s="10"/>
      <c r="J49" s="25"/>
      <c r="K49" s="3"/>
      <c r="L49" s="3"/>
      <c r="M49" s="3"/>
      <c r="O49" s="1" t="str">
        <f>"    " &amp; D49 &amp; " " &amp; E49 &amp; IF(F49="yes"," NOT NULL", "") &amp; IF(LEN(G49) &gt; 0," DEFAULT " &amp; G49, "") &amp; ","</f>
        <v xml:space="preserve">    dermatology_status smallint DEFAULT 1,</v>
      </c>
    </row>
    <row r="50" spans="2:15" ht="15" x14ac:dyDescent="0.25">
      <c r="B50" s="6">
        <v>42</v>
      </c>
      <c r="C50" s="22" t="s">
        <v>4048</v>
      </c>
      <c r="D50" s="24" t="s">
        <v>4059</v>
      </c>
      <c r="E50" s="6" t="s">
        <v>35</v>
      </c>
      <c r="F50" s="6"/>
      <c r="G50" s="6">
        <v>1</v>
      </c>
      <c r="H50" s="6"/>
      <c r="I50" s="10"/>
      <c r="J50" s="25"/>
      <c r="K50" s="3"/>
      <c r="L50" s="3"/>
      <c r="M50" s="3"/>
      <c r="O50" s="1" t="str">
        <f t="shared" si="2"/>
        <v xml:space="preserve">    obs_gyn_status smallint DEFAULT 1,</v>
      </c>
    </row>
    <row r="51" spans="2:15" ht="15" x14ac:dyDescent="0.25">
      <c r="B51" s="6">
        <v>43</v>
      </c>
      <c r="C51" s="22" t="s">
        <v>2288</v>
      </c>
      <c r="D51" s="24" t="s">
        <v>4060</v>
      </c>
      <c r="E51" s="6" t="s">
        <v>35</v>
      </c>
      <c r="F51" s="6"/>
      <c r="G51" s="6">
        <v>1</v>
      </c>
      <c r="H51" s="6"/>
      <c r="I51" s="10"/>
      <c r="J51" s="25"/>
      <c r="K51" s="3"/>
      <c r="L51" s="3"/>
      <c r="M51" s="3"/>
      <c r="O51" s="1" t="str">
        <f t="shared" si="2"/>
        <v xml:space="preserve">    test_status smallint DEFAULT 1,</v>
      </c>
    </row>
    <row r="52" spans="2:15" ht="15" x14ac:dyDescent="0.25">
      <c r="B52" s="6">
        <v>44</v>
      </c>
      <c r="C52" s="22" t="s">
        <v>4049</v>
      </c>
      <c r="D52" s="24" t="s">
        <v>4061</v>
      </c>
      <c r="E52" s="6" t="s">
        <v>35</v>
      </c>
      <c r="F52" s="6"/>
      <c r="G52" s="6">
        <v>1</v>
      </c>
      <c r="H52" s="6"/>
      <c r="I52" s="10"/>
      <c r="J52" s="25"/>
      <c r="K52" s="3"/>
      <c r="L52" s="3"/>
      <c r="M52" s="3"/>
      <c r="O52" s="1" t="str">
        <f t="shared" si="2"/>
        <v xml:space="preserve">    us_status smallint DEFAULT 1,</v>
      </c>
    </row>
    <row r="53" spans="2:15" ht="15" x14ac:dyDescent="0.25">
      <c r="B53" s="6">
        <v>45</v>
      </c>
      <c r="C53" s="22" t="s">
        <v>4050</v>
      </c>
      <c r="D53" s="24" t="s">
        <v>4062</v>
      </c>
      <c r="E53" s="6" t="s">
        <v>35</v>
      </c>
      <c r="F53" s="6"/>
      <c r="G53" s="6">
        <v>1</v>
      </c>
      <c r="H53" s="6"/>
      <c r="I53" s="10"/>
      <c r="J53" s="25"/>
      <c r="K53" s="3"/>
      <c r="L53" s="3"/>
      <c r="M53" s="3"/>
      <c r="O53" s="1" t="str">
        <f t="shared" si="2"/>
        <v xml:space="preserve">    xray_status smallint DEFAULT 1,</v>
      </c>
    </row>
    <row r="54" spans="2:15" ht="15" x14ac:dyDescent="0.25">
      <c r="B54" s="6">
        <v>46</v>
      </c>
      <c r="C54" s="22" t="s">
        <v>4051</v>
      </c>
      <c r="D54" s="24" t="s">
        <v>4063</v>
      </c>
      <c r="E54" s="6" t="s">
        <v>35</v>
      </c>
      <c r="F54" s="6"/>
      <c r="G54" s="6">
        <v>1</v>
      </c>
      <c r="H54" s="6"/>
      <c r="I54" s="10"/>
      <c r="J54" s="25"/>
      <c r="K54" s="3"/>
      <c r="L54" s="3"/>
      <c r="M54" s="3"/>
      <c r="O54" s="1" t="str">
        <f t="shared" si="2"/>
        <v xml:space="preserve">    functional_status smallint DEFAULT 1,</v>
      </c>
    </row>
    <row r="55" spans="2:15" ht="15" x14ac:dyDescent="0.25">
      <c r="B55" s="6">
        <v>47</v>
      </c>
      <c r="C55" s="22" t="s">
        <v>158</v>
      </c>
      <c r="D55" s="24" t="s">
        <v>42</v>
      </c>
      <c r="E55" s="6" t="s">
        <v>35</v>
      </c>
      <c r="F55" s="6"/>
      <c r="G55" s="6"/>
      <c r="H55" s="6"/>
      <c r="I55" s="10"/>
      <c r="J55" s="25"/>
      <c r="K55" s="3"/>
      <c r="L55" s="3"/>
      <c r="M55" s="3"/>
      <c r="O55" s="1" t="str">
        <f t="shared" ref="O55" si="10">"    " &amp; D55 &amp; " " &amp; E55 &amp; IF(F55="yes"," NOT NULL", "") &amp; IF(LEN(G55) &gt; 0," DEFAULT " &amp; G55, "") &amp; ","</f>
        <v xml:space="preserve">    status smallint,</v>
      </c>
    </row>
    <row r="56" spans="2:15" ht="15" x14ac:dyDescent="0.25">
      <c r="B56" s="6">
        <v>48</v>
      </c>
      <c r="C56" s="22" t="s">
        <v>158</v>
      </c>
      <c r="D56" s="24" t="s">
        <v>53</v>
      </c>
      <c r="E56" s="6" t="s">
        <v>35</v>
      </c>
      <c r="F56" s="6"/>
      <c r="G56" s="6"/>
      <c r="H56" s="6"/>
      <c r="I56" s="10"/>
      <c r="J56" s="25"/>
      <c r="K56" s="3"/>
      <c r="L56" s="3"/>
      <c r="M56" s="3"/>
      <c r="O56" s="1" t="str">
        <f t="shared" si="2"/>
        <v xml:space="preserve">    sort smallint,</v>
      </c>
    </row>
    <row r="57" spans="2:15" ht="15" x14ac:dyDescent="0.25">
      <c r="B57" s="6">
        <v>49</v>
      </c>
      <c r="C57" s="22" t="s">
        <v>333</v>
      </c>
      <c r="D57" s="24" t="s">
        <v>41</v>
      </c>
      <c r="E57" s="6" t="s">
        <v>35</v>
      </c>
      <c r="F57" s="6"/>
      <c r="G57" s="6">
        <v>0</v>
      </c>
      <c r="H57" s="23" t="s">
        <v>16</v>
      </c>
      <c r="I57" s="10"/>
      <c r="J57" s="25"/>
      <c r="K57" s="3"/>
      <c r="L57" s="3"/>
      <c r="M57" s="3"/>
      <c r="O57" s="1" t="str">
        <f t="shared" si="2"/>
        <v xml:space="preserve">    disabled smallint DEFAULT 0,</v>
      </c>
    </row>
    <row r="58" spans="2:15" ht="15" x14ac:dyDescent="0.25">
      <c r="B58" s="6">
        <v>50</v>
      </c>
      <c r="C58" s="3" t="s">
        <v>20</v>
      </c>
      <c r="D58" s="24" t="s">
        <v>296</v>
      </c>
      <c r="E58" s="6" t="s">
        <v>6</v>
      </c>
      <c r="F58" s="6"/>
      <c r="G58" s="6"/>
      <c r="H58" s="6"/>
      <c r="I58" s="10"/>
      <c r="J58" s="25"/>
      <c r="K58" s="3"/>
      <c r="L58" s="3"/>
      <c r="M58" s="3"/>
      <c r="O58" s="1" t="str">
        <f t="shared" si="2"/>
        <v xml:space="preserve">    created_by bigint,</v>
      </c>
    </row>
    <row r="59" spans="2:15" ht="15" x14ac:dyDescent="0.25">
      <c r="B59" s="6">
        <v>51</v>
      </c>
      <c r="C59" s="3" t="s">
        <v>21</v>
      </c>
      <c r="D59" s="24" t="s">
        <v>70</v>
      </c>
      <c r="E59" s="6" t="s">
        <v>6</v>
      </c>
      <c r="F59" s="6"/>
      <c r="G59" s="6"/>
      <c r="H59" s="6"/>
      <c r="I59" s="10"/>
      <c r="J59" s="25"/>
      <c r="K59" s="3"/>
      <c r="L59" s="3"/>
      <c r="M59" s="3"/>
      <c r="O59" s="1" t="str">
        <f t="shared" si="2"/>
        <v xml:space="preserve">    created_date bigint,</v>
      </c>
    </row>
    <row r="60" spans="2:15" ht="15" x14ac:dyDescent="0.25">
      <c r="B60" s="6">
        <v>52</v>
      </c>
      <c r="C60" s="3" t="s">
        <v>22</v>
      </c>
      <c r="D60" s="24" t="s">
        <v>297</v>
      </c>
      <c r="E60" s="6" t="s">
        <v>6</v>
      </c>
      <c r="F60" s="6"/>
      <c r="G60" s="6"/>
      <c r="H60" s="6"/>
      <c r="I60" s="10"/>
      <c r="J60" s="25"/>
      <c r="K60" s="3"/>
      <c r="L60" s="3"/>
      <c r="M60" s="3"/>
      <c r="O60" s="1" t="str">
        <f t="shared" si="2"/>
        <v xml:space="preserve">    updated_by bigint,</v>
      </c>
    </row>
    <row r="61" spans="2:15" ht="15" x14ac:dyDescent="0.25">
      <c r="B61" s="6">
        <v>53</v>
      </c>
      <c r="C61" s="3" t="s">
        <v>23</v>
      </c>
      <c r="D61" s="24" t="s">
        <v>71</v>
      </c>
      <c r="E61" s="6" t="s">
        <v>6</v>
      </c>
      <c r="F61" s="6"/>
      <c r="G61" s="6"/>
      <c r="H61" s="6"/>
      <c r="I61" s="10"/>
      <c r="J61" s="25"/>
      <c r="K61" s="3"/>
      <c r="L61" s="3"/>
      <c r="M61" s="3"/>
      <c r="O61" s="1" t="str">
        <f t="shared" si="2"/>
        <v xml:space="preserve">    updated_date bigint,</v>
      </c>
    </row>
    <row r="62" spans="2:15" ht="15" x14ac:dyDescent="0.25">
      <c r="B62" s="6">
        <v>54</v>
      </c>
      <c r="C62" s="22" t="s">
        <v>105</v>
      </c>
      <c r="D62" s="24" t="s">
        <v>295</v>
      </c>
      <c r="E62" s="6" t="s">
        <v>6</v>
      </c>
      <c r="F62" s="6"/>
      <c r="G62" s="6"/>
      <c r="H62" s="6"/>
      <c r="I62" s="8">
        <v>1</v>
      </c>
      <c r="J62" s="25"/>
      <c r="K62" s="3"/>
      <c r="L62" s="3"/>
      <c r="M62" s="3"/>
      <c r="O62" s="1" t="str">
        <f t="shared" si="2"/>
        <v xml:space="preserve">    deleted_by bigint,</v>
      </c>
    </row>
    <row r="63" spans="2:15" ht="15" x14ac:dyDescent="0.25">
      <c r="B63" s="6">
        <v>55</v>
      </c>
      <c r="C63" s="22" t="s">
        <v>99</v>
      </c>
      <c r="D63" s="24" t="s">
        <v>94</v>
      </c>
      <c r="E63" s="6" t="s">
        <v>6</v>
      </c>
      <c r="F63" s="6"/>
      <c r="G63" s="6"/>
      <c r="H63" s="6"/>
      <c r="I63" s="8">
        <v>1</v>
      </c>
      <c r="J63" s="25"/>
      <c r="K63" s="3"/>
      <c r="L63" s="3"/>
      <c r="M63" s="3"/>
      <c r="O63" s="1" t="str">
        <f t="shared" si="2"/>
        <v xml:space="preserve">    deleted_date bigint,</v>
      </c>
    </row>
    <row r="64" spans="2:15" ht="15" x14ac:dyDescent="0.25">
      <c r="B64" s="6">
        <v>56</v>
      </c>
      <c r="C64" s="3" t="s">
        <v>24</v>
      </c>
      <c r="D64" s="24" t="s">
        <v>13</v>
      </c>
      <c r="E64" s="6" t="s">
        <v>10</v>
      </c>
      <c r="F64" s="6"/>
      <c r="G64" s="6">
        <v>1</v>
      </c>
      <c r="H64" s="6"/>
      <c r="I64" s="10"/>
      <c r="J64" s="25"/>
      <c r="K64" s="3"/>
      <c r="L64" s="3"/>
      <c r="M64" s="3"/>
      <c r="O64" s="1" t="str">
        <f t="shared" si="2"/>
        <v xml:space="preserve">    version integer DEFAULT 1,</v>
      </c>
    </row>
    <row r="65" spans="3:15" x14ac:dyDescent="0.25">
      <c r="O65" s="1" t="str">
        <f>"    CONSTRAINT " &amp; IF(ISERROR(SEARCH(".",$D$2)), $D$2, MID($D$2,SEARCH(".",$D$2) + 1,(LEN($D$2)-SEARCH(".",$D$2)))) &amp; "_pk PRIMARY KEY (" &amp; $D$5 &amp; ")"</f>
        <v xml:space="preserve">    CONSTRAINT checkup_patient_pk PRIMARY KEY (id)</v>
      </c>
    </row>
    <row r="66" spans="3:15" x14ac:dyDescent="0.25">
      <c r="O66" s="1" t="s">
        <v>7</v>
      </c>
    </row>
    <row r="68" spans="3:15" x14ac:dyDescent="0.25">
      <c r="D68" s="32"/>
    </row>
    <row r="71" spans="3:15" x14ac:dyDescent="0.25">
      <c r="C71" s="32"/>
    </row>
    <row r="72" spans="3:15" x14ac:dyDescent="0.25">
      <c r="C72" s="32"/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B1:O36"/>
  <sheetViews>
    <sheetView showGridLines="0" topLeftCell="A21" workbookViewId="0">
      <selection activeCell="C35" sqref="C35:C36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1406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DB!D92</f>
        <v>Gói dịch vụ</v>
      </c>
      <c r="E1" s="71"/>
      <c r="F1" s="72" t="s">
        <v>22</v>
      </c>
      <c r="G1" s="73"/>
      <c r="H1" s="73"/>
      <c r="I1" s="74"/>
      <c r="J1" s="3" t="str">
        <f>DB!F92</f>
        <v>Nguyễn Anh Phong</v>
      </c>
    </row>
    <row r="2" spans="2:15" ht="18" x14ac:dyDescent="0.25">
      <c r="C2" s="2" t="s">
        <v>27</v>
      </c>
      <c r="D2" s="75" t="str">
        <f>DB!E92</f>
        <v>healthcare</v>
      </c>
      <c r="E2" s="76"/>
      <c r="F2" s="72" t="s">
        <v>23</v>
      </c>
      <c r="G2" s="73"/>
      <c r="H2" s="73"/>
      <c r="I2" s="74"/>
      <c r="J2" s="19">
        <f>DB!G92</f>
        <v>42804</v>
      </c>
      <c r="O2" s="1" t="str">
        <f xml:space="preserve"> "drop table " &amp; D2 &amp; ";"</f>
        <v>drop table healthcare;</v>
      </c>
    </row>
    <row r="3" spans="2:15" ht="29.25" customHeight="1" x14ac:dyDescent="0.25">
      <c r="B3" s="4"/>
      <c r="O3" s="1" t="str">
        <f xml:space="preserve"> "create table " &amp; D2</f>
        <v>create table healthcare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22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 t="s">
        <v>1320</v>
      </c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241</v>
      </c>
      <c r="D7" s="24" t="s">
        <v>237</v>
      </c>
      <c r="E7" s="23" t="s">
        <v>116</v>
      </c>
      <c r="F7" s="6"/>
      <c r="G7" s="6"/>
      <c r="H7" s="6"/>
      <c r="I7" s="8"/>
      <c r="J7" s="25"/>
      <c r="K7" s="3"/>
      <c r="L7" s="3"/>
      <c r="M7" s="3"/>
      <c r="O7" s="1" t="str">
        <f t="shared" ref="O7:O11" si="0">"    " &amp; D7 &amp; " " &amp; E7 &amp; IF(F7="yes"," NOT NULL", "") &amp; IF(LEN(G7) &gt; 0," DEFAULT " &amp; G7, "") &amp; ","</f>
        <v xml:space="preserve">    search_text text,</v>
      </c>
    </row>
    <row r="8" spans="2:15" ht="15" x14ac:dyDescent="0.25">
      <c r="B8" s="6">
        <v>4</v>
      </c>
      <c r="C8" s="22" t="s">
        <v>338</v>
      </c>
      <c r="D8" s="24" t="s">
        <v>48</v>
      </c>
      <c r="E8" s="14" t="s">
        <v>39</v>
      </c>
      <c r="F8" s="6"/>
      <c r="G8" s="6"/>
      <c r="H8" s="6"/>
      <c r="I8" s="8"/>
      <c r="J8" s="25"/>
      <c r="K8" s="3"/>
      <c r="L8" s="3"/>
      <c r="M8" s="3"/>
      <c r="O8" s="1" t="str">
        <f t="shared" si="0"/>
        <v xml:space="preserve">    code varchar(50),</v>
      </c>
    </row>
    <row r="9" spans="2:15" ht="15" x14ac:dyDescent="0.25">
      <c r="B9" s="6">
        <v>5</v>
      </c>
      <c r="C9" s="22" t="s">
        <v>339</v>
      </c>
      <c r="D9" s="24" t="s">
        <v>32</v>
      </c>
      <c r="E9" s="23" t="s">
        <v>34</v>
      </c>
      <c r="F9" s="6"/>
      <c r="G9" s="6">
        <v>0</v>
      </c>
      <c r="H9" s="6"/>
      <c r="I9" s="10"/>
      <c r="J9" s="25"/>
      <c r="K9" s="3"/>
      <c r="L9" s="3"/>
      <c r="M9" s="3"/>
      <c r="O9" s="1" t="str">
        <f t="shared" si="0"/>
        <v xml:space="preserve">    name varchar(255) DEFAULT 0,</v>
      </c>
    </row>
    <row r="10" spans="2:15" ht="15" x14ac:dyDescent="0.25">
      <c r="B10" s="6">
        <v>6</v>
      </c>
      <c r="C10" s="22" t="s">
        <v>1230</v>
      </c>
      <c r="D10" s="24" t="s">
        <v>603</v>
      </c>
      <c r="E10" s="6" t="s">
        <v>35</v>
      </c>
      <c r="F10" s="6"/>
      <c r="G10" s="6">
        <v>1</v>
      </c>
      <c r="H10" s="6"/>
      <c r="I10" s="10"/>
      <c r="J10" s="25"/>
      <c r="K10" s="3"/>
      <c r="L10" s="3"/>
      <c r="M10" s="3"/>
      <c r="O10" s="1" t="str">
        <f t="shared" si="0"/>
        <v xml:space="preserve">    male smallint DEFAULT 1,</v>
      </c>
    </row>
    <row r="11" spans="2:15" ht="15" x14ac:dyDescent="0.25">
      <c r="B11" s="6">
        <v>7</v>
      </c>
      <c r="C11" s="22" t="s">
        <v>1231</v>
      </c>
      <c r="D11" s="24" t="s">
        <v>604</v>
      </c>
      <c r="E11" s="6" t="s">
        <v>35</v>
      </c>
      <c r="F11" s="6"/>
      <c r="G11" s="6">
        <v>1</v>
      </c>
      <c r="H11" s="6"/>
      <c r="I11" s="10"/>
      <c r="J11" s="25"/>
      <c r="K11" s="3"/>
      <c r="L11" s="3"/>
      <c r="M11" s="3"/>
      <c r="O11" s="1" t="str">
        <f t="shared" si="0"/>
        <v xml:space="preserve">    female smallint DEFAULT 1,</v>
      </c>
    </row>
    <row r="12" spans="2:15" ht="15" x14ac:dyDescent="0.25">
      <c r="B12" s="6">
        <v>8</v>
      </c>
      <c r="C12" s="22" t="s">
        <v>188</v>
      </c>
      <c r="D12" s="24" t="s">
        <v>184</v>
      </c>
      <c r="E12" s="6" t="s">
        <v>6</v>
      </c>
      <c r="F12" s="6"/>
      <c r="G12" s="6"/>
      <c r="H12" s="6"/>
      <c r="I12" s="8"/>
      <c r="J12" s="25"/>
      <c r="K12" s="3"/>
      <c r="L12" s="3"/>
      <c r="M12" s="3"/>
      <c r="O12" s="1" t="str">
        <f>"    " &amp; D12 &amp; " " &amp; E12 &amp; IF(F12="yes"," NOT NULL", "") &amp; IF(LEN(G12) &gt; 0," DEFAULT " &amp; G12, "") &amp; ","</f>
        <v xml:space="preserve">    start_date bigint,</v>
      </c>
    </row>
    <row r="13" spans="2:15" ht="15" x14ac:dyDescent="0.25">
      <c r="B13" s="6">
        <v>9</v>
      </c>
      <c r="C13" s="22" t="s">
        <v>3925</v>
      </c>
      <c r="D13" s="24" t="s">
        <v>185</v>
      </c>
      <c r="E13" s="6" t="s">
        <v>6</v>
      </c>
      <c r="F13" s="6"/>
      <c r="G13" s="6"/>
      <c r="H13" s="6"/>
      <c r="I13" s="8"/>
      <c r="J13" s="25"/>
      <c r="K13" s="3"/>
      <c r="L13" s="3"/>
      <c r="M13" s="3"/>
      <c r="O13" s="1" t="str">
        <f>"    " &amp; D13 &amp; " " &amp; E13 &amp; IF(F13="yes"," NOT NULL", "") &amp; IF(LEN(G13) &gt; 0," DEFAULT " &amp; G13, "") &amp; ","</f>
        <v xml:space="preserve">    end_date bigint,</v>
      </c>
    </row>
    <row r="14" spans="2:15" ht="15" x14ac:dyDescent="0.25">
      <c r="B14" s="6">
        <v>10</v>
      </c>
      <c r="C14" s="22" t="s">
        <v>3926</v>
      </c>
      <c r="D14" s="24" t="s">
        <v>2169</v>
      </c>
      <c r="E14" s="23" t="s">
        <v>127</v>
      </c>
      <c r="F14" s="6"/>
      <c r="G14" s="6">
        <v>0</v>
      </c>
      <c r="H14" s="6"/>
      <c r="I14" s="10"/>
      <c r="J14" s="25"/>
      <c r="K14" s="3"/>
      <c r="L14" s="3"/>
      <c r="M14" s="3"/>
      <c r="O14" s="1" t="str">
        <f t="shared" ref="O14:O15" si="1">"    " &amp; D14 &amp; " " &amp; E14 &amp; IF(F14="yes"," NOT NULL", "") &amp; IF(LEN(G14) &gt; 0," DEFAULT " &amp; G14, "") &amp; ","</f>
        <v xml:space="preserve">    total_standard_amount double precision DEFAULT 0,</v>
      </c>
    </row>
    <row r="15" spans="2:15" ht="15" x14ac:dyDescent="0.25">
      <c r="B15" s="6">
        <v>11</v>
      </c>
      <c r="C15" s="22" t="s">
        <v>1240</v>
      </c>
      <c r="D15" s="24" t="s">
        <v>3961</v>
      </c>
      <c r="E15" s="23" t="s">
        <v>127</v>
      </c>
      <c r="F15" s="6"/>
      <c r="G15" s="6">
        <v>0</v>
      </c>
      <c r="H15" s="6"/>
      <c r="I15" s="10"/>
      <c r="J15" s="25"/>
      <c r="K15" s="3"/>
      <c r="L15" s="3"/>
      <c r="M15" s="3"/>
      <c r="O15" s="1" t="str">
        <f t="shared" si="1"/>
        <v xml:space="preserve">    total_adjust_rate double precision DEFAULT 0,</v>
      </c>
    </row>
    <row r="16" spans="2:15" ht="15" x14ac:dyDescent="0.25">
      <c r="B16" s="6">
        <v>12</v>
      </c>
      <c r="C16" s="22" t="s">
        <v>1240</v>
      </c>
      <c r="D16" s="24" t="s">
        <v>2170</v>
      </c>
      <c r="E16" s="23" t="s">
        <v>127</v>
      </c>
      <c r="F16" s="6"/>
      <c r="G16" s="6">
        <v>0</v>
      </c>
      <c r="H16" s="6"/>
      <c r="I16" s="10"/>
      <c r="J16" s="25"/>
      <c r="K16" s="3"/>
      <c r="L16" s="3"/>
      <c r="M16" s="3"/>
      <c r="O16" s="1" t="str">
        <f t="shared" ref="O16:O31" si="2">"    " &amp; D16 &amp; " " &amp; E16 &amp; IF(F16="yes"," NOT NULL", "") &amp; IF(LEN(G16) &gt; 0," DEFAULT " &amp; G16, "") &amp; ","</f>
        <v xml:space="preserve">    total_adjust_amount double precision DEFAULT 0,</v>
      </c>
    </row>
    <row r="17" spans="2:15" ht="15" x14ac:dyDescent="0.25">
      <c r="B17" s="6">
        <v>13</v>
      </c>
      <c r="C17" s="22" t="s">
        <v>1240</v>
      </c>
      <c r="D17" s="24" t="s">
        <v>659</v>
      </c>
      <c r="E17" s="23" t="s">
        <v>127</v>
      </c>
      <c r="F17" s="6"/>
      <c r="G17" s="6">
        <v>0</v>
      </c>
      <c r="H17" s="6"/>
      <c r="I17" s="10"/>
      <c r="J17" s="25"/>
      <c r="K17" s="3"/>
      <c r="L17" s="3"/>
      <c r="M17" s="3"/>
      <c r="O17" s="1" t="str">
        <f t="shared" ref="O17" si="3">"    " &amp; D17 &amp; " " &amp; E17 &amp; IF(F17="yes"," NOT NULL", "") &amp; IF(LEN(G17) &gt; 0," DEFAULT " &amp; G17, "") &amp; ","</f>
        <v xml:space="preserve">    total_amount double precision DEFAULT 0,</v>
      </c>
    </row>
    <row r="18" spans="2:15" ht="15" x14ac:dyDescent="0.25">
      <c r="B18" s="6">
        <v>14</v>
      </c>
      <c r="C18" s="22" t="s">
        <v>611</v>
      </c>
      <c r="D18" s="24" t="s">
        <v>1165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2"/>
        <v xml:space="preserve">    submitter_id bigint,</v>
      </c>
    </row>
    <row r="19" spans="2:15" ht="15" x14ac:dyDescent="0.25">
      <c r="B19" s="6">
        <v>15</v>
      </c>
      <c r="C19" s="22" t="s">
        <v>612</v>
      </c>
      <c r="D19" s="24" t="s">
        <v>610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si="2"/>
        <v xml:space="preserve">    submitted_date bigint,</v>
      </c>
    </row>
    <row r="20" spans="2:15" ht="15" x14ac:dyDescent="0.25">
      <c r="B20" s="6">
        <v>16</v>
      </c>
      <c r="C20" s="22" t="s">
        <v>114</v>
      </c>
      <c r="D20" s="24" t="s">
        <v>2075</v>
      </c>
      <c r="E20" s="6" t="s">
        <v>6</v>
      </c>
      <c r="F20" s="6"/>
      <c r="G20" s="6"/>
      <c r="H20" s="6"/>
      <c r="I20" s="10"/>
      <c r="J20" s="25"/>
      <c r="K20" s="3"/>
      <c r="L20" s="3"/>
      <c r="M20" s="3"/>
      <c r="O20" s="1" t="str">
        <f t="shared" si="2"/>
        <v xml:space="preserve">    approver_id bigint,</v>
      </c>
    </row>
    <row r="21" spans="2:15" ht="15" x14ac:dyDescent="0.25">
      <c r="B21" s="6">
        <v>17</v>
      </c>
      <c r="C21" s="22" t="s">
        <v>115</v>
      </c>
      <c r="D21" s="24" t="s">
        <v>539</v>
      </c>
      <c r="E21" s="6" t="s">
        <v>6</v>
      </c>
      <c r="F21" s="6"/>
      <c r="G21" s="6"/>
      <c r="H21" s="6"/>
      <c r="I21" s="10"/>
      <c r="J21" s="25"/>
      <c r="K21" s="3"/>
      <c r="L21" s="3"/>
      <c r="M21" s="3"/>
      <c r="O21" s="1" t="str">
        <f t="shared" si="2"/>
        <v xml:space="preserve">    approved_date bigint,</v>
      </c>
    </row>
    <row r="22" spans="2:15" ht="15" x14ac:dyDescent="0.25">
      <c r="B22" s="6">
        <v>18</v>
      </c>
      <c r="C22" s="22" t="s">
        <v>3</v>
      </c>
      <c r="D22" s="24" t="s">
        <v>3072</v>
      </c>
      <c r="E22" s="23" t="s">
        <v>34</v>
      </c>
      <c r="F22" s="6"/>
      <c r="G22" s="6"/>
      <c r="H22" s="6"/>
      <c r="I22" s="10"/>
      <c r="J22" s="25"/>
      <c r="K22" s="3"/>
      <c r="L22" s="3"/>
      <c r="M22" s="3"/>
      <c r="O22" s="1" t="str">
        <f t="shared" si="2"/>
        <v xml:space="preserve">    note varchar(255),</v>
      </c>
    </row>
    <row r="23" spans="2:15" ht="15" x14ac:dyDescent="0.25">
      <c r="B23" s="6">
        <v>19</v>
      </c>
      <c r="C23" s="22" t="s">
        <v>158</v>
      </c>
      <c r="D23" s="24" t="s">
        <v>53</v>
      </c>
      <c r="E23" s="6" t="s">
        <v>35</v>
      </c>
      <c r="F23" s="6"/>
      <c r="G23" s="6"/>
      <c r="H23" s="6"/>
      <c r="I23" s="10"/>
      <c r="J23" s="25"/>
      <c r="K23" s="3"/>
      <c r="L23" s="3"/>
      <c r="M23" s="3"/>
      <c r="O23" s="1" t="str">
        <f t="shared" si="2"/>
        <v xml:space="preserve">    sort smallint,</v>
      </c>
    </row>
    <row r="24" spans="2:15" ht="15" x14ac:dyDescent="0.25">
      <c r="B24" s="6">
        <v>20</v>
      </c>
      <c r="C24" s="22" t="s">
        <v>333</v>
      </c>
      <c r="D24" s="24" t="s">
        <v>41</v>
      </c>
      <c r="E24" s="6" t="s">
        <v>35</v>
      </c>
      <c r="F24" s="6"/>
      <c r="G24" s="6">
        <v>0</v>
      </c>
      <c r="H24" s="23" t="s">
        <v>16</v>
      </c>
      <c r="I24" s="10"/>
      <c r="J24" s="25"/>
      <c r="K24" s="3"/>
      <c r="L24" s="3"/>
      <c r="M24" s="3"/>
      <c r="O24" s="1" t="str">
        <f t="shared" si="2"/>
        <v xml:space="preserve">    disabled smallint DEFAULT 0,</v>
      </c>
    </row>
    <row r="25" spans="2:15" ht="15" x14ac:dyDescent="0.25">
      <c r="B25" s="6">
        <v>21</v>
      </c>
      <c r="C25" s="3" t="s">
        <v>20</v>
      </c>
      <c r="D25" s="24" t="s">
        <v>296</v>
      </c>
      <c r="E25" s="6" t="s">
        <v>6</v>
      </c>
      <c r="F25" s="6"/>
      <c r="G25" s="6"/>
      <c r="H25" s="6"/>
      <c r="I25" s="10"/>
      <c r="J25" s="25"/>
      <c r="K25" s="3"/>
      <c r="L25" s="3"/>
      <c r="M25" s="3"/>
      <c r="O25" s="1" t="str">
        <f t="shared" si="2"/>
        <v xml:space="preserve">    created_by bigint,</v>
      </c>
    </row>
    <row r="26" spans="2:15" ht="15" x14ac:dyDescent="0.25">
      <c r="B26" s="6">
        <v>22</v>
      </c>
      <c r="C26" s="3" t="s">
        <v>21</v>
      </c>
      <c r="D26" s="24" t="s">
        <v>70</v>
      </c>
      <c r="E26" s="6" t="s">
        <v>6</v>
      </c>
      <c r="F26" s="6"/>
      <c r="G26" s="6"/>
      <c r="H26" s="6"/>
      <c r="I26" s="10"/>
      <c r="J26" s="25"/>
      <c r="K26" s="3"/>
      <c r="L26" s="3"/>
      <c r="M26" s="3"/>
      <c r="O26" s="1" t="str">
        <f t="shared" si="2"/>
        <v xml:space="preserve">    created_date bigint,</v>
      </c>
    </row>
    <row r="27" spans="2:15" ht="15" x14ac:dyDescent="0.25">
      <c r="B27" s="6">
        <v>23</v>
      </c>
      <c r="C27" s="3" t="s">
        <v>22</v>
      </c>
      <c r="D27" s="24" t="s">
        <v>297</v>
      </c>
      <c r="E27" s="6" t="s">
        <v>6</v>
      </c>
      <c r="F27" s="6"/>
      <c r="G27" s="6"/>
      <c r="H27" s="6"/>
      <c r="I27" s="10"/>
      <c r="J27" s="25"/>
      <c r="K27" s="3"/>
      <c r="L27" s="3"/>
      <c r="M27" s="3"/>
      <c r="O27" s="1" t="str">
        <f t="shared" si="2"/>
        <v xml:space="preserve">    updated_by bigint,</v>
      </c>
    </row>
    <row r="28" spans="2:15" ht="15" x14ac:dyDescent="0.25">
      <c r="B28" s="6">
        <v>24</v>
      </c>
      <c r="C28" s="3" t="s">
        <v>23</v>
      </c>
      <c r="D28" s="24" t="s">
        <v>71</v>
      </c>
      <c r="E28" s="6" t="s">
        <v>6</v>
      </c>
      <c r="F28" s="6"/>
      <c r="G28" s="6"/>
      <c r="H28" s="6"/>
      <c r="I28" s="10"/>
      <c r="J28" s="25"/>
      <c r="K28" s="3"/>
      <c r="L28" s="3"/>
      <c r="M28" s="3"/>
      <c r="O28" s="1" t="str">
        <f t="shared" si="2"/>
        <v xml:space="preserve">    updated_date bigint,</v>
      </c>
    </row>
    <row r="29" spans="2:15" ht="15" x14ac:dyDescent="0.25">
      <c r="B29" s="6">
        <v>25</v>
      </c>
      <c r="C29" s="22" t="s">
        <v>105</v>
      </c>
      <c r="D29" s="24" t="s">
        <v>295</v>
      </c>
      <c r="E29" s="6" t="s">
        <v>6</v>
      </c>
      <c r="F29" s="6"/>
      <c r="G29" s="6"/>
      <c r="H29" s="6"/>
      <c r="I29" s="8">
        <v>1</v>
      </c>
      <c r="J29" s="25"/>
      <c r="K29" s="3"/>
      <c r="L29" s="3"/>
      <c r="M29" s="3"/>
      <c r="O29" s="1" t="str">
        <f t="shared" si="2"/>
        <v xml:space="preserve">    deleted_by bigint,</v>
      </c>
    </row>
    <row r="30" spans="2:15" ht="15" x14ac:dyDescent="0.25">
      <c r="B30" s="6">
        <v>26</v>
      </c>
      <c r="C30" s="22" t="s">
        <v>99</v>
      </c>
      <c r="D30" s="24" t="s">
        <v>94</v>
      </c>
      <c r="E30" s="6" t="s">
        <v>6</v>
      </c>
      <c r="F30" s="6"/>
      <c r="G30" s="6"/>
      <c r="H30" s="6"/>
      <c r="I30" s="8">
        <v>1</v>
      </c>
      <c r="J30" s="25"/>
      <c r="K30" s="3"/>
      <c r="L30" s="3"/>
      <c r="M30" s="3"/>
      <c r="O30" s="1" t="str">
        <f t="shared" si="2"/>
        <v xml:space="preserve">    deleted_date bigint,</v>
      </c>
    </row>
    <row r="31" spans="2:15" ht="15" x14ac:dyDescent="0.25">
      <c r="B31" s="6">
        <v>27</v>
      </c>
      <c r="C31" s="3" t="s">
        <v>24</v>
      </c>
      <c r="D31" s="24" t="s">
        <v>13</v>
      </c>
      <c r="E31" s="6" t="s">
        <v>10</v>
      </c>
      <c r="F31" s="6"/>
      <c r="G31" s="6">
        <v>1</v>
      </c>
      <c r="H31" s="6"/>
      <c r="I31" s="10"/>
      <c r="J31" s="25"/>
      <c r="K31" s="3"/>
      <c r="L31" s="3"/>
      <c r="M31" s="3"/>
      <c r="O31" s="1" t="str">
        <f t="shared" si="2"/>
        <v xml:space="preserve">    version integer DEFAULT 1,</v>
      </c>
    </row>
    <row r="32" spans="2:15" x14ac:dyDescent="0.25">
      <c r="O32" s="1" t="str">
        <f>"    CONSTRAINT " &amp; IF(ISERROR(SEARCH(".",$D$2)), $D$2, MID($D$2,SEARCH(".",$D$2) + 1,(LEN($D$2)-SEARCH(".",$D$2)))) &amp; "_pk PRIMARY KEY (" &amp; $D$5 &amp; ")"</f>
        <v xml:space="preserve">    CONSTRAINT healthcare_pk PRIMARY KEY (id)</v>
      </c>
    </row>
    <row r="33" spans="3:15" x14ac:dyDescent="0.25">
      <c r="O33" s="1" t="s">
        <v>7</v>
      </c>
    </row>
    <row r="35" spans="3:15" x14ac:dyDescent="0.25">
      <c r="C35" s="32" t="s">
        <v>4010</v>
      </c>
    </row>
    <row r="36" spans="3:15" x14ac:dyDescent="0.25">
      <c r="C36" s="32" t="s">
        <v>4011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B1:O131"/>
  <sheetViews>
    <sheetView showGridLines="0" topLeftCell="A107" workbookViewId="0">
      <selection activeCell="J90" sqref="J90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41.85546875" style="1" customWidth="1"/>
    <col min="5" max="5" width="15.85546875" style="1" bestFit="1" customWidth="1"/>
    <col min="6" max="9" width="5.1406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DB!D93</f>
        <v>Chi tiết gói dịch vụ</v>
      </c>
      <c r="E1" s="71"/>
      <c r="F1" s="72" t="s">
        <v>22</v>
      </c>
      <c r="G1" s="73"/>
      <c r="H1" s="73"/>
      <c r="I1" s="74"/>
      <c r="J1" s="3" t="str">
        <f>DB!F93</f>
        <v>Nguyễn Anh Phong</v>
      </c>
    </row>
    <row r="2" spans="2:15" ht="18" x14ac:dyDescent="0.25">
      <c r="C2" s="2" t="s">
        <v>27</v>
      </c>
      <c r="D2" s="75" t="str">
        <f>DB!E93</f>
        <v>healthcare_item</v>
      </c>
      <c r="E2" s="76"/>
      <c r="F2" s="72" t="s">
        <v>23</v>
      </c>
      <c r="G2" s="73"/>
      <c r="H2" s="73"/>
      <c r="I2" s="74"/>
      <c r="J2" s="19">
        <f>DB!G93</f>
        <v>42804</v>
      </c>
      <c r="O2" s="1" t="str">
        <f xml:space="preserve"> "drop table " &amp; D2 &amp; ";"</f>
        <v>drop table healthcare_item;</v>
      </c>
    </row>
    <row r="3" spans="2:15" ht="29.25" customHeight="1" x14ac:dyDescent="0.25">
      <c r="B3" s="4"/>
      <c r="O3" s="1" t="str">
        <f xml:space="preserve"> "create table " &amp; D2</f>
        <v>create table healthcare_item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22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1317</v>
      </c>
      <c r="D6" s="24" t="s">
        <v>3261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>"    " &amp; D6 &amp; " " &amp; E6 &amp; IF(F6="yes"," NOT NULL", "") &amp; IF(LEN(G6) &gt; 0," DEFAULT " &amp; G6, "") &amp; ","</f>
        <v xml:space="preserve">    healthcare_id bigint,</v>
      </c>
    </row>
    <row r="7" spans="2:15" ht="15" x14ac:dyDescent="0.25">
      <c r="B7" s="6">
        <v>3</v>
      </c>
      <c r="C7" s="22" t="s">
        <v>3491</v>
      </c>
      <c r="D7" s="24" t="s">
        <v>3993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ref="O7" si="0">"    " &amp; D7 &amp; " " &amp; E7 &amp; IF(F7="yes"," NOT NULL", "") &amp; IF(LEN(G7) &gt; 0," DEFAULT " &amp; G7, "") &amp; ","</f>
        <v xml:space="preserve">    ref_item_id bigint,</v>
      </c>
    </row>
    <row r="8" spans="2:15" ht="15" x14ac:dyDescent="0.25">
      <c r="B8" s="6">
        <v>4</v>
      </c>
      <c r="C8" s="22" t="s">
        <v>3489</v>
      </c>
      <c r="D8" s="24" t="s">
        <v>3488</v>
      </c>
      <c r="E8" s="6" t="s">
        <v>35</v>
      </c>
      <c r="F8" s="6"/>
      <c r="G8" s="6">
        <v>0</v>
      </c>
      <c r="H8" s="6"/>
      <c r="I8" s="10"/>
      <c r="J8" s="25"/>
      <c r="K8" s="3"/>
      <c r="L8" s="3"/>
      <c r="M8" s="3"/>
      <c r="O8" s="1" t="str">
        <f>"    " &amp; D8 &amp; " " &amp; E8 &amp; IF(F8="yes"," NOT NULL", "") &amp; IF(LEN(G8) &gt; 0," DEFAULT " &amp; G8, "") &amp; ","</f>
        <v xml:space="preserve">    more_item smallint DEFAULT 0,</v>
      </c>
    </row>
    <row r="9" spans="2:15" ht="15" x14ac:dyDescent="0.25">
      <c r="B9" s="6">
        <v>5</v>
      </c>
      <c r="C9" s="22" t="s">
        <v>637</v>
      </c>
      <c r="D9" s="24" t="s">
        <v>170</v>
      </c>
      <c r="E9" s="6" t="s">
        <v>6</v>
      </c>
      <c r="F9" s="6"/>
      <c r="G9" s="6"/>
      <c r="H9" s="6"/>
      <c r="I9" s="8"/>
      <c r="J9" s="25"/>
      <c r="K9" s="3"/>
      <c r="L9" s="3"/>
      <c r="M9" s="3"/>
      <c r="O9" s="1" t="str">
        <f t="shared" ref="O9:O74" si="1">"    " &amp; D9 &amp; " " &amp; E9 &amp; IF(F9="yes"," NOT NULL", "") &amp; IF(LEN(G9) &gt; 0," DEFAULT " &amp; G9, "") &amp; ","</f>
        <v xml:space="preserve">    item_id bigint,</v>
      </c>
    </row>
    <row r="10" spans="2:15" ht="15" x14ac:dyDescent="0.25">
      <c r="B10" s="6">
        <v>6</v>
      </c>
      <c r="C10" s="22" t="s">
        <v>338</v>
      </c>
      <c r="D10" s="24" t="s">
        <v>171</v>
      </c>
      <c r="E10" s="14" t="s">
        <v>39</v>
      </c>
      <c r="F10" s="6"/>
      <c r="G10" s="6"/>
      <c r="H10" s="6"/>
      <c r="I10" s="8"/>
      <c r="J10" s="25"/>
      <c r="K10" s="3"/>
      <c r="L10" s="3"/>
      <c r="M10" s="3"/>
      <c r="O10" s="1" t="str">
        <f t="shared" si="1"/>
        <v xml:space="preserve">    item_code varchar(50),</v>
      </c>
    </row>
    <row r="11" spans="2:15" ht="15" x14ac:dyDescent="0.25">
      <c r="B11" s="6">
        <v>7</v>
      </c>
      <c r="C11" s="22" t="s">
        <v>339</v>
      </c>
      <c r="D11" s="24" t="s">
        <v>172</v>
      </c>
      <c r="E11" s="23" t="s">
        <v>34</v>
      </c>
      <c r="F11" s="6"/>
      <c r="G11" s="6">
        <v>0</v>
      </c>
      <c r="H11" s="6"/>
      <c r="I11" s="10"/>
      <c r="J11" s="25"/>
      <c r="K11" s="3"/>
      <c r="L11" s="3"/>
      <c r="M11" s="3"/>
      <c r="O11" s="1" t="str">
        <f t="shared" si="1"/>
        <v xml:space="preserve">    item_name varchar(255) DEFAULT 0,</v>
      </c>
    </row>
    <row r="12" spans="2:15" ht="15" x14ac:dyDescent="0.25">
      <c r="B12" s="6">
        <v>8</v>
      </c>
      <c r="C12" s="22" t="s">
        <v>38</v>
      </c>
      <c r="D12" s="24" t="s">
        <v>182</v>
      </c>
      <c r="E12" s="6" t="s">
        <v>6</v>
      </c>
      <c r="F12" s="6"/>
      <c r="G12" s="6"/>
      <c r="H12" s="6"/>
      <c r="I12" s="8"/>
      <c r="J12" s="25"/>
      <c r="K12" s="3"/>
      <c r="L12" s="3"/>
      <c r="M12" s="3"/>
      <c r="O12" s="1" t="str">
        <f t="shared" ref="O12:O13" si="2">"    " &amp; D12 &amp; " " &amp; E12 &amp; IF(F12="yes"," NOT NULL", "") &amp; IF(LEN(G12) &gt; 0," DEFAULT " &amp; G12, "") &amp; ","</f>
        <v xml:space="preserve">    unit_id bigint,</v>
      </c>
    </row>
    <row r="13" spans="2:15" ht="15" x14ac:dyDescent="0.25">
      <c r="B13" s="6">
        <v>9</v>
      </c>
      <c r="C13" s="22" t="s">
        <v>38</v>
      </c>
      <c r="D13" s="24" t="s">
        <v>183</v>
      </c>
      <c r="E13" s="23" t="s">
        <v>34</v>
      </c>
      <c r="F13" s="6"/>
      <c r="G13" s="6">
        <v>0</v>
      </c>
      <c r="H13" s="6"/>
      <c r="I13" s="10"/>
      <c r="J13" s="25"/>
      <c r="K13" s="3"/>
      <c r="L13" s="3"/>
      <c r="M13" s="3"/>
      <c r="O13" s="1" t="str">
        <f t="shared" si="2"/>
        <v xml:space="preserve">    unit_name varchar(255) DEFAULT 0,</v>
      </c>
    </row>
    <row r="14" spans="2:15" ht="15" x14ac:dyDescent="0.25">
      <c r="B14" s="6">
        <v>10</v>
      </c>
      <c r="C14" s="22" t="s">
        <v>33</v>
      </c>
      <c r="D14" s="24" t="s">
        <v>627</v>
      </c>
      <c r="E14" s="23" t="s">
        <v>127</v>
      </c>
      <c r="F14" s="6"/>
      <c r="G14" s="6">
        <v>0</v>
      </c>
      <c r="H14" s="6"/>
      <c r="I14" s="10"/>
      <c r="J14" s="25"/>
      <c r="K14" s="3"/>
      <c r="L14" s="3"/>
      <c r="M14" s="3"/>
      <c r="O14" s="1" t="str">
        <f t="shared" si="1"/>
        <v xml:space="preserve">    qty double precision DEFAULT 0,</v>
      </c>
    </row>
    <row r="15" spans="2:15" ht="15" x14ac:dyDescent="0.25">
      <c r="B15" s="6">
        <v>11</v>
      </c>
      <c r="C15" s="22" t="s">
        <v>641</v>
      </c>
      <c r="D15" s="24" t="s">
        <v>628</v>
      </c>
      <c r="E15" s="23" t="s">
        <v>127</v>
      </c>
      <c r="F15" s="6"/>
      <c r="G15" s="6">
        <v>0</v>
      </c>
      <c r="H15" s="6"/>
      <c r="I15" s="10"/>
      <c r="J15" s="25"/>
      <c r="K15" s="3"/>
      <c r="L15" s="3"/>
      <c r="M15" s="3"/>
      <c r="O15" s="1" t="str">
        <f t="shared" si="1"/>
        <v xml:space="preserve">    standard_price double precision DEFAULT 0,</v>
      </c>
    </row>
    <row r="16" spans="2:15" ht="15" x14ac:dyDescent="0.25">
      <c r="B16" s="6">
        <v>12</v>
      </c>
      <c r="C16" s="22" t="s">
        <v>642</v>
      </c>
      <c r="D16" s="24" t="s">
        <v>631</v>
      </c>
      <c r="E16" s="23" t="s">
        <v>127</v>
      </c>
      <c r="F16" s="6"/>
      <c r="G16" s="6">
        <v>0</v>
      </c>
      <c r="H16" s="6"/>
      <c r="I16" s="10"/>
      <c r="J16" s="25"/>
      <c r="K16" s="3"/>
      <c r="L16" s="3"/>
      <c r="M16" s="3"/>
      <c r="O16" s="1" t="str">
        <f t="shared" si="1"/>
        <v xml:space="preserve">    standard_amount double precision DEFAULT 0,</v>
      </c>
    </row>
    <row r="17" spans="2:15" ht="15" x14ac:dyDescent="0.25">
      <c r="B17" s="6">
        <v>13</v>
      </c>
      <c r="C17" s="22" t="s">
        <v>643</v>
      </c>
      <c r="D17" s="24" t="s">
        <v>629</v>
      </c>
      <c r="E17" s="23" t="s">
        <v>127</v>
      </c>
      <c r="F17" s="6"/>
      <c r="G17" s="6">
        <v>0</v>
      </c>
      <c r="H17" s="6"/>
      <c r="I17" s="10"/>
      <c r="J17" s="25"/>
      <c r="K17" s="3"/>
      <c r="L17" s="3"/>
      <c r="M17" s="3"/>
      <c r="O17" s="1" t="str">
        <f t="shared" si="1"/>
        <v xml:space="preserve">    adjust_rate double precision DEFAULT 0,</v>
      </c>
    </row>
    <row r="18" spans="2:15" ht="15" x14ac:dyDescent="0.25">
      <c r="B18" s="6">
        <v>14</v>
      </c>
      <c r="C18" s="22" t="s">
        <v>683</v>
      </c>
      <c r="D18" s="24" t="s">
        <v>684</v>
      </c>
      <c r="E18" s="23" t="s">
        <v>127</v>
      </c>
      <c r="F18" s="6"/>
      <c r="G18" s="6">
        <v>0</v>
      </c>
      <c r="H18" s="6"/>
      <c r="I18" s="10"/>
      <c r="J18" s="25"/>
      <c r="K18" s="3"/>
      <c r="L18" s="3"/>
      <c r="M18" s="3"/>
      <c r="O18" s="1" t="str">
        <f t="shared" si="1"/>
        <v xml:space="preserve">    adjust_unit double precision DEFAULT 0,</v>
      </c>
    </row>
    <row r="19" spans="2:15" ht="15" x14ac:dyDescent="0.25">
      <c r="B19" s="6">
        <v>15</v>
      </c>
      <c r="C19" s="22" t="s">
        <v>644</v>
      </c>
      <c r="D19" s="24" t="s">
        <v>630</v>
      </c>
      <c r="E19" s="23" t="s">
        <v>127</v>
      </c>
      <c r="F19" s="6"/>
      <c r="G19" s="6">
        <v>0</v>
      </c>
      <c r="H19" s="6"/>
      <c r="I19" s="10"/>
      <c r="J19" s="25"/>
      <c r="K19" s="3"/>
      <c r="L19" s="3"/>
      <c r="M19" s="3"/>
      <c r="O19" s="1" t="str">
        <f t="shared" si="1"/>
        <v xml:space="preserve">    adjust_amount double precision DEFAULT 0,</v>
      </c>
    </row>
    <row r="20" spans="2:15" ht="15" x14ac:dyDescent="0.25">
      <c r="B20" s="6">
        <v>16</v>
      </c>
      <c r="C20" s="22" t="s">
        <v>647</v>
      </c>
      <c r="D20" s="24" t="s">
        <v>173</v>
      </c>
      <c r="E20" s="23" t="s">
        <v>127</v>
      </c>
      <c r="F20" s="6"/>
      <c r="G20" s="6">
        <v>0</v>
      </c>
      <c r="H20" s="6"/>
      <c r="I20" s="10"/>
      <c r="J20" s="25"/>
      <c r="K20" s="3"/>
      <c r="L20" s="3"/>
      <c r="M20" s="3"/>
      <c r="O20" s="1" t="str">
        <f t="shared" si="1"/>
        <v xml:space="preserve">    price double precision DEFAULT 0,</v>
      </c>
    </row>
    <row r="21" spans="2:15" ht="15" x14ac:dyDescent="0.25">
      <c r="B21" s="6">
        <v>17</v>
      </c>
      <c r="C21" s="22" t="s">
        <v>36</v>
      </c>
      <c r="D21" s="24" t="s">
        <v>11</v>
      </c>
      <c r="E21" s="23" t="s">
        <v>127</v>
      </c>
      <c r="F21" s="6"/>
      <c r="G21" s="6">
        <v>0</v>
      </c>
      <c r="H21" s="6"/>
      <c r="I21" s="10"/>
      <c r="J21" s="25"/>
      <c r="K21" s="3"/>
      <c r="L21" s="3"/>
      <c r="M21" s="3"/>
      <c r="O21" s="1" t="str">
        <f t="shared" si="1"/>
        <v xml:space="preserve">    amount double precision DEFAULT 0,</v>
      </c>
    </row>
    <row r="22" spans="2:15" ht="15" x14ac:dyDescent="0.25">
      <c r="B22" s="6">
        <v>18</v>
      </c>
      <c r="C22" s="22" t="s">
        <v>1319</v>
      </c>
      <c r="D22" s="24" t="s">
        <v>1318</v>
      </c>
      <c r="E22" s="23" t="s">
        <v>127</v>
      </c>
      <c r="F22" s="6"/>
      <c r="G22" s="6">
        <v>0</v>
      </c>
      <c r="H22" s="6"/>
      <c r="I22" s="10"/>
      <c r="J22" s="25"/>
      <c r="K22" s="3"/>
      <c r="L22" s="3"/>
      <c r="M22" s="3"/>
      <c r="O22" s="1" t="str">
        <f>"    " &amp; D22 &amp; " " &amp; E22 &amp; IF(F22="yes"," NOT NULL", "") &amp; IF(LEN(G22) &gt; 0," DEFAULT " &amp; G22, "") &amp; ","</f>
        <v xml:space="preserve">    max_qty double precision DEFAULT 0,</v>
      </c>
    </row>
    <row r="23" spans="2:15" ht="15" x14ac:dyDescent="0.25">
      <c r="B23" s="6">
        <v>19</v>
      </c>
      <c r="C23" s="22" t="s">
        <v>3</v>
      </c>
      <c r="D23" s="24" t="s">
        <v>3072</v>
      </c>
      <c r="E23" s="23" t="s">
        <v>34</v>
      </c>
      <c r="F23" s="6"/>
      <c r="G23" s="6"/>
      <c r="H23" s="6"/>
      <c r="I23" s="10"/>
      <c r="J23" s="25"/>
      <c r="K23" s="3"/>
      <c r="L23" s="3"/>
      <c r="M23" s="3"/>
      <c r="O23" s="1" t="str">
        <f t="shared" si="1"/>
        <v xml:space="preserve">    note varchar(255),</v>
      </c>
    </row>
    <row r="24" spans="2:15" ht="15" x14ac:dyDescent="0.25">
      <c r="B24" s="6">
        <v>11</v>
      </c>
      <c r="C24" s="22" t="s">
        <v>4256</v>
      </c>
      <c r="D24" s="24" t="s">
        <v>4255</v>
      </c>
      <c r="E24" s="6" t="s">
        <v>35</v>
      </c>
      <c r="F24" s="6"/>
      <c r="G24" s="6">
        <v>0</v>
      </c>
      <c r="H24" s="6"/>
      <c r="I24" s="10"/>
      <c r="J24" s="25"/>
      <c r="K24" s="3"/>
      <c r="L24" s="3"/>
      <c r="M24" s="3"/>
      <c r="O24" s="1" t="str">
        <f t="shared" ref="O24" si="3">"    " &amp; D24 &amp; " " &amp; E24 &amp; IF(F24="yes"," NOT NULL", "") &amp; IF(LEN(G24) &gt; 0," DEFAULT " &amp; G24, "") &amp; ","</f>
        <v xml:space="preserve">    incentive_standard smallint DEFAULT 0,</v>
      </c>
    </row>
    <row r="25" spans="2:15" ht="15" x14ac:dyDescent="0.25">
      <c r="B25" s="6">
        <v>20</v>
      </c>
      <c r="C25" s="22" t="s">
        <v>4106</v>
      </c>
      <c r="D25" s="24" t="s">
        <v>4092</v>
      </c>
      <c r="E25" s="23" t="s">
        <v>127</v>
      </c>
      <c r="F25" s="6"/>
      <c r="G25" s="6"/>
      <c r="H25" s="6"/>
      <c r="I25" s="10"/>
      <c r="J25" s="25"/>
      <c r="K25" s="3"/>
      <c r="L25" s="3"/>
      <c r="M25" s="3"/>
      <c r="O25" s="1" t="str">
        <f t="shared" si="1"/>
        <v xml:space="preserve">    provider_incentive double precision,</v>
      </c>
    </row>
    <row r="26" spans="2:15" ht="15" x14ac:dyDescent="0.25">
      <c r="B26" s="6">
        <v>21</v>
      </c>
      <c r="C26" s="22" t="s">
        <v>4107</v>
      </c>
      <c r="D26" s="24" t="s">
        <v>4093</v>
      </c>
      <c r="E26" s="23" t="s">
        <v>127</v>
      </c>
      <c r="F26" s="6"/>
      <c r="G26" s="6"/>
      <c r="H26" s="6"/>
      <c r="I26" s="10"/>
      <c r="J26" s="25"/>
      <c r="K26" s="3"/>
      <c r="L26" s="3"/>
      <c r="M26" s="3"/>
      <c r="O26" s="1" t="str">
        <f t="shared" si="1"/>
        <v xml:space="preserve">    indicator_incentive double precision,</v>
      </c>
    </row>
    <row r="27" spans="2:15" ht="15" x14ac:dyDescent="0.25">
      <c r="B27" s="6">
        <v>22</v>
      </c>
      <c r="C27" s="22" t="s">
        <v>976</v>
      </c>
      <c r="D27" s="24" t="s">
        <v>4094</v>
      </c>
      <c r="E27" s="23" t="s">
        <v>127</v>
      </c>
      <c r="F27" s="6"/>
      <c r="G27" s="6"/>
      <c r="H27" s="6"/>
      <c r="I27" s="10"/>
      <c r="J27" s="25"/>
      <c r="K27" s="3"/>
      <c r="L27" s="3"/>
      <c r="M27" s="3"/>
      <c r="O27" s="1" t="str">
        <f t="shared" si="1"/>
        <v xml:space="preserve">    sourcer_incentive double precision,</v>
      </c>
    </row>
    <row r="28" spans="2:15" ht="15" x14ac:dyDescent="0.25">
      <c r="B28" s="6">
        <v>23</v>
      </c>
      <c r="C28" s="22" t="s">
        <v>1892</v>
      </c>
      <c r="D28" s="24" t="s">
        <v>4095</v>
      </c>
      <c r="E28" s="23" t="s">
        <v>127</v>
      </c>
      <c r="F28" s="6"/>
      <c r="G28" s="6"/>
      <c r="H28" s="6"/>
      <c r="I28" s="10"/>
      <c r="J28" s="25"/>
      <c r="K28" s="3"/>
      <c r="L28" s="3"/>
      <c r="M28" s="3"/>
      <c r="O28" s="1" t="str">
        <f t="shared" si="1"/>
        <v xml:space="preserve">    anesthesiologist_incentive double precision,</v>
      </c>
    </row>
    <row r="29" spans="2:15" ht="15" x14ac:dyDescent="0.25">
      <c r="B29" s="6">
        <v>24</v>
      </c>
      <c r="C29" s="22" t="s">
        <v>4108</v>
      </c>
      <c r="D29" s="24" t="s">
        <v>4096</v>
      </c>
      <c r="E29" s="23" t="s">
        <v>127</v>
      </c>
      <c r="F29" s="6"/>
      <c r="G29" s="6"/>
      <c r="H29" s="6"/>
      <c r="I29" s="10"/>
      <c r="J29" s="25"/>
      <c r="K29" s="3"/>
      <c r="L29" s="3"/>
      <c r="M29" s="3"/>
      <c r="O29" s="1" t="str">
        <f t="shared" si="1"/>
        <v xml:space="preserve">    nurse_incentive double precision,</v>
      </c>
    </row>
    <row r="30" spans="2:15" ht="15" x14ac:dyDescent="0.25">
      <c r="B30" s="6">
        <v>25</v>
      </c>
      <c r="C30" s="22" t="s">
        <v>4109</v>
      </c>
      <c r="D30" s="24" t="s">
        <v>4097</v>
      </c>
      <c r="E30" s="23" t="s">
        <v>127</v>
      </c>
      <c r="F30" s="6"/>
      <c r="G30" s="6"/>
      <c r="H30" s="6"/>
      <c r="I30" s="10"/>
      <c r="J30" s="25"/>
      <c r="K30" s="3"/>
      <c r="L30" s="3"/>
      <c r="M30" s="3"/>
      <c r="O30" s="1" t="str">
        <f t="shared" si="1"/>
        <v xml:space="preserve">    assistant_incentive double precision,</v>
      </c>
    </row>
    <row r="31" spans="2:15" ht="15" x14ac:dyDescent="0.25">
      <c r="B31" s="6">
        <v>26</v>
      </c>
      <c r="C31" s="22" t="s">
        <v>2106</v>
      </c>
      <c r="D31" s="24" t="s">
        <v>4098</v>
      </c>
      <c r="E31" s="23" t="s">
        <v>127</v>
      </c>
      <c r="F31" s="6"/>
      <c r="G31" s="6"/>
      <c r="H31" s="6"/>
      <c r="I31" s="10"/>
      <c r="J31" s="25"/>
      <c r="K31" s="3"/>
      <c r="L31" s="3"/>
      <c r="M31" s="3"/>
      <c r="O31" s="1" t="str">
        <f t="shared" si="1"/>
        <v xml:space="preserve">    technician_incentive double precision,</v>
      </c>
    </row>
    <row r="32" spans="2:15" ht="15" x14ac:dyDescent="0.25">
      <c r="B32" s="6">
        <v>27</v>
      </c>
      <c r="C32" s="22" t="s">
        <v>4110</v>
      </c>
      <c r="D32" s="24" t="s">
        <v>4099</v>
      </c>
      <c r="E32" s="23" t="s">
        <v>127</v>
      </c>
      <c r="F32" s="6"/>
      <c r="G32" s="6"/>
      <c r="H32" s="6"/>
      <c r="I32" s="10"/>
      <c r="J32" s="25"/>
      <c r="K32" s="3"/>
      <c r="L32" s="3"/>
      <c r="M32" s="3"/>
      <c r="O32" s="1" t="str">
        <f t="shared" si="1"/>
        <v xml:space="preserve">    observer_incentive double precision,</v>
      </c>
    </row>
    <row r="33" spans="2:15" ht="15" x14ac:dyDescent="0.25">
      <c r="B33" s="6">
        <v>28</v>
      </c>
      <c r="C33" s="22" t="s">
        <v>593</v>
      </c>
      <c r="D33" s="24" t="s">
        <v>4100</v>
      </c>
      <c r="E33" s="23" t="s">
        <v>127</v>
      </c>
      <c r="F33" s="6"/>
      <c r="G33" s="6"/>
      <c r="H33" s="6"/>
      <c r="I33" s="10"/>
      <c r="J33" s="25"/>
      <c r="K33" s="3"/>
      <c r="L33" s="3"/>
      <c r="M33" s="3"/>
      <c r="O33" s="1" t="str">
        <f t="shared" si="1"/>
        <v xml:space="preserve">    collector_incentive double precision,</v>
      </c>
    </row>
    <row r="34" spans="2:15" ht="15" x14ac:dyDescent="0.25">
      <c r="B34" s="6">
        <v>29</v>
      </c>
      <c r="C34" s="22" t="s">
        <v>4111</v>
      </c>
      <c r="D34" s="24" t="s">
        <v>4101</v>
      </c>
      <c r="E34" s="23" t="s">
        <v>127</v>
      </c>
      <c r="F34" s="6"/>
      <c r="G34" s="6"/>
      <c r="H34" s="6"/>
      <c r="I34" s="10"/>
      <c r="J34" s="25"/>
      <c r="K34" s="3"/>
      <c r="L34" s="3"/>
      <c r="M34" s="3"/>
      <c r="O34" s="1" t="str">
        <f t="shared" si="1"/>
        <v xml:space="preserve">    consultant_incentive double precision,</v>
      </c>
    </row>
    <row r="35" spans="2:15" ht="15" x14ac:dyDescent="0.25">
      <c r="B35" s="6">
        <v>30</v>
      </c>
      <c r="C35" s="22" t="s">
        <v>2920</v>
      </c>
      <c r="D35" s="24" t="s">
        <v>4102</v>
      </c>
      <c r="E35" s="23" t="s">
        <v>127</v>
      </c>
      <c r="F35" s="6"/>
      <c r="G35" s="6"/>
      <c r="H35" s="6"/>
      <c r="I35" s="10"/>
      <c r="J35" s="25"/>
      <c r="K35" s="3"/>
      <c r="L35" s="3"/>
      <c r="M35" s="3"/>
      <c r="O35" s="1" t="str">
        <f t="shared" si="1"/>
        <v xml:space="preserve">    coordinator_incentive double precision,</v>
      </c>
    </row>
    <row r="36" spans="2:15" ht="15" x14ac:dyDescent="0.25">
      <c r="B36" s="6">
        <v>31</v>
      </c>
      <c r="C36" s="22" t="s">
        <v>2837</v>
      </c>
      <c r="D36" s="24" t="s">
        <v>4103</v>
      </c>
      <c r="E36" s="23" t="s">
        <v>127</v>
      </c>
      <c r="F36" s="6"/>
      <c r="G36" s="6"/>
      <c r="H36" s="6"/>
      <c r="I36" s="10"/>
      <c r="J36" s="25"/>
      <c r="K36" s="3"/>
      <c r="L36" s="3"/>
      <c r="M36" s="3"/>
      <c r="O36" s="1" t="str">
        <f t="shared" si="1"/>
        <v xml:space="preserve">    supporter_incentive double precision,</v>
      </c>
    </row>
    <row r="37" spans="2:15" ht="15" x14ac:dyDescent="0.25">
      <c r="B37" s="6">
        <v>32</v>
      </c>
      <c r="C37" s="22" t="s">
        <v>2932</v>
      </c>
      <c r="D37" s="24" t="s">
        <v>4104</v>
      </c>
      <c r="E37" s="23" t="s">
        <v>127</v>
      </c>
      <c r="F37" s="6"/>
      <c r="G37" s="6"/>
      <c r="H37" s="6"/>
      <c r="I37" s="10"/>
      <c r="J37" s="25"/>
      <c r="K37" s="3"/>
      <c r="L37" s="3"/>
      <c r="M37" s="3"/>
      <c r="O37" s="1" t="str">
        <f t="shared" si="1"/>
        <v xml:space="preserve">    cleaner_incentive double precision,</v>
      </c>
    </row>
    <row r="38" spans="2:15" ht="15" x14ac:dyDescent="0.25">
      <c r="B38" s="6">
        <v>33</v>
      </c>
      <c r="C38" s="22" t="s">
        <v>2276</v>
      </c>
      <c r="D38" s="24" t="s">
        <v>4105</v>
      </c>
      <c r="E38" s="23" t="s">
        <v>127</v>
      </c>
      <c r="F38" s="6"/>
      <c r="G38" s="6"/>
      <c r="H38" s="6"/>
      <c r="I38" s="10"/>
      <c r="J38" s="25"/>
      <c r="K38" s="3"/>
      <c r="L38" s="3"/>
      <c r="M38" s="3"/>
      <c r="O38" s="1" t="str">
        <f t="shared" si="1"/>
        <v xml:space="preserve">    other_incentive double precision,</v>
      </c>
    </row>
    <row r="39" spans="2:15" ht="15" x14ac:dyDescent="0.25">
      <c r="B39" s="6">
        <v>34</v>
      </c>
      <c r="C39" s="22" t="s">
        <v>4106</v>
      </c>
      <c r="D39" s="24" t="s">
        <v>4126</v>
      </c>
      <c r="E39" s="23" t="s">
        <v>127</v>
      </c>
      <c r="F39" s="6"/>
      <c r="G39" s="6"/>
      <c r="H39" s="6"/>
      <c r="I39" s="10"/>
      <c r="J39" s="25"/>
      <c r="K39" s="3"/>
      <c r="L39" s="3"/>
      <c r="M39" s="3"/>
      <c r="O39" s="1" t="str">
        <f t="shared" ref="O39:O52" si="4">"    " &amp; D39 &amp; " " &amp; E39 &amp; IF(F39="yes"," NOT NULL", "") &amp; IF(LEN(G39) &gt; 0," DEFAULT " &amp; G39, "") &amp; ","</f>
        <v xml:space="preserve">    provider_incentive_1 double precision,</v>
      </c>
    </row>
    <row r="40" spans="2:15" ht="15" x14ac:dyDescent="0.25">
      <c r="B40" s="6">
        <v>35</v>
      </c>
      <c r="C40" s="22" t="s">
        <v>4107</v>
      </c>
      <c r="D40" s="24" t="s">
        <v>4127</v>
      </c>
      <c r="E40" s="23" t="s">
        <v>127</v>
      </c>
      <c r="F40" s="6"/>
      <c r="G40" s="6"/>
      <c r="H40" s="6"/>
      <c r="I40" s="10"/>
      <c r="J40" s="25"/>
      <c r="K40" s="3"/>
      <c r="L40" s="3"/>
      <c r="M40" s="3"/>
      <c r="O40" s="1" t="str">
        <f t="shared" si="4"/>
        <v xml:space="preserve">    indicator_incentive_1 double precision,</v>
      </c>
    </row>
    <row r="41" spans="2:15" ht="15" x14ac:dyDescent="0.25">
      <c r="B41" s="6">
        <v>36</v>
      </c>
      <c r="C41" s="22" t="s">
        <v>976</v>
      </c>
      <c r="D41" s="24" t="s">
        <v>4128</v>
      </c>
      <c r="E41" s="23" t="s">
        <v>127</v>
      </c>
      <c r="F41" s="6"/>
      <c r="G41" s="6"/>
      <c r="H41" s="6"/>
      <c r="I41" s="10"/>
      <c r="J41" s="25"/>
      <c r="K41" s="3"/>
      <c r="L41" s="3"/>
      <c r="M41" s="3"/>
      <c r="O41" s="1" t="str">
        <f t="shared" si="4"/>
        <v xml:space="preserve">    sourcer_incentive_1 double precision,</v>
      </c>
    </row>
    <row r="42" spans="2:15" ht="15" x14ac:dyDescent="0.25">
      <c r="B42" s="6">
        <v>37</v>
      </c>
      <c r="C42" s="22" t="s">
        <v>1892</v>
      </c>
      <c r="D42" s="24" t="s">
        <v>4129</v>
      </c>
      <c r="E42" s="23" t="s">
        <v>127</v>
      </c>
      <c r="F42" s="6"/>
      <c r="G42" s="6"/>
      <c r="H42" s="6"/>
      <c r="I42" s="10"/>
      <c r="J42" s="25"/>
      <c r="K42" s="3"/>
      <c r="L42" s="3"/>
      <c r="M42" s="3"/>
      <c r="O42" s="1" t="str">
        <f t="shared" si="4"/>
        <v xml:space="preserve">    anesthesiologist_incentive_1 double precision,</v>
      </c>
    </row>
    <row r="43" spans="2:15" ht="15" x14ac:dyDescent="0.25">
      <c r="B43" s="6">
        <v>38</v>
      </c>
      <c r="C43" s="22" t="s">
        <v>4108</v>
      </c>
      <c r="D43" s="24" t="s">
        <v>4130</v>
      </c>
      <c r="E43" s="23" t="s">
        <v>127</v>
      </c>
      <c r="F43" s="6"/>
      <c r="G43" s="6"/>
      <c r="H43" s="6"/>
      <c r="I43" s="10"/>
      <c r="J43" s="25"/>
      <c r="K43" s="3"/>
      <c r="L43" s="3"/>
      <c r="M43" s="3"/>
      <c r="O43" s="1" t="str">
        <f t="shared" si="4"/>
        <v xml:space="preserve">    nurse_incentive_1 double precision,</v>
      </c>
    </row>
    <row r="44" spans="2:15" ht="15" x14ac:dyDescent="0.25">
      <c r="B44" s="6">
        <v>39</v>
      </c>
      <c r="C44" s="22" t="s">
        <v>4109</v>
      </c>
      <c r="D44" s="24" t="s">
        <v>4131</v>
      </c>
      <c r="E44" s="23" t="s">
        <v>127</v>
      </c>
      <c r="F44" s="6"/>
      <c r="G44" s="6"/>
      <c r="H44" s="6"/>
      <c r="I44" s="10"/>
      <c r="J44" s="25"/>
      <c r="K44" s="3"/>
      <c r="L44" s="3"/>
      <c r="M44" s="3"/>
      <c r="O44" s="1" t="str">
        <f t="shared" si="4"/>
        <v xml:space="preserve">    assistant_incentive_1 double precision,</v>
      </c>
    </row>
    <row r="45" spans="2:15" ht="15" x14ac:dyDescent="0.25">
      <c r="B45" s="6">
        <v>40</v>
      </c>
      <c r="C45" s="22" t="s">
        <v>2106</v>
      </c>
      <c r="D45" s="24" t="s">
        <v>4132</v>
      </c>
      <c r="E45" s="23" t="s">
        <v>127</v>
      </c>
      <c r="F45" s="6"/>
      <c r="G45" s="6"/>
      <c r="H45" s="6"/>
      <c r="I45" s="10"/>
      <c r="J45" s="25"/>
      <c r="K45" s="3"/>
      <c r="L45" s="3"/>
      <c r="M45" s="3"/>
      <c r="O45" s="1" t="str">
        <f t="shared" si="4"/>
        <v xml:space="preserve">    technician_incentive_1 double precision,</v>
      </c>
    </row>
    <row r="46" spans="2:15" ht="15" x14ac:dyDescent="0.25">
      <c r="B46" s="6">
        <v>41</v>
      </c>
      <c r="C46" s="22" t="s">
        <v>4110</v>
      </c>
      <c r="D46" s="24" t="s">
        <v>4133</v>
      </c>
      <c r="E46" s="23" t="s">
        <v>127</v>
      </c>
      <c r="F46" s="6"/>
      <c r="G46" s="6"/>
      <c r="H46" s="6"/>
      <c r="I46" s="10"/>
      <c r="J46" s="25"/>
      <c r="K46" s="3"/>
      <c r="L46" s="3"/>
      <c r="M46" s="3"/>
      <c r="O46" s="1" t="str">
        <f t="shared" si="4"/>
        <v xml:space="preserve">    observer_incentive_1 double precision,</v>
      </c>
    </row>
    <row r="47" spans="2:15" ht="15" x14ac:dyDescent="0.25">
      <c r="B47" s="6">
        <v>42</v>
      </c>
      <c r="C47" s="22" t="s">
        <v>593</v>
      </c>
      <c r="D47" s="24" t="s">
        <v>4134</v>
      </c>
      <c r="E47" s="23" t="s">
        <v>127</v>
      </c>
      <c r="F47" s="6"/>
      <c r="G47" s="6"/>
      <c r="H47" s="6"/>
      <c r="I47" s="10"/>
      <c r="J47" s="25"/>
      <c r="K47" s="3"/>
      <c r="L47" s="3"/>
      <c r="M47" s="3"/>
      <c r="O47" s="1" t="str">
        <f t="shared" si="4"/>
        <v xml:space="preserve">    collector_incentive_1 double precision,</v>
      </c>
    </row>
    <row r="48" spans="2:15" ht="15" x14ac:dyDescent="0.25">
      <c r="B48" s="6">
        <v>43</v>
      </c>
      <c r="C48" s="22" t="s">
        <v>4111</v>
      </c>
      <c r="D48" s="24" t="s">
        <v>4135</v>
      </c>
      <c r="E48" s="23" t="s">
        <v>127</v>
      </c>
      <c r="F48" s="6"/>
      <c r="G48" s="6"/>
      <c r="H48" s="6"/>
      <c r="I48" s="10"/>
      <c r="J48" s="25"/>
      <c r="K48" s="3"/>
      <c r="L48" s="3"/>
      <c r="M48" s="3"/>
      <c r="O48" s="1" t="str">
        <f t="shared" si="4"/>
        <v xml:space="preserve">    consultant_incentive_1 double precision,</v>
      </c>
    </row>
    <row r="49" spans="2:15" ht="15" x14ac:dyDescent="0.25">
      <c r="B49" s="6">
        <v>44</v>
      </c>
      <c r="C49" s="22" t="s">
        <v>2920</v>
      </c>
      <c r="D49" s="24" t="s">
        <v>4136</v>
      </c>
      <c r="E49" s="23" t="s">
        <v>127</v>
      </c>
      <c r="F49" s="6"/>
      <c r="G49" s="6"/>
      <c r="H49" s="6"/>
      <c r="I49" s="10"/>
      <c r="J49" s="25"/>
      <c r="K49" s="3"/>
      <c r="L49" s="3"/>
      <c r="M49" s="3"/>
      <c r="O49" s="1" t="str">
        <f t="shared" si="4"/>
        <v xml:space="preserve">    coordinator_incentive_1 double precision,</v>
      </c>
    </row>
    <row r="50" spans="2:15" ht="15" x14ac:dyDescent="0.25">
      <c r="B50" s="6">
        <v>45</v>
      </c>
      <c r="C50" s="22" t="s">
        <v>2837</v>
      </c>
      <c r="D50" s="24" t="s">
        <v>4137</v>
      </c>
      <c r="E50" s="23" t="s">
        <v>127</v>
      </c>
      <c r="F50" s="6"/>
      <c r="G50" s="6"/>
      <c r="H50" s="6"/>
      <c r="I50" s="10"/>
      <c r="J50" s="25"/>
      <c r="K50" s="3"/>
      <c r="L50" s="3"/>
      <c r="M50" s="3"/>
      <c r="O50" s="1" t="str">
        <f t="shared" si="4"/>
        <v xml:space="preserve">    supporter_incentive_1 double precision,</v>
      </c>
    </row>
    <row r="51" spans="2:15" ht="15" x14ac:dyDescent="0.25">
      <c r="B51" s="6">
        <v>46</v>
      </c>
      <c r="C51" s="22" t="s">
        <v>2932</v>
      </c>
      <c r="D51" s="24" t="s">
        <v>4138</v>
      </c>
      <c r="E51" s="23" t="s">
        <v>127</v>
      </c>
      <c r="F51" s="6"/>
      <c r="G51" s="6"/>
      <c r="H51" s="6"/>
      <c r="I51" s="10"/>
      <c r="J51" s="25"/>
      <c r="K51" s="3"/>
      <c r="L51" s="3"/>
      <c r="M51" s="3"/>
      <c r="O51" s="1" t="str">
        <f t="shared" si="4"/>
        <v xml:space="preserve">    cleaner_incentive_1 double precision,</v>
      </c>
    </row>
    <row r="52" spans="2:15" ht="15" x14ac:dyDescent="0.25">
      <c r="B52" s="6">
        <v>47</v>
      </c>
      <c r="C52" s="22" t="s">
        <v>2276</v>
      </c>
      <c r="D52" s="24" t="s">
        <v>4139</v>
      </c>
      <c r="E52" s="23" t="s">
        <v>127</v>
      </c>
      <c r="F52" s="6"/>
      <c r="G52" s="6"/>
      <c r="H52" s="6"/>
      <c r="I52" s="10"/>
      <c r="J52" s="25"/>
      <c r="K52" s="3"/>
      <c r="L52" s="3"/>
      <c r="M52" s="3"/>
      <c r="O52" s="1" t="str">
        <f t="shared" si="4"/>
        <v xml:space="preserve">    other_incentive_1 double precision,</v>
      </c>
    </row>
    <row r="53" spans="2:15" ht="15" x14ac:dyDescent="0.25">
      <c r="B53" s="6">
        <v>48</v>
      </c>
      <c r="C53" s="22" t="s">
        <v>4106</v>
      </c>
      <c r="D53" s="24" t="s">
        <v>4140</v>
      </c>
      <c r="E53" s="23" t="s">
        <v>127</v>
      </c>
      <c r="F53" s="6"/>
      <c r="G53" s="6"/>
      <c r="H53" s="6"/>
      <c r="I53" s="10"/>
      <c r="J53" s="25"/>
      <c r="K53" s="3"/>
      <c r="L53" s="3"/>
      <c r="M53" s="3"/>
      <c r="O53" s="1" t="str">
        <f t="shared" ref="O53:O66" si="5">"    " &amp; D53 &amp; " " &amp; E53 &amp; IF(F53="yes"," NOT NULL", "") &amp; IF(LEN(G53) &gt; 0," DEFAULT " &amp; G53, "") &amp; ","</f>
        <v xml:space="preserve">    provider_incentive_2 double precision,</v>
      </c>
    </row>
    <row r="54" spans="2:15" ht="15" x14ac:dyDescent="0.25">
      <c r="B54" s="6">
        <v>49</v>
      </c>
      <c r="C54" s="22" t="s">
        <v>4107</v>
      </c>
      <c r="D54" s="24" t="s">
        <v>4141</v>
      </c>
      <c r="E54" s="23" t="s">
        <v>127</v>
      </c>
      <c r="F54" s="6"/>
      <c r="G54" s="6"/>
      <c r="H54" s="6"/>
      <c r="I54" s="10"/>
      <c r="J54" s="25"/>
      <c r="K54" s="3"/>
      <c r="L54" s="3"/>
      <c r="M54" s="3"/>
      <c r="O54" s="1" t="str">
        <f t="shared" si="5"/>
        <v xml:space="preserve">    indicator_incentive_2 double precision,</v>
      </c>
    </row>
    <row r="55" spans="2:15" ht="15" x14ac:dyDescent="0.25">
      <c r="B55" s="6">
        <v>50</v>
      </c>
      <c r="C55" s="22" t="s">
        <v>976</v>
      </c>
      <c r="D55" s="24" t="s">
        <v>4142</v>
      </c>
      <c r="E55" s="23" t="s">
        <v>127</v>
      </c>
      <c r="F55" s="6"/>
      <c r="G55" s="6"/>
      <c r="H55" s="6"/>
      <c r="I55" s="10"/>
      <c r="J55" s="25"/>
      <c r="K55" s="3"/>
      <c r="L55" s="3"/>
      <c r="M55" s="3"/>
      <c r="O55" s="1" t="str">
        <f t="shared" si="5"/>
        <v xml:space="preserve">    sourcer_incentive_2 double precision,</v>
      </c>
    </row>
    <row r="56" spans="2:15" ht="15" x14ac:dyDescent="0.25">
      <c r="B56" s="6">
        <v>51</v>
      </c>
      <c r="C56" s="22" t="s">
        <v>1892</v>
      </c>
      <c r="D56" s="24" t="s">
        <v>4143</v>
      </c>
      <c r="E56" s="23" t="s">
        <v>127</v>
      </c>
      <c r="F56" s="6"/>
      <c r="G56" s="6"/>
      <c r="H56" s="6"/>
      <c r="I56" s="10"/>
      <c r="J56" s="25"/>
      <c r="K56" s="3"/>
      <c r="L56" s="3"/>
      <c r="M56" s="3"/>
      <c r="O56" s="1" t="str">
        <f t="shared" si="5"/>
        <v xml:space="preserve">    anesthesiologist_incentive_2 double precision,</v>
      </c>
    </row>
    <row r="57" spans="2:15" ht="15" x14ac:dyDescent="0.25">
      <c r="B57" s="6">
        <v>52</v>
      </c>
      <c r="C57" s="22" t="s">
        <v>4108</v>
      </c>
      <c r="D57" s="24" t="s">
        <v>4144</v>
      </c>
      <c r="E57" s="23" t="s">
        <v>127</v>
      </c>
      <c r="F57" s="6"/>
      <c r="G57" s="6"/>
      <c r="H57" s="6"/>
      <c r="I57" s="10"/>
      <c r="J57" s="25"/>
      <c r="K57" s="3"/>
      <c r="L57" s="3"/>
      <c r="M57" s="3"/>
      <c r="O57" s="1" t="str">
        <f t="shared" si="5"/>
        <v xml:space="preserve">    nurse_incentive_2 double precision,</v>
      </c>
    </row>
    <row r="58" spans="2:15" ht="15" x14ac:dyDescent="0.25">
      <c r="B58" s="6">
        <v>53</v>
      </c>
      <c r="C58" s="22" t="s">
        <v>4109</v>
      </c>
      <c r="D58" s="24" t="s">
        <v>4145</v>
      </c>
      <c r="E58" s="23" t="s">
        <v>127</v>
      </c>
      <c r="F58" s="6"/>
      <c r="G58" s="6"/>
      <c r="H58" s="6"/>
      <c r="I58" s="10"/>
      <c r="J58" s="25"/>
      <c r="K58" s="3"/>
      <c r="L58" s="3"/>
      <c r="M58" s="3"/>
      <c r="O58" s="1" t="str">
        <f t="shared" si="5"/>
        <v xml:space="preserve">    assistant_incentive_2 double precision,</v>
      </c>
    </row>
    <row r="59" spans="2:15" ht="15" x14ac:dyDescent="0.25">
      <c r="B59" s="6">
        <v>54</v>
      </c>
      <c r="C59" s="22" t="s">
        <v>2106</v>
      </c>
      <c r="D59" s="24" t="s">
        <v>4146</v>
      </c>
      <c r="E59" s="23" t="s">
        <v>127</v>
      </c>
      <c r="F59" s="6"/>
      <c r="G59" s="6"/>
      <c r="H59" s="6"/>
      <c r="I59" s="10"/>
      <c r="J59" s="25"/>
      <c r="K59" s="3"/>
      <c r="L59" s="3"/>
      <c r="M59" s="3"/>
      <c r="O59" s="1" t="str">
        <f t="shared" si="5"/>
        <v xml:space="preserve">    technician_incentive_2 double precision,</v>
      </c>
    </row>
    <row r="60" spans="2:15" ht="15" x14ac:dyDescent="0.25">
      <c r="B60" s="6">
        <v>55</v>
      </c>
      <c r="C60" s="22" t="s">
        <v>4110</v>
      </c>
      <c r="D60" s="24" t="s">
        <v>4147</v>
      </c>
      <c r="E60" s="23" t="s">
        <v>127</v>
      </c>
      <c r="F60" s="6"/>
      <c r="G60" s="6"/>
      <c r="H60" s="6"/>
      <c r="I60" s="10"/>
      <c r="J60" s="25"/>
      <c r="K60" s="3"/>
      <c r="L60" s="3"/>
      <c r="M60" s="3"/>
      <c r="O60" s="1" t="str">
        <f t="shared" si="5"/>
        <v xml:space="preserve">    observer_incentive_2 double precision,</v>
      </c>
    </row>
    <row r="61" spans="2:15" ht="15" x14ac:dyDescent="0.25">
      <c r="B61" s="6">
        <v>56</v>
      </c>
      <c r="C61" s="22" t="s">
        <v>593</v>
      </c>
      <c r="D61" s="24" t="s">
        <v>4148</v>
      </c>
      <c r="E61" s="23" t="s">
        <v>127</v>
      </c>
      <c r="F61" s="6"/>
      <c r="G61" s="6"/>
      <c r="H61" s="6"/>
      <c r="I61" s="10"/>
      <c r="J61" s="25"/>
      <c r="K61" s="3"/>
      <c r="L61" s="3"/>
      <c r="M61" s="3"/>
      <c r="O61" s="1" t="str">
        <f t="shared" si="5"/>
        <v xml:space="preserve">    collector_incentive_2 double precision,</v>
      </c>
    </row>
    <row r="62" spans="2:15" ht="15" x14ac:dyDescent="0.25">
      <c r="B62" s="6">
        <v>57</v>
      </c>
      <c r="C62" s="22" t="s">
        <v>4111</v>
      </c>
      <c r="D62" s="24" t="s">
        <v>4149</v>
      </c>
      <c r="E62" s="23" t="s">
        <v>127</v>
      </c>
      <c r="F62" s="6"/>
      <c r="G62" s="6"/>
      <c r="H62" s="6"/>
      <c r="I62" s="10"/>
      <c r="J62" s="25"/>
      <c r="K62" s="3"/>
      <c r="L62" s="3"/>
      <c r="M62" s="3"/>
      <c r="O62" s="1" t="str">
        <f t="shared" si="5"/>
        <v xml:space="preserve">    consultant_incentive_2 double precision,</v>
      </c>
    </row>
    <row r="63" spans="2:15" ht="15" x14ac:dyDescent="0.25">
      <c r="B63" s="6">
        <v>58</v>
      </c>
      <c r="C63" s="22" t="s">
        <v>2920</v>
      </c>
      <c r="D63" s="24" t="s">
        <v>4150</v>
      </c>
      <c r="E63" s="23" t="s">
        <v>127</v>
      </c>
      <c r="F63" s="6"/>
      <c r="G63" s="6"/>
      <c r="H63" s="6"/>
      <c r="I63" s="10"/>
      <c r="J63" s="25"/>
      <c r="K63" s="3"/>
      <c r="L63" s="3"/>
      <c r="M63" s="3"/>
      <c r="O63" s="1" t="str">
        <f t="shared" si="5"/>
        <v xml:space="preserve">    coordinator_incentive_2 double precision,</v>
      </c>
    </row>
    <row r="64" spans="2:15" ht="15" x14ac:dyDescent="0.25">
      <c r="B64" s="6">
        <v>59</v>
      </c>
      <c r="C64" s="22" t="s">
        <v>2837</v>
      </c>
      <c r="D64" s="24" t="s">
        <v>4151</v>
      </c>
      <c r="E64" s="23" t="s">
        <v>127</v>
      </c>
      <c r="F64" s="6"/>
      <c r="G64" s="6"/>
      <c r="H64" s="6"/>
      <c r="I64" s="10"/>
      <c r="J64" s="25"/>
      <c r="K64" s="3"/>
      <c r="L64" s="3"/>
      <c r="M64" s="3"/>
      <c r="O64" s="1" t="str">
        <f t="shared" si="5"/>
        <v xml:space="preserve">    supporter_incentive_2 double precision,</v>
      </c>
    </row>
    <row r="65" spans="2:15" ht="15" x14ac:dyDescent="0.25">
      <c r="B65" s="6">
        <v>60</v>
      </c>
      <c r="C65" s="22" t="s">
        <v>2932</v>
      </c>
      <c r="D65" s="24" t="s">
        <v>4152</v>
      </c>
      <c r="E65" s="23" t="s">
        <v>127</v>
      </c>
      <c r="F65" s="6"/>
      <c r="G65" s="6"/>
      <c r="H65" s="6"/>
      <c r="I65" s="10"/>
      <c r="J65" s="25"/>
      <c r="K65" s="3"/>
      <c r="L65" s="3"/>
      <c r="M65" s="3"/>
      <c r="O65" s="1" t="str">
        <f t="shared" si="5"/>
        <v xml:space="preserve">    cleaner_incentive_2 double precision,</v>
      </c>
    </row>
    <row r="66" spans="2:15" ht="15" x14ac:dyDescent="0.25">
      <c r="B66" s="6">
        <v>61</v>
      </c>
      <c r="C66" s="22" t="s">
        <v>2276</v>
      </c>
      <c r="D66" s="24" t="s">
        <v>4153</v>
      </c>
      <c r="E66" s="23" t="s">
        <v>127</v>
      </c>
      <c r="F66" s="6"/>
      <c r="G66" s="6"/>
      <c r="H66" s="6"/>
      <c r="I66" s="10"/>
      <c r="J66" s="25"/>
      <c r="K66" s="3"/>
      <c r="L66" s="3"/>
      <c r="M66" s="3"/>
      <c r="O66" s="1" t="str">
        <f t="shared" si="5"/>
        <v xml:space="preserve">    other_incentive_2 double precision,</v>
      </c>
    </row>
    <row r="67" spans="2:15" ht="15" x14ac:dyDescent="0.25">
      <c r="B67" s="6">
        <v>62</v>
      </c>
      <c r="C67" s="22" t="s">
        <v>158</v>
      </c>
      <c r="D67" s="24" t="s">
        <v>53</v>
      </c>
      <c r="E67" s="6" t="s">
        <v>35</v>
      </c>
      <c r="F67" s="6"/>
      <c r="G67" s="6"/>
      <c r="H67" s="6"/>
      <c r="I67" s="10"/>
      <c r="J67" s="25"/>
      <c r="K67" s="3"/>
      <c r="L67" s="3"/>
      <c r="M67" s="3"/>
      <c r="O67" s="1" t="str">
        <f t="shared" si="1"/>
        <v xml:space="preserve">    sort smallint,</v>
      </c>
    </row>
    <row r="68" spans="2:15" ht="15" x14ac:dyDescent="0.25">
      <c r="B68" s="6">
        <v>63</v>
      </c>
      <c r="C68" s="3" t="s">
        <v>20</v>
      </c>
      <c r="D68" s="24" t="s">
        <v>296</v>
      </c>
      <c r="E68" s="6" t="s">
        <v>6</v>
      </c>
      <c r="F68" s="6"/>
      <c r="G68" s="6"/>
      <c r="H68" s="6"/>
      <c r="I68" s="10"/>
      <c r="J68" s="25"/>
      <c r="K68" s="3"/>
      <c r="L68" s="3"/>
      <c r="M68" s="3"/>
      <c r="O68" s="1" t="str">
        <f t="shared" si="1"/>
        <v xml:space="preserve">    created_by bigint,</v>
      </c>
    </row>
    <row r="69" spans="2:15" ht="15" x14ac:dyDescent="0.25">
      <c r="B69" s="6">
        <v>64</v>
      </c>
      <c r="C69" s="3" t="s">
        <v>21</v>
      </c>
      <c r="D69" s="24" t="s">
        <v>70</v>
      </c>
      <c r="E69" s="6" t="s">
        <v>6</v>
      </c>
      <c r="F69" s="6"/>
      <c r="G69" s="6"/>
      <c r="H69" s="6"/>
      <c r="I69" s="10"/>
      <c r="J69" s="25"/>
      <c r="K69" s="3"/>
      <c r="L69" s="3"/>
      <c r="M69" s="3"/>
      <c r="O69" s="1" t="str">
        <f t="shared" si="1"/>
        <v xml:space="preserve">    created_date bigint,</v>
      </c>
    </row>
    <row r="70" spans="2:15" ht="15" x14ac:dyDescent="0.25">
      <c r="B70" s="6">
        <v>65</v>
      </c>
      <c r="C70" s="3" t="s">
        <v>22</v>
      </c>
      <c r="D70" s="24" t="s">
        <v>297</v>
      </c>
      <c r="E70" s="6" t="s">
        <v>6</v>
      </c>
      <c r="F70" s="6"/>
      <c r="G70" s="6"/>
      <c r="H70" s="6"/>
      <c r="I70" s="10"/>
      <c r="J70" s="25"/>
      <c r="K70" s="3"/>
      <c r="L70" s="3"/>
      <c r="M70" s="3"/>
      <c r="O70" s="1" t="str">
        <f t="shared" si="1"/>
        <v xml:space="preserve">    updated_by bigint,</v>
      </c>
    </row>
    <row r="71" spans="2:15" ht="15" x14ac:dyDescent="0.25">
      <c r="B71" s="6">
        <v>66</v>
      </c>
      <c r="C71" s="3" t="s">
        <v>23</v>
      </c>
      <c r="D71" s="24" t="s">
        <v>71</v>
      </c>
      <c r="E71" s="6" t="s">
        <v>6</v>
      </c>
      <c r="F71" s="6"/>
      <c r="G71" s="6"/>
      <c r="H71" s="6"/>
      <c r="I71" s="10"/>
      <c r="J71" s="25"/>
      <c r="K71" s="3"/>
      <c r="L71" s="3"/>
      <c r="M71" s="3"/>
      <c r="O71" s="1" t="str">
        <f t="shared" si="1"/>
        <v xml:space="preserve">    updated_date bigint,</v>
      </c>
    </row>
    <row r="72" spans="2:15" ht="15" x14ac:dyDescent="0.25">
      <c r="B72" s="6">
        <v>67</v>
      </c>
      <c r="C72" s="22" t="s">
        <v>105</v>
      </c>
      <c r="D72" s="24" t="s">
        <v>295</v>
      </c>
      <c r="E72" s="6" t="s">
        <v>6</v>
      </c>
      <c r="F72" s="6"/>
      <c r="G72" s="6"/>
      <c r="H72" s="6"/>
      <c r="I72" s="8">
        <v>1</v>
      </c>
      <c r="J72" s="25"/>
      <c r="K72" s="3"/>
      <c r="L72" s="3"/>
      <c r="M72" s="3"/>
      <c r="O72" s="1" t="str">
        <f t="shared" si="1"/>
        <v xml:space="preserve">    deleted_by bigint,</v>
      </c>
    </row>
    <row r="73" spans="2:15" ht="15" x14ac:dyDescent="0.25">
      <c r="B73" s="6">
        <v>68</v>
      </c>
      <c r="C73" s="22" t="s">
        <v>99</v>
      </c>
      <c r="D73" s="24" t="s">
        <v>94</v>
      </c>
      <c r="E73" s="6" t="s">
        <v>6</v>
      </c>
      <c r="F73" s="6"/>
      <c r="G73" s="6"/>
      <c r="H73" s="6"/>
      <c r="I73" s="8">
        <v>1</v>
      </c>
      <c r="J73" s="25"/>
      <c r="K73" s="3"/>
      <c r="L73" s="3"/>
      <c r="M73" s="3"/>
      <c r="O73" s="1" t="str">
        <f t="shared" si="1"/>
        <v xml:space="preserve">    deleted_date bigint,</v>
      </c>
    </row>
    <row r="74" spans="2:15" ht="15" x14ac:dyDescent="0.25">
      <c r="B74" s="6">
        <v>69</v>
      </c>
      <c r="C74" s="3" t="s">
        <v>24</v>
      </c>
      <c r="D74" s="24" t="s">
        <v>13</v>
      </c>
      <c r="E74" s="23" t="s">
        <v>10</v>
      </c>
      <c r="F74" s="6"/>
      <c r="G74" s="6">
        <v>1</v>
      </c>
      <c r="H74" s="6"/>
      <c r="I74" s="10"/>
      <c r="J74" s="25"/>
      <c r="K74" s="3"/>
      <c r="L74" s="3"/>
      <c r="M74" s="3"/>
      <c r="O74" s="1" t="str">
        <f t="shared" si="1"/>
        <v xml:space="preserve">    version integer DEFAULT 1,</v>
      </c>
    </row>
    <row r="75" spans="2:15" x14ac:dyDescent="0.25">
      <c r="O75" s="1" t="str">
        <f>"    CONSTRAINT " &amp; IF(ISERROR(SEARCH(".",$D$2)), $D$2, MID($D$2,SEARCH(".",$D$2) + 1,(LEN($D$2)-SEARCH(".",$D$2)))) &amp; "_pk PRIMARY KEY (" &amp; $D$5 &amp; ")"</f>
        <v xml:space="preserve">    CONSTRAINT healthcare_item_pk PRIMARY KEY (id)</v>
      </c>
    </row>
    <row r="76" spans="2:15" x14ac:dyDescent="0.25">
      <c r="O76" s="1" t="s">
        <v>7</v>
      </c>
    </row>
    <row r="81" spans="4:4" x14ac:dyDescent="0.25">
      <c r="D81" s="32" t="s">
        <v>3996</v>
      </c>
    </row>
    <row r="82" spans="4:4" x14ac:dyDescent="0.25">
      <c r="D82" s="32" t="s">
        <v>3997</v>
      </c>
    </row>
    <row r="84" spans="4:4" x14ac:dyDescent="0.25">
      <c r="D84" s="32" t="s">
        <v>4009</v>
      </c>
    </row>
    <row r="87" spans="4:4" x14ac:dyDescent="0.25">
      <c r="D87" s="32" t="s">
        <v>4311</v>
      </c>
    </row>
    <row r="88" spans="4:4" x14ac:dyDescent="0.25">
      <c r="D88" s="1" t="s">
        <v>4112</v>
      </c>
    </row>
    <row r="89" spans="4:4" x14ac:dyDescent="0.25">
      <c r="D89" s="1" t="s">
        <v>4113</v>
      </c>
    </row>
    <row r="90" spans="4:4" x14ac:dyDescent="0.25">
      <c r="D90" s="1" t="s">
        <v>4114</v>
      </c>
    </row>
    <row r="91" spans="4:4" x14ac:dyDescent="0.25">
      <c r="D91" s="1" t="s">
        <v>4115</v>
      </c>
    </row>
    <row r="92" spans="4:4" x14ac:dyDescent="0.25">
      <c r="D92" s="1" t="s">
        <v>4116</v>
      </c>
    </row>
    <row r="93" spans="4:4" x14ac:dyDescent="0.25">
      <c r="D93" s="1" t="s">
        <v>4117</v>
      </c>
    </row>
    <row r="94" spans="4:4" x14ac:dyDescent="0.25">
      <c r="D94" s="1" t="s">
        <v>4118</v>
      </c>
    </row>
    <row r="95" spans="4:4" x14ac:dyDescent="0.25">
      <c r="D95" s="1" t="s">
        <v>4119</v>
      </c>
    </row>
    <row r="96" spans="4:4" x14ac:dyDescent="0.25">
      <c r="D96" s="1" t="s">
        <v>4120</v>
      </c>
    </row>
    <row r="97" spans="4:4" x14ac:dyDescent="0.25">
      <c r="D97" s="1" t="s">
        <v>4121</v>
      </c>
    </row>
    <row r="98" spans="4:4" x14ac:dyDescent="0.25">
      <c r="D98" s="1" t="s">
        <v>4122</v>
      </c>
    </row>
    <row r="99" spans="4:4" x14ac:dyDescent="0.25">
      <c r="D99" s="1" t="s">
        <v>4123</v>
      </c>
    </row>
    <row r="100" spans="4:4" x14ac:dyDescent="0.25">
      <c r="D100" s="1" t="s">
        <v>4124</v>
      </c>
    </row>
    <row r="101" spans="4:4" x14ac:dyDescent="0.25">
      <c r="D101" s="1" t="s">
        <v>4125</v>
      </c>
    </row>
    <row r="103" spans="4:4" x14ac:dyDescent="0.25">
      <c r="D103" s="1" t="s">
        <v>4154</v>
      </c>
    </row>
    <row r="104" spans="4:4" x14ac:dyDescent="0.25">
      <c r="D104" s="1" t="s">
        <v>4155</v>
      </c>
    </row>
    <row r="105" spans="4:4" x14ac:dyDescent="0.25">
      <c r="D105" s="1" t="s">
        <v>4156</v>
      </c>
    </row>
    <row r="106" spans="4:4" x14ac:dyDescent="0.25">
      <c r="D106" s="1" t="s">
        <v>4157</v>
      </c>
    </row>
    <row r="107" spans="4:4" x14ac:dyDescent="0.25">
      <c r="D107" s="1" t="s">
        <v>4158</v>
      </c>
    </row>
    <row r="108" spans="4:4" x14ac:dyDescent="0.25">
      <c r="D108" s="1" t="s">
        <v>4159</v>
      </c>
    </row>
    <row r="109" spans="4:4" x14ac:dyDescent="0.25">
      <c r="D109" s="1" t="s">
        <v>4160</v>
      </c>
    </row>
    <row r="110" spans="4:4" x14ac:dyDescent="0.25">
      <c r="D110" s="1" t="s">
        <v>4161</v>
      </c>
    </row>
    <row r="111" spans="4:4" x14ac:dyDescent="0.25">
      <c r="D111" s="1" t="s">
        <v>4162</v>
      </c>
    </row>
    <row r="112" spans="4:4" x14ac:dyDescent="0.25">
      <c r="D112" s="1" t="s">
        <v>4163</v>
      </c>
    </row>
    <row r="113" spans="4:4" x14ac:dyDescent="0.25">
      <c r="D113" s="1" t="s">
        <v>4164</v>
      </c>
    </row>
    <row r="114" spans="4:4" x14ac:dyDescent="0.25">
      <c r="D114" s="1" t="s">
        <v>4165</v>
      </c>
    </row>
    <row r="115" spans="4:4" x14ac:dyDescent="0.25">
      <c r="D115" s="1" t="s">
        <v>4166</v>
      </c>
    </row>
    <row r="116" spans="4:4" x14ac:dyDescent="0.25">
      <c r="D116" s="1" t="s">
        <v>4167</v>
      </c>
    </row>
    <row r="118" spans="4:4" x14ac:dyDescent="0.25">
      <c r="D118" s="1" t="s">
        <v>4168</v>
      </c>
    </row>
    <row r="119" spans="4:4" x14ac:dyDescent="0.25">
      <c r="D119" s="1" t="s">
        <v>4169</v>
      </c>
    </row>
    <row r="120" spans="4:4" x14ac:dyDescent="0.25">
      <c r="D120" s="1" t="s">
        <v>4170</v>
      </c>
    </row>
    <row r="121" spans="4:4" x14ac:dyDescent="0.25">
      <c r="D121" s="1" t="s">
        <v>4171</v>
      </c>
    </row>
    <row r="122" spans="4:4" x14ac:dyDescent="0.25">
      <c r="D122" s="1" t="s">
        <v>4172</v>
      </c>
    </row>
    <row r="123" spans="4:4" x14ac:dyDescent="0.25">
      <c r="D123" s="1" t="s">
        <v>4173</v>
      </c>
    </row>
    <row r="124" spans="4:4" x14ac:dyDescent="0.25">
      <c r="D124" s="1" t="s">
        <v>4174</v>
      </c>
    </row>
    <row r="125" spans="4:4" x14ac:dyDescent="0.25">
      <c r="D125" s="1" t="s">
        <v>4175</v>
      </c>
    </row>
    <row r="126" spans="4:4" x14ac:dyDescent="0.25">
      <c r="D126" s="1" t="s">
        <v>4176</v>
      </c>
    </row>
    <row r="127" spans="4:4" x14ac:dyDescent="0.25">
      <c r="D127" s="1" t="s">
        <v>4177</v>
      </c>
    </row>
    <row r="128" spans="4:4" x14ac:dyDescent="0.25">
      <c r="D128" s="1" t="s">
        <v>4178</v>
      </c>
    </row>
    <row r="129" spans="4:4" x14ac:dyDescent="0.25">
      <c r="D129" s="1" t="s">
        <v>4179</v>
      </c>
    </row>
    <row r="130" spans="4:4" x14ac:dyDescent="0.25">
      <c r="D130" s="1" t="s">
        <v>4180</v>
      </c>
    </row>
    <row r="131" spans="4:4" x14ac:dyDescent="0.25">
      <c r="D131" s="1" t="s">
        <v>4181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B1:O33"/>
  <sheetViews>
    <sheetView showGridLines="0" topLeftCell="A10" workbookViewId="0">
      <selection activeCell="O3" sqref="O3:O33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DB!D94</f>
        <v>Hồ sơ nhập viện</v>
      </c>
      <c r="E1" s="71"/>
      <c r="F1" s="72" t="s">
        <v>22</v>
      </c>
      <c r="G1" s="73"/>
      <c r="H1" s="73"/>
      <c r="I1" s="74"/>
      <c r="J1" s="3" t="str">
        <f>DB!F94</f>
        <v>Nguyễn Anh Phong</v>
      </c>
    </row>
    <row r="2" spans="2:15" ht="18" x14ac:dyDescent="0.25">
      <c r="C2" s="2" t="s">
        <v>27</v>
      </c>
      <c r="D2" s="75" t="str">
        <f>DB!E94</f>
        <v>admission</v>
      </c>
      <c r="E2" s="76"/>
      <c r="F2" s="72" t="s">
        <v>23</v>
      </c>
      <c r="G2" s="73"/>
      <c r="H2" s="73"/>
      <c r="I2" s="74"/>
      <c r="J2" s="19">
        <f>DB!G94</f>
        <v>42714</v>
      </c>
      <c r="O2" s="1" t="str">
        <f xml:space="preserve"> "drop table " &amp; D2 &amp; ";"</f>
        <v>drop table admission;</v>
      </c>
    </row>
    <row r="3" spans="2:15" ht="29.25" customHeight="1" x14ac:dyDescent="0.25">
      <c r="B3" s="4"/>
      <c r="O3" s="1" t="str">
        <f xml:space="preserve"> "create table " &amp; D2</f>
        <v>create table admission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31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66</v>
      </c>
      <c r="D8" s="24" t="s">
        <v>48</v>
      </c>
      <c r="E8" s="23" t="s">
        <v>39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code varchar(50),</v>
      </c>
    </row>
    <row r="9" spans="2:15" ht="15" x14ac:dyDescent="0.25">
      <c r="B9" s="6">
        <v>5</v>
      </c>
      <c r="C9" s="22" t="s">
        <v>558</v>
      </c>
      <c r="D9" s="24" t="s">
        <v>573</v>
      </c>
      <c r="E9" s="6" t="s">
        <v>10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order_no integer,</v>
      </c>
    </row>
    <row r="10" spans="2:15" ht="15" x14ac:dyDescent="0.25">
      <c r="B10" s="6">
        <v>6</v>
      </c>
      <c r="C10" s="22" t="s">
        <v>857</v>
      </c>
      <c r="D10" s="24" t="s">
        <v>856</v>
      </c>
      <c r="E10" s="6" t="s">
        <v>35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admission_type smallint,</v>
      </c>
    </row>
    <row r="11" spans="2:15" ht="15" x14ac:dyDescent="0.25">
      <c r="B11" s="6">
        <v>7</v>
      </c>
      <c r="C11" s="22" t="s">
        <v>2235</v>
      </c>
      <c r="D11" s="24" t="s">
        <v>2236</v>
      </c>
      <c r="E11" s="23" t="s">
        <v>116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reason text,</v>
      </c>
    </row>
    <row r="12" spans="2:15" ht="15" x14ac:dyDescent="0.25">
      <c r="B12" s="6">
        <v>8</v>
      </c>
      <c r="C12" s="22" t="s">
        <v>855</v>
      </c>
      <c r="D12" s="24" t="s">
        <v>796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admitted_date bigint,</v>
      </c>
    </row>
    <row r="13" spans="2:15" ht="15" x14ac:dyDescent="0.25">
      <c r="B13" s="6">
        <v>9</v>
      </c>
      <c r="C13" s="22" t="s">
        <v>800</v>
      </c>
      <c r="D13" s="24" t="s">
        <v>795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admitted_by bigint,</v>
      </c>
    </row>
    <row r="14" spans="2:15" ht="15" x14ac:dyDescent="0.25">
      <c r="B14" s="6">
        <v>10</v>
      </c>
      <c r="C14" s="22" t="s">
        <v>809</v>
      </c>
      <c r="D14" s="24" t="s">
        <v>808</v>
      </c>
      <c r="E14" s="23" t="s">
        <v>34</v>
      </c>
      <c r="F14" s="6"/>
      <c r="G14" s="6"/>
      <c r="H14" s="6"/>
      <c r="I14" s="10"/>
      <c r="J14" s="25"/>
      <c r="K14" s="3"/>
      <c r="L14" s="3"/>
      <c r="M14" s="3"/>
      <c r="O14" s="1" t="str">
        <f>"    " &amp; D14 &amp; " " &amp; E14 &amp; IF(F14="yes"," NOT NULL", "") &amp; IF(LEN(G14) &gt; 0," DEFAULT " &amp; G14, "") &amp; ","</f>
        <v xml:space="preserve">    admission_status varchar(255),</v>
      </c>
    </row>
    <row r="15" spans="2:15" ht="15" x14ac:dyDescent="0.25">
      <c r="B15" s="6">
        <v>11</v>
      </c>
      <c r="C15" s="22" t="s">
        <v>811</v>
      </c>
      <c r="D15" s="24" t="s">
        <v>806</v>
      </c>
      <c r="E15" s="23" t="s">
        <v>116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admission_description text,</v>
      </c>
    </row>
    <row r="16" spans="2:15" ht="15" x14ac:dyDescent="0.25">
      <c r="B16" s="6">
        <v>12</v>
      </c>
      <c r="C16" s="22" t="s">
        <v>802</v>
      </c>
      <c r="D16" s="24" t="s">
        <v>797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>"    " &amp; D16 &amp; " " &amp; E16 &amp; IF(F16="yes"," NOT NULL", "") &amp; IF(LEN(G16) &gt; 0," DEFAULT " &amp; G16, "") &amp; ","</f>
        <v xml:space="preserve">    discharged_date bigint,</v>
      </c>
    </row>
    <row r="17" spans="2:15" ht="15" x14ac:dyDescent="0.25">
      <c r="B17" s="6">
        <v>13</v>
      </c>
      <c r="C17" s="22" t="s">
        <v>804</v>
      </c>
      <c r="D17" s="24" t="s">
        <v>798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>"    " &amp; D17 &amp; " " &amp; E17 &amp; IF(F17="yes"," NOT NULL", "") &amp; IF(LEN(G17) &gt; 0," DEFAULT " &amp; G17, "") &amp; ","</f>
        <v xml:space="preserve">    discharged_by bigint,</v>
      </c>
    </row>
    <row r="18" spans="2:15" ht="15" x14ac:dyDescent="0.25">
      <c r="B18" s="6">
        <v>14</v>
      </c>
      <c r="C18" s="22" t="s">
        <v>805</v>
      </c>
      <c r="D18" s="24" t="s">
        <v>803</v>
      </c>
      <c r="E18" s="23" t="s">
        <v>34</v>
      </c>
      <c r="F18" s="6"/>
      <c r="G18" s="6"/>
      <c r="H18" s="6"/>
      <c r="I18" s="10"/>
      <c r="J18" s="25"/>
      <c r="K18" s="3"/>
      <c r="L18" s="3"/>
      <c r="M18" s="3"/>
      <c r="O18" s="1" t="str">
        <f>"    " &amp; D18 &amp; " " &amp; E18 &amp; IF(F18="yes"," NOT NULL", "") &amp; IF(LEN(G18) &gt; 0," DEFAULT " &amp; G18, "") &amp; ","</f>
        <v xml:space="preserve">    discharge_status varchar(255),</v>
      </c>
    </row>
    <row r="19" spans="2:15" ht="15" x14ac:dyDescent="0.25">
      <c r="B19" s="6">
        <v>15</v>
      </c>
      <c r="C19" s="22" t="s">
        <v>810</v>
      </c>
      <c r="D19" s="24" t="s">
        <v>807</v>
      </c>
      <c r="E19" s="23" t="s">
        <v>116</v>
      </c>
      <c r="F19" s="6"/>
      <c r="G19" s="6"/>
      <c r="H19" s="6"/>
      <c r="I19" s="10"/>
      <c r="J19" s="25"/>
      <c r="K19" s="3"/>
      <c r="L19" s="3"/>
      <c r="M19" s="3"/>
      <c r="O19" s="1" t="str">
        <f>"    " &amp; D19 &amp; " " &amp; E19 &amp; IF(F19="yes"," NOT NULL", "") &amp; IF(LEN(G19) &gt; 0," DEFAULT " &amp; G19, "") &amp; ","</f>
        <v xml:space="preserve">    discharge_description text,</v>
      </c>
    </row>
    <row r="20" spans="2:15" ht="15" x14ac:dyDescent="0.25">
      <c r="B20" s="6">
        <v>16</v>
      </c>
      <c r="C20" s="22" t="s">
        <v>300</v>
      </c>
      <c r="D20" s="24" t="s">
        <v>352</v>
      </c>
      <c r="E20" s="6" t="s">
        <v>34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patient_id varchar(255),</v>
      </c>
    </row>
    <row r="21" spans="2:15" ht="15" x14ac:dyDescent="0.25">
      <c r="B21" s="6">
        <v>17</v>
      </c>
      <c r="C21" s="22" t="s">
        <v>801</v>
      </c>
      <c r="D21" s="24" t="s">
        <v>837</v>
      </c>
      <c r="E21" s="6" t="s">
        <v>35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patient_class smallint,</v>
      </c>
    </row>
    <row r="22" spans="2:15" ht="15" x14ac:dyDescent="0.25">
      <c r="B22" s="6">
        <v>18</v>
      </c>
      <c r="C22" s="22" t="s">
        <v>329</v>
      </c>
      <c r="D22" s="24" t="s">
        <v>799</v>
      </c>
      <c r="E22" s="6" t="s">
        <v>6</v>
      </c>
      <c r="F22" s="6"/>
      <c r="G22" s="6"/>
      <c r="H22" s="6"/>
      <c r="I22" s="8"/>
      <c r="J22" s="25"/>
      <c r="K22" s="3"/>
      <c r="L22" s="3"/>
      <c r="M22" s="3"/>
      <c r="O22" s="1" t="str">
        <f t="shared" si="0"/>
        <v xml:space="preserve">    patient_group_id bigint,</v>
      </c>
    </row>
    <row r="23" spans="2:15" ht="15" x14ac:dyDescent="0.25">
      <c r="B23" s="6">
        <v>19</v>
      </c>
      <c r="C23" s="22" t="s">
        <v>45</v>
      </c>
      <c r="D23" s="24" t="s">
        <v>42</v>
      </c>
      <c r="E23" s="6" t="s">
        <v>35</v>
      </c>
      <c r="F23" s="6"/>
      <c r="G23" s="6"/>
      <c r="H23" s="6"/>
      <c r="I23" s="10"/>
      <c r="J23" s="25"/>
      <c r="K23" s="3"/>
      <c r="L23" s="3"/>
      <c r="M23" s="3"/>
      <c r="O23" s="1" t="str">
        <f t="shared" si="0"/>
        <v xml:space="preserve">    status smallint,</v>
      </c>
    </row>
    <row r="24" spans="2:15" ht="15" x14ac:dyDescent="0.25">
      <c r="B24" s="6">
        <v>20</v>
      </c>
      <c r="C24" s="22" t="s">
        <v>333</v>
      </c>
      <c r="D24" s="24" t="s">
        <v>41</v>
      </c>
      <c r="E24" s="6" t="s">
        <v>35</v>
      </c>
      <c r="F24" s="6"/>
      <c r="G24" s="6">
        <v>0</v>
      </c>
      <c r="H24" s="23" t="s">
        <v>16</v>
      </c>
      <c r="I24" s="8"/>
      <c r="J24" s="25"/>
      <c r="K24" s="3"/>
      <c r="L24" s="3"/>
      <c r="M24" s="3"/>
      <c r="O24" s="1" t="str">
        <f t="shared" si="0"/>
        <v xml:space="preserve">    disabled smallint DEFAULT 0,</v>
      </c>
    </row>
    <row r="25" spans="2:15" ht="15" x14ac:dyDescent="0.25">
      <c r="B25" s="6">
        <v>21</v>
      </c>
      <c r="C25" s="3" t="s">
        <v>20</v>
      </c>
      <c r="D25" s="24" t="s">
        <v>296</v>
      </c>
      <c r="E25" s="6" t="s">
        <v>6</v>
      </c>
      <c r="F25" s="6"/>
      <c r="G25" s="6"/>
      <c r="H25" s="6"/>
      <c r="I25" s="10"/>
      <c r="J25" s="25"/>
      <c r="K25" s="3"/>
      <c r="L25" s="3"/>
      <c r="M25" s="3"/>
      <c r="O25" s="1" t="str">
        <f t="shared" si="0"/>
        <v xml:space="preserve">    created_by bigint,</v>
      </c>
    </row>
    <row r="26" spans="2:15" ht="15" x14ac:dyDescent="0.25">
      <c r="B26" s="6">
        <v>22</v>
      </c>
      <c r="C26" s="3" t="s">
        <v>21</v>
      </c>
      <c r="D26" s="24" t="s">
        <v>70</v>
      </c>
      <c r="E26" s="6" t="s">
        <v>6</v>
      </c>
      <c r="F26" s="6"/>
      <c r="G26" s="6"/>
      <c r="H26" s="6"/>
      <c r="I26" s="10"/>
      <c r="J26" s="25"/>
      <c r="K26" s="3"/>
      <c r="L26" s="3"/>
      <c r="M26" s="3"/>
      <c r="O26" s="1" t="str">
        <f t="shared" si="0"/>
        <v xml:space="preserve">    created_date bigint,</v>
      </c>
    </row>
    <row r="27" spans="2:15" ht="15" x14ac:dyDescent="0.25">
      <c r="B27" s="6">
        <v>23</v>
      </c>
      <c r="C27" s="3" t="s">
        <v>22</v>
      </c>
      <c r="D27" s="24" t="s">
        <v>297</v>
      </c>
      <c r="E27" s="6" t="s">
        <v>6</v>
      </c>
      <c r="F27" s="6"/>
      <c r="G27" s="6"/>
      <c r="H27" s="6"/>
      <c r="I27" s="10"/>
      <c r="J27" s="25"/>
      <c r="K27" s="3"/>
      <c r="L27" s="3"/>
      <c r="M27" s="3"/>
      <c r="O27" s="1" t="str">
        <f t="shared" si="0"/>
        <v xml:space="preserve">    updated_by bigint,</v>
      </c>
    </row>
    <row r="28" spans="2:15" ht="15" x14ac:dyDescent="0.25">
      <c r="B28" s="6">
        <v>24</v>
      </c>
      <c r="C28" s="3" t="s">
        <v>23</v>
      </c>
      <c r="D28" s="24" t="s">
        <v>71</v>
      </c>
      <c r="E28" s="6" t="s">
        <v>6</v>
      </c>
      <c r="F28" s="6"/>
      <c r="G28" s="6"/>
      <c r="H28" s="6"/>
      <c r="I28" s="10"/>
      <c r="J28" s="25"/>
      <c r="K28" s="3"/>
      <c r="L28" s="3"/>
      <c r="M28" s="3"/>
      <c r="O28" s="1" t="str">
        <f t="shared" si="0"/>
        <v xml:space="preserve">    updated_date bigint,</v>
      </c>
    </row>
    <row r="29" spans="2:15" ht="15" x14ac:dyDescent="0.25">
      <c r="B29" s="6">
        <v>25</v>
      </c>
      <c r="C29" s="22" t="s">
        <v>105</v>
      </c>
      <c r="D29" s="24" t="s">
        <v>295</v>
      </c>
      <c r="E29" s="6" t="s">
        <v>6</v>
      </c>
      <c r="F29" s="6"/>
      <c r="G29" s="6"/>
      <c r="H29" s="6"/>
      <c r="I29" s="8">
        <v>1</v>
      </c>
      <c r="J29" s="25"/>
      <c r="K29" s="3"/>
      <c r="L29" s="3"/>
      <c r="M29" s="3"/>
      <c r="O29" s="1" t="str">
        <f t="shared" si="0"/>
        <v xml:space="preserve">    deleted_by bigint,</v>
      </c>
    </row>
    <row r="30" spans="2:15" ht="15" x14ac:dyDescent="0.25">
      <c r="B30" s="6">
        <v>26</v>
      </c>
      <c r="C30" s="22" t="s">
        <v>99</v>
      </c>
      <c r="D30" s="24" t="s">
        <v>94</v>
      </c>
      <c r="E30" s="6" t="s">
        <v>6</v>
      </c>
      <c r="F30" s="6"/>
      <c r="G30" s="6"/>
      <c r="H30" s="6"/>
      <c r="I30" s="8">
        <v>1</v>
      </c>
      <c r="J30" s="25"/>
      <c r="K30" s="3"/>
      <c r="L30" s="3"/>
      <c r="M30" s="3"/>
      <c r="O30" s="1" t="str">
        <f t="shared" si="0"/>
        <v xml:space="preserve">    deleted_date bigint,</v>
      </c>
    </row>
    <row r="31" spans="2:15" ht="15" x14ac:dyDescent="0.25">
      <c r="B31" s="6">
        <v>27</v>
      </c>
      <c r="C31" s="3" t="s">
        <v>24</v>
      </c>
      <c r="D31" s="24" t="s">
        <v>13</v>
      </c>
      <c r="E31" s="6" t="s">
        <v>10</v>
      </c>
      <c r="F31" s="6"/>
      <c r="G31" s="6">
        <v>1</v>
      </c>
      <c r="H31" s="6"/>
      <c r="I31" s="10"/>
      <c r="J31" s="25"/>
      <c r="K31" s="3"/>
      <c r="L31" s="3"/>
      <c r="M31" s="3"/>
      <c r="O31" s="1" t="str">
        <f t="shared" si="0"/>
        <v xml:space="preserve">    version integer DEFAULT 1,</v>
      </c>
    </row>
    <row r="32" spans="2:15" x14ac:dyDescent="0.25">
      <c r="O32" s="1" t="str">
        <f>"    CONSTRAINT " &amp; IF(ISERROR(SEARCH(".",$D$2)), $D$2, MID($D$2,SEARCH(".",$D$2) + 1,(LEN($D$2)-SEARCH(".",$D$2)))) &amp; "_pk PRIMARY KEY (" &amp; $D$5 &amp; ")"</f>
        <v xml:space="preserve">    CONSTRAINT admission_pk PRIMARY KEY (id)</v>
      </c>
    </row>
    <row r="33" spans="15:15" x14ac:dyDescent="0.25">
      <c r="O33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B1:O21"/>
  <sheetViews>
    <sheetView showGridLines="0" workbookViewId="0">
      <selection activeCell="J30" sqref="J30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DB!D95</f>
        <v>Công ty bảo hiểm</v>
      </c>
      <c r="E1" s="71"/>
      <c r="F1" s="72" t="s">
        <v>22</v>
      </c>
      <c r="G1" s="73"/>
      <c r="H1" s="73"/>
      <c r="I1" s="74"/>
      <c r="J1" s="3" t="str">
        <f>DB!F95</f>
        <v>Nguyễn Anh Phong</v>
      </c>
    </row>
    <row r="2" spans="2:15" ht="18" x14ac:dyDescent="0.25">
      <c r="C2" s="2" t="s">
        <v>27</v>
      </c>
      <c r="D2" s="75" t="str">
        <f>DB!E95</f>
        <v>insurance</v>
      </c>
      <c r="E2" s="76"/>
      <c r="F2" s="72" t="s">
        <v>23</v>
      </c>
      <c r="G2" s="73"/>
      <c r="H2" s="73"/>
      <c r="I2" s="74"/>
      <c r="J2" s="19">
        <f>DB!G95</f>
        <v>42714</v>
      </c>
      <c r="O2" s="1" t="str">
        <f xml:space="preserve"> "drop table " &amp; D2 &amp; ";"</f>
        <v>drop table insurance;</v>
      </c>
    </row>
    <row r="3" spans="2:15" ht="29.25" customHeight="1" x14ac:dyDescent="0.25">
      <c r="B3" s="4"/>
      <c r="O3" s="1" t="str">
        <f xml:space="preserve"> "create table " &amp; D2</f>
        <v>create table insurance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9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5</v>
      </c>
      <c r="C7" s="22" t="s">
        <v>794</v>
      </c>
      <c r="D7" s="24" t="s">
        <v>853</v>
      </c>
      <c r="E7" s="6" t="s">
        <v>35</v>
      </c>
      <c r="F7" s="6"/>
      <c r="G7" s="6"/>
      <c r="H7" s="6"/>
      <c r="I7" s="10"/>
      <c r="J7" s="25"/>
      <c r="K7" s="3"/>
      <c r="L7" s="3"/>
      <c r="M7" s="3"/>
      <c r="O7" s="1" t="str">
        <f>"    " &amp; D7 &amp; " " &amp; E7 &amp; IF(F7="yes"," NOT NULL", "") &amp; IF(LEN(G7) &gt; 0," DEFAULT " &amp; G7, "") &amp; ","</f>
        <v xml:space="preserve">    insurance_class smallint,</v>
      </c>
    </row>
    <row r="8" spans="2:15" ht="15" x14ac:dyDescent="0.25">
      <c r="B8" s="6">
        <v>3</v>
      </c>
      <c r="C8" s="22" t="s">
        <v>46</v>
      </c>
      <c r="D8" s="24" t="s">
        <v>48</v>
      </c>
      <c r="E8" s="23" t="s">
        <v>39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code varchar(50),</v>
      </c>
    </row>
    <row r="9" spans="2:15" ht="15" x14ac:dyDescent="0.25">
      <c r="B9" s="6">
        <v>4</v>
      </c>
      <c r="C9" s="22" t="s">
        <v>1</v>
      </c>
      <c r="D9" s="24" t="s">
        <v>32</v>
      </c>
      <c r="E9" s="6" t="s">
        <v>34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name varchar(255),</v>
      </c>
    </row>
    <row r="10" spans="2:15" ht="15" x14ac:dyDescent="0.25">
      <c r="B10" s="6">
        <v>6</v>
      </c>
      <c r="C10" s="22" t="s">
        <v>66</v>
      </c>
      <c r="D10" s="24" t="s">
        <v>818</v>
      </c>
      <c r="E10" s="23" t="s">
        <v>127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insurance_rate double precision,</v>
      </c>
    </row>
    <row r="11" spans="2:15" ht="15" x14ac:dyDescent="0.25">
      <c r="B11" s="6">
        <v>7</v>
      </c>
      <c r="C11" s="22" t="s">
        <v>158</v>
      </c>
      <c r="D11" s="24" t="s">
        <v>53</v>
      </c>
      <c r="E11" s="6" t="s">
        <v>35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sort smallint,</v>
      </c>
    </row>
    <row r="12" spans="2:15" ht="15" x14ac:dyDescent="0.25">
      <c r="B12" s="6">
        <v>8</v>
      </c>
      <c r="C12" s="22" t="s">
        <v>333</v>
      </c>
      <c r="D12" s="24" t="s">
        <v>41</v>
      </c>
      <c r="E12" s="6" t="s">
        <v>35</v>
      </c>
      <c r="F12" s="6"/>
      <c r="G12" s="6">
        <v>0</v>
      </c>
      <c r="H12" s="23" t="s">
        <v>16</v>
      </c>
      <c r="I12" s="8"/>
      <c r="J12" s="25"/>
      <c r="K12" s="3"/>
      <c r="L12" s="3"/>
      <c r="M12" s="3"/>
      <c r="O12" s="1" t="str">
        <f t="shared" si="0"/>
        <v xml:space="preserve">    disabled smallint DEFAULT 0,</v>
      </c>
    </row>
    <row r="13" spans="2:15" ht="15" x14ac:dyDescent="0.25">
      <c r="B13" s="6">
        <v>9</v>
      </c>
      <c r="C13" s="3" t="s">
        <v>20</v>
      </c>
      <c r="D13" s="24" t="s">
        <v>296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created_by bigint,</v>
      </c>
    </row>
    <row r="14" spans="2:15" ht="15" x14ac:dyDescent="0.25">
      <c r="B14" s="6">
        <v>10</v>
      </c>
      <c r="C14" s="3" t="s">
        <v>21</v>
      </c>
      <c r="D14" s="24" t="s">
        <v>70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created_date bigint,</v>
      </c>
    </row>
    <row r="15" spans="2:15" ht="15" x14ac:dyDescent="0.25">
      <c r="B15" s="6">
        <v>11</v>
      </c>
      <c r="C15" s="3" t="s">
        <v>22</v>
      </c>
      <c r="D15" s="24" t="s">
        <v>297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updated_by bigint,</v>
      </c>
    </row>
    <row r="16" spans="2:15" ht="15" x14ac:dyDescent="0.25">
      <c r="B16" s="6">
        <v>12</v>
      </c>
      <c r="C16" s="3" t="s">
        <v>23</v>
      </c>
      <c r="D16" s="24" t="s">
        <v>71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updated_date bigint,</v>
      </c>
    </row>
    <row r="17" spans="2:15" ht="15" x14ac:dyDescent="0.25">
      <c r="B17" s="6">
        <v>13</v>
      </c>
      <c r="C17" s="22" t="s">
        <v>105</v>
      </c>
      <c r="D17" s="24" t="s">
        <v>295</v>
      </c>
      <c r="E17" s="6" t="s">
        <v>6</v>
      </c>
      <c r="F17" s="6"/>
      <c r="G17" s="6"/>
      <c r="H17" s="6"/>
      <c r="I17" s="8">
        <v>1</v>
      </c>
      <c r="J17" s="25"/>
      <c r="K17" s="3"/>
      <c r="L17" s="3"/>
      <c r="M17" s="3"/>
      <c r="O17" s="1" t="str">
        <f t="shared" si="0"/>
        <v xml:space="preserve">    deleted_by bigint,</v>
      </c>
    </row>
    <row r="18" spans="2:15" ht="15" x14ac:dyDescent="0.25">
      <c r="B18" s="6">
        <v>14</v>
      </c>
      <c r="C18" s="22" t="s">
        <v>99</v>
      </c>
      <c r="D18" s="24" t="s">
        <v>94</v>
      </c>
      <c r="E18" s="6" t="s">
        <v>6</v>
      </c>
      <c r="F18" s="6"/>
      <c r="G18" s="6"/>
      <c r="H18" s="6"/>
      <c r="I18" s="8">
        <v>1</v>
      </c>
      <c r="J18" s="25"/>
      <c r="K18" s="3"/>
      <c r="L18" s="3"/>
      <c r="M18" s="3"/>
      <c r="O18" s="1" t="str">
        <f t="shared" si="0"/>
        <v xml:space="preserve">    deleted_date bigint,</v>
      </c>
    </row>
    <row r="19" spans="2:15" ht="15" x14ac:dyDescent="0.25">
      <c r="B19" s="6">
        <v>15</v>
      </c>
      <c r="C19" s="3" t="s">
        <v>24</v>
      </c>
      <c r="D19" s="24" t="s">
        <v>13</v>
      </c>
      <c r="E19" s="6" t="s">
        <v>10</v>
      </c>
      <c r="F19" s="6"/>
      <c r="G19" s="6">
        <v>1</v>
      </c>
      <c r="H19" s="6"/>
      <c r="I19" s="10"/>
      <c r="J19" s="25"/>
      <c r="K19" s="3"/>
      <c r="L19" s="3"/>
      <c r="M19" s="3"/>
      <c r="O19" s="1" t="str">
        <f t="shared" si="0"/>
        <v xml:space="preserve">    version integer DEFAULT 1,</v>
      </c>
    </row>
    <row r="20" spans="2:15" x14ac:dyDescent="0.25">
      <c r="O20" s="1" t="str">
        <f>"    CONSTRAINT " &amp; IF(ISERROR(SEARCH(".",$D$2)), $D$2, MID($D$2,SEARCH(".",$D$2) + 1,(LEN($D$2)-SEARCH(".",$D$2)))) &amp; "_pk PRIMARY KEY (" &amp; $D$5 &amp; ")"</f>
        <v xml:space="preserve">    CONSTRAINT insurance_pk PRIMARY KEY (id)</v>
      </c>
    </row>
    <row r="21" spans="2:15" x14ac:dyDescent="0.25">
      <c r="O21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B1:O19"/>
  <sheetViews>
    <sheetView showGridLines="0" workbookViewId="0">
      <selection activeCell="I30" sqref="I30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DB!D96</f>
        <v>Đối tượng bảo hiểm</v>
      </c>
      <c r="E1" s="71"/>
      <c r="F1" s="72" t="s">
        <v>22</v>
      </c>
      <c r="G1" s="73"/>
      <c r="H1" s="73"/>
      <c r="I1" s="74"/>
      <c r="J1" s="3" t="str">
        <f>DB!F96</f>
        <v>Nguyễn Anh Phong</v>
      </c>
    </row>
    <row r="2" spans="2:15" ht="18" x14ac:dyDescent="0.25">
      <c r="C2" s="2" t="s">
        <v>27</v>
      </c>
      <c r="D2" s="75" t="str">
        <f>DB!E96</f>
        <v>insurance_class</v>
      </c>
      <c r="E2" s="76"/>
      <c r="F2" s="72" t="s">
        <v>23</v>
      </c>
      <c r="G2" s="73"/>
      <c r="H2" s="73"/>
      <c r="I2" s="74"/>
      <c r="J2" s="19">
        <f>DB!G96</f>
        <v>42714</v>
      </c>
      <c r="O2" s="1" t="str">
        <f xml:space="preserve"> "drop table " &amp; D2 &amp; ";"</f>
        <v>drop table insurance_class;</v>
      </c>
    </row>
    <row r="3" spans="2:15" ht="29.25" customHeight="1" x14ac:dyDescent="0.25">
      <c r="B3" s="4"/>
      <c r="O3" s="1" t="str">
        <f xml:space="preserve"> "create table " &amp; D2</f>
        <v>create table insurance_class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7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46</v>
      </c>
      <c r="D7" s="24" t="s">
        <v>853</v>
      </c>
      <c r="E7" s="6" t="s">
        <v>35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insurance_class smallint,</v>
      </c>
    </row>
    <row r="8" spans="2:15" ht="15" x14ac:dyDescent="0.25">
      <c r="B8" s="6">
        <v>4</v>
      </c>
      <c r="C8" s="22" t="s">
        <v>1</v>
      </c>
      <c r="D8" s="24" t="s">
        <v>32</v>
      </c>
      <c r="E8" s="6" t="s">
        <v>34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name varchar(255),</v>
      </c>
    </row>
    <row r="9" spans="2:15" ht="15" x14ac:dyDescent="0.25">
      <c r="B9" s="6">
        <v>5</v>
      </c>
      <c r="C9" s="22" t="s">
        <v>158</v>
      </c>
      <c r="D9" s="24" t="s">
        <v>53</v>
      </c>
      <c r="E9" s="6" t="s">
        <v>35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sort smallint,</v>
      </c>
    </row>
    <row r="10" spans="2:15" ht="15" x14ac:dyDescent="0.25">
      <c r="B10" s="6">
        <v>6</v>
      </c>
      <c r="C10" s="22" t="s">
        <v>333</v>
      </c>
      <c r="D10" s="24" t="s">
        <v>41</v>
      </c>
      <c r="E10" s="6" t="s">
        <v>35</v>
      </c>
      <c r="F10" s="6"/>
      <c r="G10" s="6">
        <v>0</v>
      </c>
      <c r="H10" s="23" t="s">
        <v>16</v>
      </c>
      <c r="I10" s="8"/>
      <c r="J10" s="25"/>
      <c r="K10" s="3"/>
      <c r="L10" s="3"/>
      <c r="M10" s="3"/>
      <c r="O10" s="1" t="str">
        <f t="shared" si="0"/>
        <v xml:space="preserve">    disabled smallint DEFAULT 0,</v>
      </c>
    </row>
    <row r="11" spans="2:15" ht="15" x14ac:dyDescent="0.25">
      <c r="B11" s="6">
        <v>7</v>
      </c>
      <c r="C11" s="3" t="s">
        <v>20</v>
      </c>
      <c r="D11" s="24" t="s">
        <v>296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created_by bigint,</v>
      </c>
    </row>
    <row r="12" spans="2:15" ht="15" x14ac:dyDescent="0.25">
      <c r="B12" s="6">
        <v>8</v>
      </c>
      <c r="C12" s="3" t="s">
        <v>21</v>
      </c>
      <c r="D12" s="24" t="s">
        <v>70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created_date bigint,</v>
      </c>
    </row>
    <row r="13" spans="2:15" ht="15" x14ac:dyDescent="0.25">
      <c r="B13" s="6">
        <v>9</v>
      </c>
      <c r="C13" s="3" t="s">
        <v>22</v>
      </c>
      <c r="D13" s="24" t="s">
        <v>297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updated_by bigint,</v>
      </c>
    </row>
    <row r="14" spans="2:15" ht="15" x14ac:dyDescent="0.25">
      <c r="B14" s="6">
        <v>10</v>
      </c>
      <c r="C14" s="3" t="s">
        <v>23</v>
      </c>
      <c r="D14" s="24" t="s">
        <v>71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updated_date bigint,</v>
      </c>
    </row>
    <row r="15" spans="2:15" ht="15" x14ac:dyDescent="0.25">
      <c r="B15" s="6">
        <v>11</v>
      </c>
      <c r="C15" s="22" t="s">
        <v>105</v>
      </c>
      <c r="D15" s="24" t="s">
        <v>295</v>
      </c>
      <c r="E15" s="6" t="s">
        <v>6</v>
      </c>
      <c r="F15" s="6"/>
      <c r="G15" s="6"/>
      <c r="H15" s="6"/>
      <c r="I15" s="8">
        <v>1</v>
      </c>
      <c r="J15" s="25"/>
      <c r="K15" s="3"/>
      <c r="L15" s="3"/>
      <c r="M15" s="3"/>
      <c r="O15" s="1" t="str">
        <f t="shared" si="0"/>
        <v xml:space="preserve">    deleted_by bigint,</v>
      </c>
    </row>
    <row r="16" spans="2:15" ht="15" x14ac:dyDescent="0.25">
      <c r="B16" s="6">
        <v>12</v>
      </c>
      <c r="C16" s="22" t="s">
        <v>99</v>
      </c>
      <c r="D16" s="24" t="s">
        <v>94</v>
      </c>
      <c r="E16" s="6" t="s">
        <v>6</v>
      </c>
      <c r="F16" s="6"/>
      <c r="G16" s="6"/>
      <c r="H16" s="6"/>
      <c r="I16" s="8">
        <v>1</v>
      </c>
      <c r="J16" s="25"/>
      <c r="K16" s="3"/>
      <c r="L16" s="3"/>
      <c r="M16" s="3"/>
      <c r="O16" s="1" t="str">
        <f t="shared" si="0"/>
        <v xml:space="preserve">    deleted_date bigint,</v>
      </c>
    </row>
    <row r="17" spans="2:15" ht="15" x14ac:dyDescent="0.25">
      <c r="B17" s="6">
        <v>13</v>
      </c>
      <c r="C17" s="3" t="s">
        <v>24</v>
      </c>
      <c r="D17" s="24" t="s">
        <v>13</v>
      </c>
      <c r="E17" s="6" t="s">
        <v>10</v>
      </c>
      <c r="F17" s="6"/>
      <c r="G17" s="6">
        <v>1</v>
      </c>
      <c r="H17" s="6"/>
      <c r="I17" s="10"/>
      <c r="J17" s="25"/>
      <c r="K17" s="3"/>
      <c r="L17" s="3"/>
      <c r="M17" s="3"/>
      <c r="O17" s="1" t="str">
        <f t="shared" si="0"/>
        <v xml:space="preserve">    version integer DEFAULT 1,</v>
      </c>
    </row>
    <row r="18" spans="2:15" x14ac:dyDescent="0.25">
      <c r="O18" s="1" t="str">
        <f>"    CONSTRAINT " &amp; IF(ISERROR(SEARCH(".",$D$2)), $D$2, MID($D$2,SEARCH(".",$D$2) + 1,(LEN($D$2)-SEARCH(".",$D$2)))) &amp; "_pk PRIMARY KEY (" &amp; $D$5 &amp; ")"</f>
        <v xml:space="preserve">    CONSTRAINT insurance_class_pk PRIMARY KEY (id)</v>
      </c>
    </row>
    <row r="19" spans="2:15" x14ac:dyDescent="0.25">
      <c r="O19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B1:O81"/>
  <sheetViews>
    <sheetView showGridLines="0" workbookViewId="0">
      <selection activeCell="A7" sqref="A7:XFD7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DB!D98</f>
        <v>Ngày làm việc trong năm</v>
      </c>
      <c r="E1" s="71"/>
      <c r="F1" s="72" t="s">
        <v>22</v>
      </c>
      <c r="G1" s="73"/>
      <c r="H1" s="73"/>
      <c r="I1" s="74"/>
      <c r="J1" s="3" t="str">
        <f>DB!F98</f>
        <v>Nguyễn Anh Phong</v>
      </c>
    </row>
    <row r="2" spans="2:15" ht="18" x14ac:dyDescent="0.25">
      <c r="C2" s="2" t="s">
        <v>27</v>
      </c>
      <c r="D2" s="75" t="str">
        <f>DB!E98</f>
        <v>workday</v>
      </c>
      <c r="E2" s="76"/>
      <c r="F2" s="72" t="s">
        <v>23</v>
      </c>
      <c r="G2" s="73"/>
      <c r="H2" s="73"/>
      <c r="I2" s="74"/>
      <c r="J2" s="19" t="str">
        <f>DB!G98</f>
        <v>23/01/2019</v>
      </c>
      <c r="O2" s="1" t="str">
        <f xml:space="preserve"> "drop table " &amp; D2 &amp; ";"</f>
        <v>drop table workday;</v>
      </c>
    </row>
    <row r="3" spans="2:15" ht="29.25" customHeight="1" x14ac:dyDescent="0.25">
      <c r="B3" s="4"/>
      <c r="O3" s="1" t="str">
        <f xml:space="preserve"> "create table " &amp; D2</f>
        <v>create table workday</v>
      </c>
    </row>
    <row r="4" spans="2:15" ht="15" x14ac:dyDescent="0.25">
      <c r="B4" s="5" t="s">
        <v>0</v>
      </c>
      <c r="C4" s="5" t="s">
        <v>1</v>
      </c>
      <c r="D4" s="5" t="s">
        <v>2</v>
      </c>
      <c r="E4" s="31" t="s">
        <v>14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31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>"    " &amp; D7 &amp; " " &amp; E7 &amp; IF(F7="yes"," NOT NULL", "") &amp; IF(LEN(G7) &gt; 0," DEFAULT " &amp; G7, "") &amp; ","</f>
        <v xml:space="preserve">    branch_id bigint,</v>
      </c>
    </row>
    <row r="8" spans="2:15" ht="15" x14ac:dyDescent="0.25">
      <c r="B8" s="6">
        <v>4</v>
      </c>
      <c r="C8" s="22" t="s">
        <v>2494</v>
      </c>
      <c r="D8" s="24" t="s">
        <v>2737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date bigint,</v>
      </c>
    </row>
    <row r="9" spans="2:15" ht="15" x14ac:dyDescent="0.25">
      <c r="B9" s="6">
        <v>5</v>
      </c>
      <c r="C9" s="22" t="s">
        <v>2494</v>
      </c>
      <c r="D9" s="24" t="s">
        <v>2739</v>
      </c>
      <c r="E9" s="6" t="s">
        <v>6</v>
      </c>
      <c r="F9" s="6"/>
      <c r="G9" s="6"/>
      <c r="H9" s="6"/>
      <c r="I9" s="10"/>
      <c r="J9" s="25" t="s">
        <v>2735</v>
      </c>
      <c r="K9" s="3"/>
      <c r="L9" s="3"/>
      <c r="M9" s="3"/>
      <c r="O9" s="1" t="str">
        <f t="shared" si="0"/>
        <v xml:space="preserve">    datenum bigint,</v>
      </c>
    </row>
    <row r="10" spans="2:15" ht="15" x14ac:dyDescent="0.25">
      <c r="B10" s="6">
        <v>6</v>
      </c>
      <c r="C10" s="22" t="s">
        <v>2495</v>
      </c>
      <c r="D10" s="24" t="s">
        <v>2486</v>
      </c>
      <c r="E10" s="6" t="s">
        <v>10</v>
      </c>
      <c r="F10" s="6"/>
      <c r="G10" s="6"/>
      <c r="H10" s="6"/>
      <c r="I10" s="10">
        <v>1</v>
      </c>
      <c r="J10" s="25"/>
      <c r="K10" s="3"/>
      <c r="L10" s="3"/>
      <c r="M10" s="3"/>
      <c r="O10" s="1" t="str">
        <f t="shared" si="0"/>
        <v xml:space="preserve">    year integer,</v>
      </c>
    </row>
    <row r="11" spans="2:15" ht="15" x14ac:dyDescent="0.25">
      <c r="B11" s="6">
        <v>7</v>
      </c>
      <c r="C11" s="22" t="s">
        <v>2496</v>
      </c>
      <c r="D11" s="24" t="s">
        <v>2487</v>
      </c>
      <c r="E11" s="6" t="s">
        <v>10</v>
      </c>
      <c r="F11" s="6"/>
      <c r="G11" s="6"/>
      <c r="H11" s="6"/>
      <c r="I11" s="10">
        <v>1</v>
      </c>
      <c r="J11" s="25"/>
      <c r="K11" s="3"/>
      <c r="L11" s="3"/>
      <c r="M11" s="3"/>
      <c r="O11" s="1" t="str">
        <f t="shared" si="0"/>
        <v xml:space="preserve">    month integer,</v>
      </c>
    </row>
    <row r="12" spans="2:15" ht="15" x14ac:dyDescent="0.25">
      <c r="B12" s="6">
        <v>8</v>
      </c>
      <c r="C12" s="22" t="s">
        <v>2375</v>
      </c>
      <c r="D12" s="24" t="s">
        <v>2489</v>
      </c>
      <c r="E12" s="6" t="s">
        <v>10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day integer,</v>
      </c>
    </row>
    <row r="13" spans="2:15" ht="15" x14ac:dyDescent="0.25">
      <c r="B13" s="6">
        <v>9</v>
      </c>
      <c r="C13" s="22" t="s">
        <v>2497</v>
      </c>
      <c r="D13" s="24" t="s">
        <v>2488</v>
      </c>
      <c r="E13" s="6" t="s">
        <v>10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week integer,</v>
      </c>
    </row>
    <row r="14" spans="2:15" ht="15" x14ac:dyDescent="0.25">
      <c r="B14" s="6">
        <v>10</v>
      </c>
      <c r="C14" s="22" t="s">
        <v>2498</v>
      </c>
      <c r="D14" s="24" t="s">
        <v>2736</v>
      </c>
      <c r="E14" s="6" t="s">
        <v>10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dow integer,</v>
      </c>
    </row>
    <row r="15" spans="2:15" ht="15" x14ac:dyDescent="0.25">
      <c r="B15" s="6">
        <v>11</v>
      </c>
      <c r="C15" s="22" t="s">
        <v>2499</v>
      </c>
      <c r="D15" s="24" t="s">
        <v>2490</v>
      </c>
      <c r="E15" s="6" t="s">
        <v>10</v>
      </c>
      <c r="F15" s="6"/>
      <c r="G15" s="6"/>
      <c r="H15" s="6"/>
      <c r="I15" s="10"/>
      <c r="J15" s="25" t="s">
        <v>2627</v>
      </c>
      <c r="K15" s="3"/>
      <c r="L15" s="3"/>
      <c r="M15" s="3"/>
      <c r="O15" s="1" t="str">
        <f t="shared" si="0"/>
        <v xml:space="preserve">    day_type integer,</v>
      </c>
    </row>
    <row r="16" spans="2:15" ht="15" x14ac:dyDescent="0.25">
      <c r="B16" s="6">
        <v>12</v>
      </c>
      <c r="C16" s="22" t="s">
        <v>2629</v>
      </c>
      <c r="D16" s="24" t="s">
        <v>2630</v>
      </c>
      <c r="E16" s="23" t="s">
        <v>17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day_name varchar(100),</v>
      </c>
    </row>
    <row r="17" spans="2:15" ht="15" x14ac:dyDescent="0.25">
      <c r="B17" s="6">
        <v>13</v>
      </c>
      <c r="C17" s="22" t="s">
        <v>1484</v>
      </c>
      <c r="D17" s="24" t="s">
        <v>454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am_start bigint,</v>
      </c>
    </row>
    <row r="18" spans="2:15" ht="15" x14ac:dyDescent="0.25">
      <c r="B18" s="6">
        <v>14</v>
      </c>
      <c r="C18" s="22" t="s">
        <v>1484</v>
      </c>
      <c r="D18" s="24" t="s">
        <v>455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am_end bigint,</v>
      </c>
    </row>
    <row r="19" spans="2:15" ht="15" x14ac:dyDescent="0.25">
      <c r="B19" s="6">
        <v>15</v>
      </c>
      <c r="C19" s="22" t="s">
        <v>2500</v>
      </c>
      <c r="D19" s="24" t="s">
        <v>2491</v>
      </c>
      <c r="E19" s="6" t="s">
        <v>35</v>
      </c>
      <c r="F19" s="6"/>
      <c r="G19" s="6">
        <v>0</v>
      </c>
      <c r="H19" s="23" t="s">
        <v>16</v>
      </c>
      <c r="I19" s="8"/>
      <c r="J19" s="25"/>
      <c r="K19" s="3"/>
      <c r="L19" s="3"/>
      <c r="M19" s="3"/>
      <c r="O19" s="1" t="str">
        <f t="shared" si="0"/>
        <v xml:space="preserve">    am_off smallint DEFAULT 0,</v>
      </c>
    </row>
    <row r="20" spans="2:15" ht="15" x14ac:dyDescent="0.25">
      <c r="B20" s="6">
        <v>16</v>
      </c>
      <c r="C20" s="22" t="s">
        <v>2501</v>
      </c>
      <c r="D20" s="24" t="s">
        <v>456</v>
      </c>
      <c r="E20" s="6" t="s">
        <v>6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pm_start bigint,</v>
      </c>
    </row>
    <row r="21" spans="2:15" ht="15" x14ac:dyDescent="0.25">
      <c r="B21" s="6">
        <v>17</v>
      </c>
      <c r="C21" s="22" t="s">
        <v>2501</v>
      </c>
      <c r="D21" s="24" t="s">
        <v>457</v>
      </c>
      <c r="E21" s="6" t="s">
        <v>6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pm_end bigint,</v>
      </c>
    </row>
    <row r="22" spans="2:15" ht="15" x14ac:dyDescent="0.25">
      <c r="B22" s="6">
        <v>18</v>
      </c>
      <c r="C22" s="22" t="s">
        <v>2502</v>
      </c>
      <c r="D22" s="24" t="s">
        <v>2492</v>
      </c>
      <c r="E22" s="6" t="s">
        <v>35</v>
      </c>
      <c r="F22" s="6"/>
      <c r="G22" s="6">
        <v>0</v>
      </c>
      <c r="H22" s="23" t="s">
        <v>16</v>
      </c>
      <c r="I22" s="8"/>
      <c r="J22" s="25"/>
      <c r="K22" s="3"/>
      <c r="L22" s="3"/>
      <c r="M22" s="3"/>
      <c r="O22" s="1" t="str">
        <f t="shared" si="0"/>
        <v xml:space="preserve">    pm_off smallint DEFAULT 0,</v>
      </c>
    </row>
    <row r="23" spans="2:15" ht="15" x14ac:dyDescent="0.25">
      <c r="B23" s="6">
        <v>19</v>
      </c>
      <c r="C23" s="22" t="s">
        <v>2628</v>
      </c>
      <c r="D23" s="24" t="s">
        <v>459</v>
      </c>
      <c r="E23" s="6" t="s">
        <v>10</v>
      </c>
      <c r="F23" s="6"/>
      <c r="G23" s="6"/>
      <c r="H23" s="6"/>
      <c r="I23" s="10"/>
      <c r="J23" s="25"/>
      <c r="K23" s="3"/>
      <c r="L23" s="3"/>
      <c r="M23" s="3"/>
      <c r="O23" s="1" t="str">
        <f t="shared" si="0"/>
        <v xml:space="preserve">    break_time integer,</v>
      </c>
    </row>
    <row r="24" spans="2:15" ht="15" x14ac:dyDescent="0.25">
      <c r="B24" s="6">
        <v>20</v>
      </c>
      <c r="C24" s="22" t="s">
        <v>3</v>
      </c>
      <c r="D24" s="24" t="s">
        <v>3072</v>
      </c>
      <c r="E24" s="23" t="s">
        <v>116</v>
      </c>
      <c r="F24" s="6"/>
      <c r="G24" s="6"/>
      <c r="H24" s="6"/>
      <c r="I24" s="10"/>
      <c r="J24" s="25"/>
      <c r="K24" s="3"/>
      <c r="L24" s="3"/>
      <c r="M24" s="3"/>
      <c r="O24" s="1" t="str">
        <f t="shared" si="0"/>
        <v xml:space="preserve">    note text,</v>
      </c>
    </row>
    <row r="25" spans="2:15" ht="15" x14ac:dyDescent="0.25">
      <c r="B25" s="6">
        <v>21</v>
      </c>
      <c r="C25" s="3" t="s">
        <v>20</v>
      </c>
      <c r="D25" s="24" t="s">
        <v>296</v>
      </c>
      <c r="E25" s="6" t="s">
        <v>6</v>
      </c>
      <c r="F25" s="6"/>
      <c r="G25" s="6"/>
      <c r="H25" s="6"/>
      <c r="I25" s="10"/>
      <c r="J25" s="25"/>
      <c r="K25" s="3"/>
      <c r="L25" s="3"/>
      <c r="M25" s="3"/>
      <c r="O25" s="1" t="str">
        <f t="shared" si="0"/>
        <v xml:space="preserve">    created_by bigint,</v>
      </c>
    </row>
    <row r="26" spans="2:15" ht="15" x14ac:dyDescent="0.25">
      <c r="B26" s="6">
        <v>22</v>
      </c>
      <c r="C26" s="3" t="s">
        <v>21</v>
      </c>
      <c r="D26" s="24" t="s">
        <v>70</v>
      </c>
      <c r="E26" s="6" t="s">
        <v>6</v>
      </c>
      <c r="F26" s="6"/>
      <c r="G26" s="6"/>
      <c r="H26" s="6"/>
      <c r="I26" s="10"/>
      <c r="J26" s="25"/>
      <c r="K26" s="3"/>
      <c r="L26" s="3"/>
      <c r="M26" s="3"/>
      <c r="O26" s="1" t="str">
        <f t="shared" si="0"/>
        <v xml:space="preserve">    created_date bigint,</v>
      </c>
    </row>
    <row r="27" spans="2:15" ht="15" x14ac:dyDescent="0.25">
      <c r="B27" s="6">
        <v>23</v>
      </c>
      <c r="C27" s="3" t="s">
        <v>22</v>
      </c>
      <c r="D27" s="24" t="s">
        <v>297</v>
      </c>
      <c r="E27" s="6" t="s">
        <v>6</v>
      </c>
      <c r="F27" s="6"/>
      <c r="G27" s="6"/>
      <c r="H27" s="6"/>
      <c r="I27" s="10"/>
      <c r="J27" s="25"/>
      <c r="K27" s="3"/>
      <c r="L27" s="3"/>
      <c r="M27" s="3"/>
      <c r="O27" s="1" t="str">
        <f t="shared" si="0"/>
        <v xml:space="preserve">    updated_by bigint,</v>
      </c>
    </row>
    <row r="28" spans="2:15" ht="15" x14ac:dyDescent="0.25">
      <c r="B28" s="6">
        <v>24</v>
      </c>
      <c r="C28" s="3" t="s">
        <v>23</v>
      </c>
      <c r="D28" s="24" t="s">
        <v>71</v>
      </c>
      <c r="E28" s="6" t="s">
        <v>6</v>
      </c>
      <c r="F28" s="6"/>
      <c r="G28" s="6"/>
      <c r="H28" s="6"/>
      <c r="I28" s="10"/>
      <c r="J28" s="25"/>
      <c r="K28" s="3"/>
      <c r="L28" s="3"/>
      <c r="M28" s="3"/>
      <c r="O28" s="1" t="str">
        <f t="shared" si="0"/>
        <v xml:space="preserve">    updated_date bigint,</v>
      </c>
    </row>
    <row r="29" spans="2:15" ht="15" x14ac:dyDescent="0.25">
      <c r="B29" s="6">
        <v>25</v>
      </c>
      <c r="C29" s="22" t="s">
        <v>105</v>
      </c>
      <c r="D29" s="24" t="s">
        <v>295</v>
      </c>
      <c r="E29" s="6" t="s">
        <v>6</v>
      </c>
      <c r="F29" s="6"/>
      <c r="G29" s="6"/>
      <c r="H29" s="6"/>
      <c r="I29" s="8">
        <v>1</v>
      </c>
      <c r="J29" s="25"/>
      <c r="K29" s="3"/>
      <c r="L29" s="3"/>
      <c r="M29" s="3"/>
      <c r="O29" s="1" t="str">
        <f t="shared" si="0"/>
        <v xml:space="preserve">    deleted_by bigint,</v>
      </c>
    </row>
    <row r="30" spans="2:15" ht="15" x14ac:dyDescent="0.25">
      <c r="B30" s="6">
        <v>26</v>
      </c>
      <c r="C30" s="22" t="s">
        <v>99</v>
      </c>
      <c r="D30" s="24" t="s">
        <v>94</v>
      </c>
      <c r="E30" s="6" t="s">
        <v>6</v>
      </c>
      <c r="F30" s="6"/>
      <c r="G30" s="6"/>
      <c r="H30" s="6"/>
      <c r="I30" s="8">
        <v>1</v>
      </c>
      <c r="J30" s="25"/>
      <c r="K30" s="3"/>
      <c r="L30" s="3"/>
      <c r="M30" s="3"/>
      <c r="O30" s="1" t="str">
        <f t="shared" si="0"/>
        <v xml:space="preserve">    deleted_date bigint,</v>
      </c>
    </row>
    <row r="31" spans="2:15" ht="15" x14ac:dyDescent="0.25">
      <c r="B31" s="6">
        <v>27</v>
      </c>
      <c r="C31" s="3" t="s">
        <v>24</v>
      </c>
      <c r="D31" s="24" t="s">
        <v>13</v>
      </c>
      <c r="E31" s="6" t="s">
        <v>10</v>
      </c>
      <c r="F31" s="6"/>
      <c r="G31" s="6">
        <v>1</v>
      </c>
      <c r="H31" s="6"/>
      <c r="I31" s="10"/>
      <c r="J31" s="25"/>
      <c r="K31" s="3"/>
      <c r="L31" s="3"/>
      <c r="M31" s="3"/>
      <c r="O31" s="1" t="str">
        <f t="shared" si="0"/>
        <v xml:space="preserve">    version integer DEFAULT 1,</v>
      </c>
    </row>
    <row r="32" spans="2:15" x14ac:dyDescent="0.25">
      <c r="O32" s="1" t="str">
        <f>"    CONSTRAINT " &amp; IF(ISERROR(SEARCH(".",$D$2)), $D$2, MID($D$2,SEARCH(".",$D$2) + 1,(LEN($D$2)-SEARCH(".",$D$2)))) &amp; "_pk PRIMARY KEY (" &amp; $D$5 &amp; ")"</f>
        <v xml:space="preserve">    CONSTRAINT workday_pk PRIMARY KEY (id)</v>
      </c>
    </row>
    <row r="33" spans="15:15" x14ac:dyDescent="0.25">
      <c r="O33" s="1" t="s">
        <v>7</v>
      </c>
    </row>
    <row r="62" spans="2:6" ht="15" thickBot="1" x14ac:dyDescent="0.3"/>
    <row r="63" spans="2:6" x14ac:dyDescent="0.25">
      <c r="B63" s="83" t="s">
        <v>2215</v>
      </c>
      <c r="C63" s="85" t="s">
        <v>2216</v>
      </c>
      <c r="D63" s="42" t="s">
        <v>2217</v>
      </c>
      <c r="E63" s="85"/>
      <c r="F63" s="87"/>
    </row>
    <row r="64" spans="2:6" x14ac:dyDescent="0.25">
      <c r="B64" s="78"/>
      <c r="C64" s="81"/>
      <c r="D64" s="38" t="s">
        <v>2218</v>
      </c>
      <c r="E64" s="81"/>
      <c r="F64" s="88"/>
    </row>
    <row r="65" spans="2:6" x14ac:dyDescent="0.25">
      <c r="B65" s="78"/>
      <c r="C65" s="81"/>
      <c r="D65" s="38" t="s">
        <v>2219</v>
      </c>
      <c r="E65" s="81"/>
      <c r="F65" s="88"/>
    </row>
    <row r="66" spans="2:6" x14ac:dyDescent="0.25">
      <c r="B66" s="78"/>
      <c r="C66" s="81"/>
      <c r="D66" s="38" t="s">
        <v>2220</v>
      </c>
      <c r="E66" s="81"/>
      <c r="F66" s="88"/>
    </row>
    <row r="67" spans="2:6" x14ac:dyDescent="0.25">
      <c r="B67" s="78"/>
      <c r="C67" s="81"/>
      <c r="D67" s="38" t="s">
        <v>2221</v>
      </c>
      <c r="E67" s="81"/>
      <c r="F67" s="88"/>
    </row>
    <row r="68" spans="2:6" x14ac:dyDescent="0.25">
      <c r="B68" s="78"/>
      <c r="C68" s="81"/>
      <c r="D68" s="38" t="s">
        <v>2222</v>
      </c>
      <c r="E68" s="81"/>
      <c r="F68" s="88"/>
    </row>
    <row r="69" spans="2:6" x14ac:dyDescent="0.25">
      <c r="B69" s="78"/>
      <c r="C69" s="81"/>
      <c r="D69" s="38" t="s">
        <v>2223</v>
      </c>
      <c r="E69" s="81"/>
      <c r="F69" s="88"/>
    </row>
    <row r="70" spans="2:6" x14ac:dyDescent="0.25">
      <c r="B70" s="78"/>
      <c r="C70" s="81"/>
      <c r="D70" s="38" t="s">
        <v>2224</v>
      </c>
      <c r="E70" s="81"/>
      <c r="F70" s="88"/>
    </row>
    <row r="71" spans="2:6" ht="15" x14ac:dyDescent="0.25">
      <c r="B71" s="84"/>
      <c r="C71" s="86"/>
      <c r="D71" s="39"/>
      <c r="E71" s="86"/>
      <c r="F71" s="89"/>
    </row>
    <row r="72" spans="2:6" ht="15" x14ac:dyDescent="0.25">
      <c r="B72" s="77" t="s">
        <v>2225</v>
      </c>
      <c r="C72" s="80" t="s">
        <v>2216</v>
      </c>
      <c r="D72" s="40" t="s">
        <v>2226</v>
      </c>
      <c r="E72"/>
      <c r="F72" s="43"/>
    </row>
    <row r="73" spans="2:6" ht="15" x14ac:dyDescent="0.25">
      <c r="B73" s="78"/>
      <c r="C73" s="81"/>
      <c r="D73" s="41" t="s">
        <v>2227</v>
      </c>
      <c r="E73"/>
      <c r="F73" s="43"/>
    </row>
    <row r="74" spans="2:6" ht="15" x14ac:dyDescent="0.25">
      <c r="B74" s="78"/>
      <c r="C74" s="81"/>
      <c r="D74" s="41" t="s">
        <v>2228</v>
      </c>
      <c r="E74"/>
      <c r="F74" s="43"/>
    </row>
    <row r="75" spans="2:6" ht="15" x14ac:dyDescent="0.25">
      <c r="B75" s="78"/>
      <c r="C75" s="81"/>
      <c r="D75" s="41" t="s">
        <v>2229</v>
      </c>
      <c r="E75"/>
      <c r="F75" s="43"/>
    </row>
    <row r="76" spans="2:6" ht="15" x14ac:dyDescent="0.25">
      <c r="B76" s="78"/>
      <c r="C76" s="81"/>
      <c r="D76" s="41" t="s">
        <v>2230</v>
      </c>
      <c r="E76"/>
      <c r="F76" s="43"/>
    </row>
    <row r="77" spans="2:6" ht="15" x14ac:dyDescent="0.25">
      <c r="B77" s="78"/>
      <c r="C77" s="81"/>
      <c r="D77" s="41" t="s">
        <v>2231</v>
      </c>
      <c r="E77"/>
      <c r="F77" s="43"/>
    </row>
    <row r="78" spans="2:6" ht="15" x14ac:dyDescent="0.25">
      <c r="B78" s="78"/>
      <c r="C78" s="81"/>
      <c r="D78" s="41" t="s">
        <v>2232</v>
      </c>
      <c r="E78"/>
      <c r="F78" s="43"/>
    </row>
    <row r="79" spans="2:6" ht="15" x14ac:dyDescent="0.25">
      <c r="B79" s="78"/>
      <c r="C79" s="81"/>
      <c r="D79" s="41" t="s">
        <v>2233</v>
      </c>
      <c r="E79"/>
      <c r="F79" s="43"/>
    </row>
    <row r="80" spans="2:6" ht="15" x14ac:dyDescent="0.25">
      <c r="B80" s="78"/>
      <c r="C80" s="81"/>
      <c r="D80" s="41" t="s">
        <v>2234</v>
      </c>
      <c r="E80"/>
      <c r="F80" s="43"/>
    </row>
    <row r="81" spans="2:6" ht="15.75" thickBot="1" x14ac:dyDescent="0.3">
      <c r="B81" s="79"/>
      <c r="C81" s="82"/>
      <c r="D81" s="44"/>
      <c r="E81" s="45"/>
      <c r="F81" s="46"/>
    </row>
  </sheetData>
  <mergeCells count="10">
    <mergeCell ref="B72:B81"/>
    <mergeCell ref="C72:C81"/>
    <mergeCell ref="D1:E1"/>
    <mergeCell ref="F1:I1"/>
    <mergeCell ref="D2:E2"/>
    <mergeCell ref="F2:I2"/>
    <mergeCell ref="B63:B71"/>
    <mergeCell ref="C63:C71"/>
    <mergeCell ref="E63:E71"/>
    <mergeCell ref="F63:F71"/>
  </mergeCells>
  <pageMargins left="0.7" right="0.7" top="0.75" bottom="0.75" header="0.3" footer="0.3"/>
  <pageSetup orientation="landscape"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B1:O73"/>
  <sheetViews>
    <sheetView showGridLines="0" workbookViewId="0">
      <selection activeCell="O3" sqref="O3:O25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DB!D99</f>
        <v>Ngày làm việc trong tuần</v>
      </c>
      <c r="E1" s="71"/>
      <c r="F1" s="72" t="s">
        <v>22</v>
      </c>
      <c r="G1" s="73"/>
      <c r="H1" s="73"/>
      <c r="I1" s="74"/>
      <c r="J1" s="3" t="str">
        <f>DB!F99</f>
        <v>Nguyễn Anh Phong</v>
      </c>
    </row>
    <row r="2" spans="2:15" ht="18" x14ac:dyDescent="0.25">
      <c r="C2" s="2" t="s">
        <v>27</v>
      </c>
      <c r="D2" s="75" t="str">
        <f>DB!E99</f>
        <v>workweek</v>
      </c>
      <c r="E2" s="76"/>
      <c r="F2" s="72" t="s">
        <v>23</v>
      </c>
      <c r="G2" s="73"/>
      <c r="H2" s="73"/>
      <c r="I2" s="74"/>
      <c r="J2" s="19" t="str">
        <f>DB!G99</f>
        <v>23/01/2019</v>
      </c>
      <c r="O2" s="1" t="str">
        <f xml:space="preserve"> "drop table " &amp; D2 &amp; ";"</f>
        <v>drop table workweek;</v>
      </c>
    </row>
    <row r="3" spans="2:15" ht="29.25" customHeight="1" x14ac:dyDescent="0.25">
      <c r="B3" s="4"/>
      <c r="O3" s="1" t="str">
        <f xml:space="preserve"> "create table " &amp; D2</f>
        <v>create table workweek</v>
      </c>
    </row>
    <row r="4" spans="2:15" ht="15" x14ac:dyDescent="0.25">
      <c r="B4" s="5" t="s">
        <v>0</v>
      </c>
      <c r="C4" s="5" t="s">
        <v>1</v>
      </c>
      <c r="D4" s="5" t="s">
        <v>2</v>
      </c>
      <c r="E4" s="31" t="s">
        <v>14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3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107</v>
      </c>
      <c r="D8" s="24" t="s">
        <v>206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partner_id bigint,</v>
      </c>
    </row>
    <row r="9" spans="2:15" ht="15" x14ac:dyDescent="0.25">
      <c r="B9" s="6">
        <v>5</v>
      </c>
      <c r="C9" s="22" t="s">
        <v>2498</v>
      </c>
      <c r="D9" s="24" t="s">
        <v>2736</v>
      </c>
      <c r="E9" s="6" t="s">
        <v>10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dow integer,</v>
      </c>
    </row>
    <row r="10" spans="2:15" ht="15" x14ac:dyDescent="0.25">
      <c r="B10" s="6">
        <v>6</v>
      </c>
      <c r="C10" s="22" t="s">
        <v>1484</v>
      </c>
      <c r="D10" s="24" t="s">
        <v>454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am_start bigint,</v>
      </c>
    </row>
    <row r="11" spans="2:15" ht="15" x14ac:dyDescent="0.25">
      <c r="B11" s="6">
        <v>7</v>
      </c>
      <c r="C11" s="22" t="s">
        <v>1484</v>
      </c>
      <c r="D11" s="24" t="s">
        <v>455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am_end bigint,</v>
      </c>
    </row>
    <row r="12" spans="2:15" ht="15" x14ac:dyDescent="0.25">
      <c r="B12" s="6">
        <v>8</v>
      </c>
      <c r="C12" s="22" t="s">
        <v>2500</v>
      </c>
      <c r="D12" s="24" t="s">
        <v>2491</v>
      </c>
      <c r="E12" s="6" t="s">
        <v>35</v>
      </c>
      <c r="F12" s="6"/>
      <c r="G12" s="6">
        <v>0</v>
      </c>
      <c r="H12" s="23" t="s">
        <v>16</v>
      </c>
      <c r="I12" s="8"/>
      <c r="J12" s="25"/>
      <c r="K12" s="3"/>
      <c r="L12" s="3"/>
      <c r="M12" s="3"/>
      <c r="O12" s="1" t="str">
        <f t="shared" si="0"/>
        <v xml:space="preserve">    am_off smallint DEFAULT 0,</v>
      </c>
    </row>
    <row r="13" spans="2:15" ht="15" x14ac:dyDescent="0.25">
      <c r="B13" s="6">
        <v>9</v>
      </c>
      <c r="C13" s="22" t="s">
        <v>2501</v>
      </c>
      <c r="D13" s="24" t="s">
        <v>456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pm_start bigint,</v>
      </c>
    </row>
    <row r="14" spans="2:15" ht="15" x14ac:dyDescent="0.25">
      <c r="B14" s="6">
        <v>10</v>
      </c>
      <c r="C14" s="22" t="s">
        <v>2501</v>
      </c>
      <c r="D14" s="24" t="s">
        <v>457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pm_end bigint,</v>
      </c>
    </row>
    <row r="15" spans="2:15" ht="15" x14ac:dyDescent="0.25">
      <c r="B15" s="6">
        <v>11</v>
      </c>
      <c r="C15" s="22" t="s">
        <v>2502</v>
      </c>
      <c r="D15" s="24" t="s">
        <v>2492</v>
      </c>
      <c r="E15" s="6" t="s">
        <v>35</v>
      </c>
      <c r="F15" s="6"/>
      <c r="G15" s="6">
        <v>0</v>
      </c>
      <c r="H15" s="23" t="s">
        <v>16</v>
      </c>
      <c r="I15" s="8"/>
      <c r="J15" s="25"/>
      <c r="K15" s="3"/>
      <c r="L15" s="3"/>
      <c r="M15" s="3"/>
      <c r="O15" s="1" t="str">
        <f t="shared" si="0"/>
        <v xml:space="preserve">    pm_off smallint DEFAULT 0,</v>
      </c>
    </row>
    <row r="16" spans="2:15" ht="15" x14ac:dyDescent="0.25">
      <c r="B16" s="6">
        <v>12</v>
      </c>
      <c r="C16" s="22" t="s">
        <v>2503</v>
      </c>
      <c r="D16" s="24" t="s">
        <v>459</v>
      </c>
      <c r="E16" s="6" t="s">
        <v>10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break_time integer,</v>
      </c>
    </row>
    <row r="17" spans="2:15" ht="15" x14ac:dyDescent="0.25">
      <c r="B17" s="6">
        <v>13</v>
      </c>
      <c r="C17" s="3" t="s">
        <v>20</v>
      </c>
      <c r="D17" s="24" t="s">
        <v>296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created_by bigint,</v>
      </c>
    </row>
    <row r="18" spans="2:15" ht="15" x14ac:dyDescent="0.25">
      <c r="B18" s="6">
        <v>14</v>
      </c>
      <c r="C18" s="3" t="s">
        <v>21</v>
      </c>
      <c r="D18" s="24" t="s">
        <v>70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created_date bigint,</v>
      </c>
    </row>
    <row r="19" spans="2:15" ht="15" x14ac:dyDescent="0.25">
      <c r="B19" s="6">
        <v>15</v>
      </c>
      <c r="C19" s="3" t="s">
        <v>22</v>
      </c>
      <c r="D19" s="24" t="s">
        <v>297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updated_by bigint,</v>
      </c>
    </row>
    <row r="20" spans="2:15" ht="15" x14ac:dyDescent="0.25">
      <c r="B20" s="6">
        <v>16</v>
      </c>
      <c r="C20" s="3" t="s">
        <v>23</v>
      </c>
      <c r="D20" s="24" t="s">
        <v>71</v>
      </c>
      <c r="E20" s="6" t="s">
        <v>6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updated_date bigint,</v>
      </c>
    </row>
    <row r="21" spans="2:15" ht="15" x14ac:dyDescent="0.25">
      <c r="B21" s="6">
        <v>17</v>
      </c>
      <c r="C21" s="22" t="s">
        <v>105</v>
      </c>
      <c r="D21" s="24" t="s">
        <v>295</v>
      </c>
      <c r="E21" s="6" t="s">
        <v>6</v>
      </c>
      <c r="F21" s="6"/>
      <c r="G21" s="6"/>
      <c r="H21" s="6"/>
      <c r="I21" s="8">
        <v>1</v>
      </c>
      <c r="J21" s="25"/>
      <c r="K21" s="3"/>
      <c r="L21" s="3"/>
      <c r="M21" s="3"/>
      <c r="O21" s="1" t="str">
        <f t="shared" si="0"/>
        <v xml:space="preserve">    deleted_by bigint,</v>
      </c>
    </row>
    <row r="22" spans="2:15" ht="15" x14ac:dyDescent="0.25">
      <c r="B22" s="6">
        <v>18</v>
      </c>
      <c r="C22" s="22" t="s">
        <v>99</v>
      </c>
      <c r="D22" s="24" t="s">
        <v>94</v>
      </c>
      <c r="E22" s="6" t="s">
        <v>6</v>
      </c>
      <c r="F22" s="6"/>
      <c r="G22" s="6"/>
      <c r="H22" s="6"/>
      <c r="I22" s="8">
        <v>1</v>
      </c>
      <c r="J22" s="25"/>
      <c r="K22" s="3"/>
      <c r="L22" s="3"/>
      <c r="M22" s="3"/>
      <c r="O22" s="1" t="str">
        <f t="shared" si="0"/>
        <v xml:space="preserve">    deleted_date bigint,</v>
      </c>
    </row>
    <row r="23" spans="2:15" ht="15" x14ac:dyDescent="0.25">
      <c r="B23" s="6">
        <v>19</v>
      </c>
      <c r="C23" s="3" t="s">
        <v>24</v>
      </c>
      <c r="D23" s="24" t="s">
        <v>13</v>
      </c>
      <c r="E23" s="6" t="s">
        <v>10</v>
      </c>
      <c r="F23" s="6"/>
      <c r="G23" s="6">
        <v>1</v>
      </c>
      <c r="H23" s="6"/>
      <c r="I23" s="10"/>
      <c r="J23" s="25"/>
      <c r="K23" s="3"/>
      <c r="L23" s="3"/>
      <c r="M23" s="3"/>
      <c r="O23" s="1" t="str">
        <f t="shared" si="0"/>
        <v xml:space="preserve">    version integer DEFAULT 1,</v>
      </c>
    </row>
    <row r="24" spans="2:15" x14ac:dyDescent="0.25">
      <c r="O24" s="1" t="str">
        <f>"    CONSTRAINT " &amp; IF(ISERROR(SEARCH(".",$D$2)), $D$2, MID($D$2,SEARCH(".",$D$2) + 1,(LEN($D$2)-SEARCH(".",$D$2)))) &amp; "_pk PRIMARY KEY (" &amp; $D$5 &amp; ")"</f>
        <v xml:space="preserve">    CONSTRAINT workweek_pk PRIMARY KEY (id)</v>
      </c>
    </row>
    <row r="25" spans="2:15" x14ac:dyDescent="0.25">
      <c r="O25" s="1" t="s">
        <v>7</v>
      </c>
    </row>
    <row r="54" spans="2:6" ht="15" thickBot="1" x14ac:dyDescent="0.3"/>
    <row r="55" spans="2:6" x14ac:dyDescent="0.25">
      <c r="B55" s="83" t="s">
        <v>2215</v>
      </c>
      <c r="C55" s="85" t="s">
        <v>2216</v>
      </c>
      <c r="D55" s="42" t="s">
        <v>2217</v>
      </c>
      <c r="E55" s="85"/>
      <c r="F55" s="87"/>
    </row>
    <row r="56" spans="2:6" x14ac:dyDescent="0.25">
      <c r="B56" s="78"/>
      <c r="C56" s="81"/>
      <c r="D56" s="38" t="s">
        <v>2218</v>
      </c>
      <c r="E56" s="81"/>
      <c r="F56" s="88"/>
    </row>
    <row r="57" spans="2:6" x14ac:dyDescent="0.25">
      <c r="B57" s="78"/>
      <c r="C57" s="81"/>
      <c r="D57" s="38" t="s">
        <v>2219</v>
      </c>
      <c r="E57" s="81"/>
      <c r="F57" s="88"/>
    </row>
    <row r="58" spans="2:6" x14ac:dyDescent="0.25">
      <c r="B58" s="78"/>
      <c r="C58" s="81"/>
      <c r="D58" s="38" t="s">
        <v>2220</v>
      </c>
      <c r="E58" s="81"/>
      <c r="F58" s="88"/>
    </row>
    <row r="59" spans="2:6" x14ac:dyDescent="0.25">
      <c r="B59" s="78"/>
      <c r="C59" s="81"/>
      <c r="D59" s="38" t="s">
        <v>2221</v>
      </c>
      <c r="E59" s="81"/>
      <c r="F59" s="88"/>
    </row>
    <row r="60" spans="2:6" x14ac:dyDescent="0.25">
      <c r="B60" s="78"/>
      <c r="C60" s="81"/>
      <c r="D60" s="38" t="s">
        <v>2222</v>
      </c>
      <c r="E60" s="81"/>
      <c r="F60" s="88"/>
    </row>
    <row r="61" spans="2:6" x14ac:dyDescent="0.25">
      <c r="B61" s="78"/>
      <c r="C61" s="81"/>
      <c r="D61" s="38" t="s">
        <v>2223</v>
      </c>
      <c r="E61" s="81"/>
      <c r="F61" s="88"/>
    </row>
    <row r="62" spans="2:6" x14ac:dyDescent="0.25">
      <c r="B62" s="78"/>
      <c r="C62" s="81"/>
      <c r="D62" s="38" t="s">
        <v>2224</v>
      </c>
      <c r="E62" s="81"/>
      <c r="F62" s="88"/>
    </row>
    <row r="63" spans="2:6" ht="15" x14ac:dyDescent="0.25">
      <c r="B63" s="84"/>
      <c r="C63" s="86"/>
      <c r="D63" s="39"/>
      <c r="E63" s="86"/>
      <c r="F63" s="89"/>
    </row>
    <row r="64" spans="2:6" ht="15" x14ac:dyDescent="0.25">
      <c r="B64" s="77" t="s">
        <v>2225</v>
      </c>
      <c r="C64" s="80" t="s">
        <v>2216</v>
      </c>
      <c r="D64" s="40" t="s">
        <v>2226</v>
      </c>
      <c r="E64"/>
      <c r="F64" s="43"/>
    </row>
    <row r="65" spans="2:6" ht="15" x14ac:dyDescent="0.25">
      <c r="B65" s="78"/>
      <c r="C65" s="81"/>
      <c r="D65" s="41" t="s">
        <v>2227</v>
      </c>
      <c r="E65"/>
      <c r="F65" s="43"/>
    </row>
    <row r="66" spans="2:6" ht="15" x14ac:dyDescent="0.25">
      <c r="B66" s="78"/>
      <c r="C66" s="81"/>
      <c r="D66" s="41" t="s">
        <v>2228</v>
      </c>
      <c r="E66"/>
      <c r="F66" s="43"/>
    </row>
    <row r="67" spans="2:6" ht="15" x14ac:dyDescent="0.25">
      <c r="B67" s="78"/>
      <c r="C67" s="81"/>
      <c r="D67" s="41" t="s">
        <v>2229</v>
      </c>
      <c r="E67"/>
      <c r="F67" s="43"/>
    </row>
    <row r="68" spans="2:6" ht="15" x14ac:dyDescent="0.25">
      <c r="B68" s="78"/>
      <c r="C68" s="81"/>
      <c r="D68" s="41" t="s">
        <v>2230</v>
      </c>
      <c r="E68"/>
      <c r="F68" s="43"/>
    </row>
    <row r="69" spans="2:6" ht="15" x14ac:dyDescent="0.25">
      <c r="B69" s="78"/>
      <c r="C69" s="81"/>
      <c r="D69" s="41" t="s">
        <v>2231</v>
      </c>
      <c r="E69"/>
      <c r="F69" s="43"/>
    </row>
    <row r="70" spans="2:6" ht="15" x14ac:dyDescent="0.25">
      <c r="B70" s="78"/>
      <c r="C70" s="81"/>
      <c r="D70" s="41" t="s">
        <v>2232</v>
      </c>
      <c r="E70"/>
      <c r="F70" s="43"/>
    </row>
    <row r="71" spans="2:6" ht="15" x14ac:dyDescent="0.25">
      <c r="B71" s="78"/>
      <c r="C71" s="81"/>
      <c r="D71" s="41" t="s">
        <v>2233</v>
      </c>
      <c r="E71"/>
      <c r="F71" s="43"/>
    </row>
    <row r="72" spans="2:6" ht="15" x14ac:dyDescent="0.25">
      <c r="B72" s="78"/>
      <c r="C72" s="81"/>
      <c r="D72" s="41" t="s">
        <v>2234</v>
      </c>
      <c r="E72"/>
      <c r="F72" s="43"/>
    </row>
    <row r="73" spans="2:6" ht="15.75" thickBot="1" x14ac:dyDescent="0.3">
      <c r="B73" s="79"/>
      <c r="C73" s="82"/>
      <c r="D73" s="44"/>
      <c r="E73" s="45"/>
      <c r="F73" s="46"/>
    </row>
  </sheetData>
  <mergeCells count="10">
    <mergeCell ref="B64:B73"/>
    <mergeCell ref="C64:C73"/>
    <mergeCell ref="D1:E1"/>
    <mergeCell ref="F1:I1"/>
    <mergeCell ref="D2:E2"/>
    <mergeCell ref="F2:I2"/>
    <mergeCell ref="B55:B63"/>
    <mergeCell ref="C55:C63"/>
    <mergeCell ref="E55:E63"/>
    <mergeCell ref="F55:F63"/>
  </mergeCells>
  <pageMargins left="0.7" right="0.7" top="0.75" bottom="0.75" header="0.3" footer="0.3"/>
  <pageSetup orientation="landscape" r:id="rId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B1:O101"/>
  <sheetViews>
    <sheetView showGridLines="0" topLeftCell="A12" workbookViewId="0">
      <selection activeCell="O3" sqref="O3:O53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DB!D100</f>
        <v>Chấm công</v>
      </c>
      <c r="E1" s="71"/>
      <c r="F1" s="72" t="s">
        <v>22</v>
      </c>
      <c r="G1" s="73"/>
      <c r="H1" s="73"/>
      <c r="I1" s="74"/>
      <c r="J1" s="3" t="str">
        <f>DB!F100</f>
        <v>Nguyễn Anh Phong</v>
      </c>
    </row>
    <row r="2" spans="2:15" ht="18" x14ac:dyDescent="0.25">
      <c r="C2" s="2" t="s">
        <v>27</v>
      </c>
      <c r="D2" s="75" t="str">
        <f>DB!E100</f>
        <v>worktime</v>
      </c>
      <c r="E2" s="76"/>
      <c r="F2" s="72" t="s">
        <v>23</v>
      </c>
      <c r="G2" s="73"/>
      <c r="H2" s="73"/>
      <c r="I2" s="74"/>
      <c r="J2" s="19" t="str">
        <f>DB!G100</f>
        <v>23/01/2019</v>
      </c>
      <c r="O2" s="1" t="str">
        <f xml:space="preserve"> "drop table " &amp; D2 &amp; ";"</f>
        <v>drop table worktime;</v>
      </c>
    </row>
    <row r="3" spans="2:15" ht="29.25" customHeight="1" x14ac:dyDescent="0.25">
      <c r="B3" s="4"/>
      <c r="O3" s="1" t="str">
        <f xml:space="preserve"> "create table " &amp; D2</f>
        <v>create table worktime</v>
      </c>
    </row>
    <row r="4" spans="2:15" ht="15" x14ac:dyDescent="0.25">
      <c r="B4" s="5" t="s">
        <v>0</v>
      </c>
      <c r="C4" s="5" t="s">
        <v>1</v>
      </c>
      <c r="D4" s="5" t="s">
        <v>2</v>
      </c>
      <c r="E4" s="31" t="s">
        <v>14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51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107</v>
      </c>
      <c r="D8" s="24" t="s">
        <v>206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partner_id bigint,</v>
      </c>
    </row>
    <row r="9" spans="2:15" ht="15" x14ac:dyDescent="0.25">
      <c r="B9" s="6">
        <v>5</v>
      </c>
      <c r="C9" s="22" t="s">
        <v>2494</v>
      </c>
      <c r="D9" s="24" t="s">
        <v>2737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date bigint,</v>
      </c>
    </row>
    <row r="10" spans="2:15" ht="15" x14ac:dyDescent="0.25">
      <c r="B10" s="6">
        <v>6</v>
      </c>
      <c r="C10" s="22" t="s">
        <v>2494</v>
      </c>
      <c r="D10" s="24" t="s">
        <v>2739</v>
      </c>
      <c r="E10" s="6" t="s">
        <v>6</v>
      </c>
      <c r="F10" s="6"/>
      <c r="G10" s="6"/>
      <c r="H10" s="6"/>
      <c r="I10" s="10"/>
      <c r="J10" s="25" t="s">
        <v>2735</v>
      </c>
      <c r="K10" s="3"/>
      <c r="L10" s="3"/>
      <c r="M10" s="3"/>
      <c r="O10" s="1" t="str">
        <f>"    " &amp; D10 &amp; " " &amp; E10 &amp; IF(F10="yes"," NOT NULL", "") &amp; IF(LEN(G10) &gt; 0," DEFAULT " &amp; G10, "") &amp; ","</f>
        <v xml:space="preserve">    datenum bigint,</v>
      </c>
    </row>
    <row r="11" spans="2:15" ht="15" x14ac:dyDescent="0.25">
      <c r="B11" s="6">
        <v>7</v>
      </c>
      <c r="C11" s="22" t="s">
        <v>2495</v>
      </c>
      <c r="D11" s="24" t="s">
        <v>2486</v>
      </c>
      <c r="E11" s="6" t="s">
        <v>10</v>
      </c>
      <c r="F11" s="6"/>
      <c r="G11" s="6"/>
      <c r="H11" s="6"/>
      <c r="I11" s="10">
        <v>1</v>
      </c>
      <c r="J11" s="25"/>
      <c r="K11" s="3"/>
      <c r="L11" s="3"/>
      <c r="M11" s="3"/>
      <c r="O11" s="1" t="str">
        <f t="shared" si="0"/>
        <v xml:space="preserve">    year integer,</v>
      </c>
    </row>
    <row r="12" spans="2:15" ht="15" x14ac:dyDescent="0.25">
      <c r="B12" s="6">
        <v>8</v>
      </c>
      <c r="C12" s="22" t="s">
        <v>2496</v>
      </c>
      <c r="D12" s="24" t="s">
        <v>2487</v>
      </c>
      <c r="E12" s="6" t="s">
        <v>10</v>
      </c>
      <c r="F12" s="6"/>
      <c r="G12" s="6"/>
      <c r="H12" s="6"/>
      <c r="I12" s="10">
        <v>1</v>
      </c>
      <c r="J12" s="25"/>
      <c r="K12" s="3"/>
      <c r="L12" s="3"/>
      <c r="M12" s="3"/>
      <c r="O12" s="1" t="str">
        <f t="shared" si="0"/>
        <v xml:space="preserve">    month integer,</v>
      </c>
    </row>
    <row r="13" spans="2:15" ht="15" x14ac:dyDescent="0.25">
      <c r="B13" s="6">
        <v>9</v>
      </c>
      <c r="C13" s="22" t="s">
        <v>2375</v>
      </c>
      <c r="D13" s="24" t="s">
        <v>2489</v>
      </c>
      <c r="E13" s="6" t="s">
        <v>10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day integer,</v>
      </c>
    </row>
    <row r="14" spans="2:15" ht="15" x14ac:dyDescent="0.25">
      <c r="B14" s="6">
        <v>10</v>
      </c>
      <c r="C14" s="22" t="s">
        <v>2497</v>
      </c>
      <c r="D14" s="24" t="s">
        <v>2488</v>
      </c>
      <c r="E14" s="6" t="s">
        <v>10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week integer,</v>
      </c>
    </row>
    <row r="15" spans="2:15" ht="15" x14ac:dyDescent="0.25">
      <c r="B15" s="6">
        <v>11</v>
      </c>
      <c r="C15" s="22" t="s">
        <v>2498</v>
      </c>
      <c r="D15" s="24" t="s">
        <v>2736</v>
      </c>
      <c r="E15" s="6" t="s">
        <v>10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dow integer,</v>
      </c>
    </row>
    <row r="16" spans="2:15" ht="15" x14ac:dyDescent="0.25">
      <c r="B16" s="6">
        <v>12</v>
      </c>
      <c r="C16" s="22" t="s">
        <v>2499</v>
      </c>
      <c r="D16" s="24" t="s">
        <v>2490</v>
      </c>
      <c r="E16" s="6" t="s">
        <v>10</v>
      </c>
      <c r="F16" s="6"/>
      <c r="G16" s="6"/>
      <c r="H16" s="6"/>
      <c r="I16" s="10"/>
      <c r="J16" s="25" t="s">
        <v>2493</v>
      </c>
      <c r="K16" s="3"/>
      <c r="L16" s="3"/>
      <c r="M16" s="3"/>
      <c r="O16" s="1" t="str">
        <f t="shared" si="0"/>
        <v xml:space="preserve">    day_type integer,</v>
      </c>
    </row>
    <row r="17" spans="2:15" ht="15" x14ac:dyDescent="0.25">
      <c r="B17" s="6">
        <v>13</v>
      </c>
      <c r="C17" s="22" t="s">
        <v>2629</v>
      </c>
      <c r="D17" s="24" t="s">
        <v>2630</v>
      </c>
      <c r="E17" s="23" t="s">
        <v>17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day_name varchar(100),</v>
      </c>
    </row>
    <row r="18" spans="2:15" ht="15" x14ac:dyDescent="0.25">
      <c r="B18" s="6">
        <v>14</v>
      </c>
      <c r="C18" s="22" t="s">
        <v>2515</v>
      </c>
      <c r="D18" s="24" t="s">
        <v>2517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punch_in bigint,</v>
      </c>
    </row>
    <row r="19" spans="2:15" ht="15" x14ac:dyDescent="0.25">
      <c r="B19" s="6">
        <v>15</v>
      </c>
      <c r="C19" s="22" t="s">
        <v>2523</v>
      </c>
      <c r="D19" s="24" t="s">
        <v>2524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punch_in2 bigint,</v>
      </c>
    </row>
    <row r="20" spans="2:15" ht="15" x14ac:dyDescent="0.25">
      <c r="B20" s="6">
        <v>16</v>
      </c>
      <c r="C20" s="22" t="s">
        <v>2516</v>
      </c>
      <c r="D20" s="24" t="s">
        <v>2518</v>
      </c>
      <c r="E20" s="6" t="s">
        <v>6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punch_out bigint,</v>
      </c>
    </row>
    <row r="21" spans="2:15" ht="15" x14ac:dyDescent="0.25">
      <c r="B21" s="6">
        <v>17</v>
      </c>
      <c r="C21" s="22" t="s">
        <v>1484</v>
      </c>
      <c r="D21" s="24" t="s">
        <v>2741</v>
      </c>
      <c r="E21" s="6" t="s">
        <v>6</v>
      </c>
      <c r="F21" s="6"/>
      <c r="G21" s="6"/>
      <c r="H21" s="6"/>
      <c r="I21" s="10"/>
      <c r="J21" s="25"/>
      <c r="K21" s="3"/>
      <c r="L21" s="3"/>
      <c r="M21" s="3"/>
      <c r="O21" s="1" t="str">
        <f t="shared" ref="O21:O26" si="1">"    " &amp; D21 &amp; " " &amp; E21 &amp; IF(F21="yes"," NOT NULL", "") &amp; IF(LEN(G21) &gt; 0," DEFAULT " &amp; G21, "") &amp; ","</f>
        <v xml:space="preserve">    sch_am_start bigint,</v>
      </c>
    </row>
    <row r="22" spans="2:15" ht="15" x14ac:dyDescent="0.25">
      <c r="B22" s="6">
        <v>18</v>
      </c>
      <c r="C22" s="22" t="s">
        <v>1484</v>
      </c>
      <c r="D22" s="24" t="s">
        <v>2742</v>
      </c>
      <c r="E22" s="6" t="s">
        <v>6</v>
      </c>
      <c r="F22" s="6"/>
      <c r="G22" s="6"/>
      <c r="H22" s="6"/>
      <c r="I22" s="10"/>
      <c r="J22" s="25"/>
      <c r="K22" s="3"/>
      <c r="L22" s="3"/>
      <c r="M22" s="3"/>
      <c r="O22" s="1" t="str">
        <f t="shared" si="1"/>
        <v xml:space="preserve">    sch_am_end bigint,</v>
      </c>
    </row>
    <row r="23" spans="2:15" ht="15" x14ac:dyDescent="0.25">
      <c r="B23" s="6">
        <v>19</v>
      </c>
      <c r="C23" s="22" t="s">
        <v>2637</v>
      </c>
      <c r="D23" s="24" t="s">
        <v>2743</v>
      </c>
      <c r="E23" s="6" t="s">
        <v>35</v>
      </c>
      <c r="F23" s="6"/>
      <c r="G23" s="6">
        <v>0</v>
      </c>
      <c r="H23" s="23" t="s">
        <v>16</v>
      </c>
      <c r="I23" s="8"/>
      <c r="J23" s="25"/>
      <c r="K23" s="3"/>
      <c r="L23" s="3"/>
      <c r="M23" s="3"/>
      <c r="O23" s="1" t="str">
        <f t="shared" si="1"/>
        <v xml:space="preserve">    sch_am_off smallint DEFAULT 0,</v>
      </c>
    </row>
    <row r="24" spans="2:15" ht="15" x14ac:dyDescent="0.25">
      <c r="B24" s="6">
        <v>20</v>
      </c>
      <c r="C24" s="22" t="s">
        <v>2501</v>
      </c>
      <c r="D24" s="24" t="s">
        <v>2744</v>
      </c>
      <c r="E24" s="6" t="s">
        <v>6</v>
      </c>
      <c r="F24" s="6"/>
      <c r="G24" s="6"/>
      <c r="H24" s="6"/>
      <c r="I24" s="10"/>
      <c r="J24" s="25"/>
      <c r="K24" s="3"/>
      <c r="L24" s="3"/>
      <c r="M24" s="3"/>
      <c r="O24" s="1" t="str">
        <f t="shared" si="1"/>
        <v xml:space="preserve">    sch_pm_start bigint,</v>
      </c>
    </row>
    <row r="25" spans="2:15" ht="15" x14ac:dyDescent="0.25">
      <c r="B25" s="6">
        <v>21</v>
      </c>
      <c r="C25" s="22" t="s">
        <v>2501</v>
      </c>
      <c r="D25" s="24" t="s">
        <v>2745</v>
      </c>
      <c r="E25" s="6" t="s">
        <v>6</v>
      </c>
      <c r="F25" s="6"/>
      <c r="G25" s="6"/>
      <c r="H25" s="6"/>
      <c r="I25" s="10"/>
      <c r="J25" s="25"/>
      <c r="K25" s="3"/>
      <c r="L25" s="3"/>
      <c r="M25" s="3"/>
      <c r="O25" s="1" t="str">
        <f t="shared" si="1"/>
        <v xml:space="preserve">    sch_pm_end bigint,</v>
      </c>
    </row>
    <row r="26" spans="2:15" ht="15" x14ac:dyDescent="0.25">
      <c r="B26" s="6">
        <v>22</v>
      </c>
      <c r="C26" s="22" t="s">
        <v>2631</v>
      </c>
      <c r="D26" s="24" t="s">
        <v>2746</v>
      </c>
      <c r="E26" s="6" t="s">
        <v>35</v>
      </c>
      <c r="F26" s="6"/>
      <c r="G26" s="6">
        <v>0</v>
      </c>
      <c r="H26" s="23" t="s">
        <v>16</v>
      </c>
      <c r="I26" s="8"/>
      <c r="J26" s="25"/>
      <c r="K26" s="3"/>
      <c r="L26" s="3"/>
      <c r="M26" s="3"/>
      <c r="O26" s="1" t="str">
        <f t="shared" si="1"/>
        <v xml:space="preserve">    sch_pm_off smallint DEFAULT 0,</v>
      </c>
    </row>
    <row r="27" spans="2:15" ht="15" x14ac:dyDescent="0.25">
      <c r="B27" s="6">
        <v>23</v>
      </c>
      <c r="C27" s="22" t="s">
        <v>1484</v>
      </c>
      <c r="D27" s="24" t="s">
        <v>454</v>
      </c>
      <c r="E27" s="6" t="s">
        <v>6</v>
      </c>
      <c r="F27" s="6"/>
      <c r="G27" s="6"/>
      <c r="H27" s="6"/>
      <c r="I27" s="10"/>
      <c r="J27" s="25"/>
      <c r="K27" s="3"/>
      <c r="L27" s="3"/>
      <c r="M27" s="3"/>
      <c r="O27" s="1" t="str">
        <f t="shared" si="0"/>
        <v xml:space="preserve">    am_start bigint,</v>
      </c>
    </row>
    <row r="28" spans="2:15" ht="15" x14ac:dyDescent="0.25">
      <c r="B28" s="6">
        <v>24</v>
      </c>
      <c r="C28" s="22" t="s">
        <v>1484</v>
      </c>
      <c r="D28" s="24" t="s">
        <v>455</v>
      </c>
      <c r="E28" s="6" t="s">
        <v>6</v>
      </c>
      <c r="F28" s="6"/>
      <c r="G28" s="6"/>
      <c r="H28" s="6"/>
      <c r="I28" s="10"/>
      <c r="J28" s="25"/>
      <c r="K28" s="3"/>
      <c r="L28" s="3"/>
      <c r="M28" s="3"/>
      <c r="O28" s="1" t="str">
        <f t="shared" si="0"/>
        <v xml:space="preserve">    am_end bigint,</v>
      </c>
    </row>
    <row r="29" spans="2:15" ht="15" x14ac:dyDescent="0.25">
      <c r="B29" s="6">
        <v>25</v>
      </c>
      <c r="C29" s="22" t="s">
        <v>2637</v>
      </c>
      <c r="D29" s="24" t="s">
        <v>2491</v>
      </c>
      <c r="E29" s="6" t="s">
        <v>35</v>
      </c>
      <c r="F29" s="6"/>
      <c r="G29" s="6">
        <v>0</v>
      </c>
      <c r="H29" s="23" t="s">
        <v>16</v>
      </c>
      <c r="I29" s="8"/>
      <c r="J29" s="25"/>
      <c r="K29" s="3"/>
      <c r="L29" s="3"/>
      <c r="M29" s="3"/>
      <c r="O29" s="1" t="str">
        <f t="shared" si="0"/>
        <v xml:space="preserve">    am_off smallint DEFAULT 0,</v>
      </c>
    </row>
    <row r="30" spans="2:15" ht="15" x14ac:dyDescent="0.25">
      <c r="B30" s="6">
        <v>26</v>
      </c>
      <c r="C30" s="22" t="s">
        <v>2501</v>
      </c>
      <c r="D30" s="24" t="s">
        <v>456</v>
      </c>
      <c r="E30" s="6" t="s">
        <v>6</v>
      </c>
      <c r="F30" s="6"/>
      <c r="G30" s="6"/>
      <c r="H30" s="6"/>
      <c r="I30" s="10"/>
      <c r="J30" s="25"/>
      <c r="K30" s="3"/>
      <c r="L30" s="3"/>
      <c r="M30" s="3"/>
      <c r="O30" s="1" t="str">
        <f t="shared" si="0"/>
        <v xml:space="preserve">    pm_start bigint,</v>
      </c>
    </row>
    <row r="31" spans="2:15" ht="15" x14ac:dyDescent="0.25">
      <c r="B31" s="6">
        <v>27</v>
      </c>
      <c r="C31" s="22" t="s">
        <v>2501</v>
      </c>
      <c r="D31" s="24" t="s">
        <v>457</v>
      </c>
      <c r="E31" s="6" t="s">
        <v>6</v>
      </c>
      <c r="F31" s="6"/>
      <c r="G31" s="6"/>
      <c r="H31" s="6"/>
      <c r="I31" s="10"/>
      <c r="J31" s="25"/>
      <c r="K31" s="3"/>
      <c r="L31" s="3"/>
      <c r="M31" s="3"/>
      <c r="O31" s="1" t="str">
        <f t="shared" si="0"/>
        <v xml:space="preserve">    pm_end bigint,</v>
      </c>
    </row>
    <row r="32" spans="2:15" ht="15" x14ac:dyDescent="0.25">
      <c r="B32" s="6">
        <v>28</v>
      </c>
      <c r="C32" s="22" t="s">
        <v>2631</v>
      </c>
      <c r="D32" s="24" t="s">
        <v>2492</v>
      </c>
      <c r="E32" s="6" t="s">
        <v>35</v>
      </c>
      <c r="F32" s="6"/>
      <c r="G32" s="6">
        <v>0</v>
      </c>
      <c r="H32" s="23" t="s">
        <v>16</v>
      </c>
      <c r="I32" s="8"/>
      <c r="J32" s="25"/>
      <c r="K32" s="3"/>
      <c r="L32" s="3"/>
      <c r="M32" s="3"/>
      <c r="O32" s="1" t="str">
        <f t="shared" si="0"/>
        <v xml:space="preserve">    pm_off smallint DEFAULT 0,</v>
      </c>
    </row>
    <row r="33" spans="2:15" ht="15" x14ac:dyDescent="0.25">
      <c r="B33" s="6">
        <v>29</v>
      </c>
      <c r="C33" s="22" t="s">
        <v>2628</v>
      </c>
      <c r="D33" s="24" t="s">
        <v>459</v>
      </c>
      <c r="E33" s="6" t="s">
        <v>10</v>
      </c>
      <c r="F33" s="6"/>
      <c r="G33" s="6"/>
      <c r="H33" s="6"/>
      <c r="I33" s="10"/>
      <c r="J33" s="25"/>
      <c r="K33" s="3"/>
      <c r="L33" s="3"/>
      <c r="M33" s="3"/>
      <c r="O33" s="1" t="str">
        <f t="shared" si="0"/>
        <v xml:space="preserve">    break_time integer,</v>
      </c>
    </row>
    <row r="34" spans="2:15" ht="15" x14ac:dyDescent="0.25">
      <c r="B34" s="6">
        <v>30</v>
      </c>
      <c r="C34" s="22" t="s">
        <v>2504</v>
      </c>
      <c r="D34" s="24" t="s">
        <v>2506</v>
      </c>
      <c r="E34" s="6" t="s">
        <v>10</v>
      </c>
      <c r="F34" s="6"/>
      <c r="G34" s="6"/>
      <c r="H34" s="6"/>
      <c r="I34" s="10"/>
      <c r="J34" s="25"/>
      <c r="K34" s="3"/>
      <c r="L34" s="3"/>
      <c r="M34" s="3"/>
      <c r="O34" s="1" t="str">
        <f t="shared" ref="O34:O45" si="2">"    " &amp; D34 &amp; " " &amp; E34 &amp; IF(F34="yes"," NOT NULL", "") &amp; IF(LEN(G34) &gt; 0," DEFAULT " &amp; G34, "") &amp; ","</f>
        <v xml:space="preserve">    overtime integer,</v>
      </c>
    </row>
    <row r="35" spans="2:15" ht="15" x14ac:dyDescent="0.25">
      <c r="B35" s="6">
        <v>31</v>
      </c>
      <c r="C35" s="22" t="s">
        <v>2505</v>
      </c>
      <c r="D35" s="24" t="s">
        <v>2507</v>
      </c>
      <c r="E35" s="6" t="s">
        <v>10</v>
      </c>
      <c r="F35" s="6"/>
      <c r="G35" s="6"/>
      <c r="H35" s="6"/>
      <c r="I35" s="10"/>
      <c r="J35" s="25"/>
      <c r="K35" s="3"/>
      <c r="L35" s="3"/>
      <c r="M35" s="3"/>
      <c r="O35" s="1" t="str">
        <f t="shared" si="2"/>
        <v xml:space="preserve">    overnight integer,</v>
      </c>
    </row>
    <row r="36" spans="2:15" ht="15" x14ac:dyDescent="0.25">
      <c r="B36" s="6">
        <v>32</v>
      </c>
      <c r="C36" s="22" t="s">
        <v>2520</v>
      </c>
      <c r="D36" s="24" t="s">
        <v>2508</v>
      </c>
      <c r="E36" s="6" t="s">
        <v>10</v>
      </c>
      <c r="F36" s="6"/>
      <c r="G36" s="6"/>
      <c r="H36" s="6"/>
      <c r="I36" s="10"/>
      <c r="J36" s="25"/>
      <c r="K36" s="3"/>
      <c r="L36" s="3"/>
      <c r="M36" s="3"/>
      <c r="O36" s="1" t="str">
        <f t="shared" si="2"/>
        <v xml:space="preserve">    total_over integer,</v>
      </c>
    </row>
    <row r="37" spans="2:15" ht="15" x14ac:dyDescent="0.25">
      <c r="B37" s="6">
        <v>33</v>
      </c>
      <c r="C37" s="22" t="s">
        <v>2632</v>
      </c>
      <c r="D37" s="24" t="s">
        <v>2509</v>
      </c>
      <c r="E37" s="6" t="s">
        <v>10</v>
      </c>
      <c r="F37" s="6"/>
      <c r="G37" s="6"/>
      <c r="H37" s="6"/>
      <c r="I37" s="10"/>
      <c r="J37" s="25"/>
      <c r="K37" s="3"/>
      <c r="L37" s="3"/>
      <c r="M37" s="3"/>
      <c r="O37" s="1" t="str">
        <f t="shared" si="2"/>
        <v xml:space="preserve">    annual_leave integer,</v>
      </c>
    </row>
    <row r="38" spans="2:15" ht="15" x14ac:dyDescent="0.25">
      <c r="B38" s="6">
        <v>34</v>
      </c>
      <c r="C38" s="22" t="s">
        <v>2633</v>
      </c>
      <c r="D38" s="24" t="s">
        <v>2510</v>
      </c>
      <c r="E38" s="6" t="s">
        <v>10</v>
      </c>
      <c r="F38" s="6"/>
      <c r="G38" s="6"/>
      <c r="H38" s="6"/>
      <c r="I38" s="10"/>
      <c r="J38" s="25"/>
      <c r="K38" s="3"/>
      <c r="L38" s="3"/>
      <c r="M38" s="3"/>
      <c r="O38" s="1" t="str">
        <f t="shared" si="2"/>
        <v xml:space="preserve">    sick_leave integer,</v>
      </c>
    </row>
    <row r="39" spans="2:15" ht="15" x14ac:dyDescent="0.25">
      <c r="B39" s="6">
        <v>35</v>
      </c>
      <c r="C39" s="22" t="s">
        <v>2634</v>
      </c>
      <c r="D39" s="24" t="s">
        <v>2511</v>
      </c>
      <c r="E39" s="6" t="s">
        <v>10</v>
      </c>
      <c r="F39" s="6"/>
      <c r="G39" s="6"/>
      <c r="H39" s="6"/>
      <c r="I39" s="10"/>
      <c r="J39" s="25"/>
      <c r="K39" s="3"/>
      <c r="L39" s="3"/>
      <c r="M39" s="3"/>
      <c r="O39" s="1" t="str">
        <f t="shared" si="2"/>
        <v xml:space="preserve">    personal_leave integer,</v>
      </c>
    </row>
    <row r="40" spans="2:15" ht="15" x14ac:dyDescent="0.25">
      <c r="B40" s="6">
        <v>36</v>
      </c>
      <c r="C40" s="22" t="s">
        <v>2635</v>
      </c>
      <c r="D40" s="24" t="s">
        <v>2512</v>
      </c>
      <c r="E40" s="6" t="s">
        <v>10</v>
      </c>
      <c r="F40" s="6"/>
      <c r="G40" s="6"/>
      <c r="H40" s="6"/>
      <c r="I40" s="10"/>
      <c r="J40" s="25"/>
      <c r="K40" s="3"/>
      <c r="L40" s="3"/>
      <c r="M40" s="3"/>
      <c r="O40" s="1" t="str">
        <f t="shared" si="2"/>
        <v xml:space="preserve">    compensatory_leave integer,</v>
      </c>
    </row>
    <row r="41" spans="2:15" ht="15" x14ac:dyDescent="0.25">
      <c r="B41" s="6">
        <v>37</v>
      </c>
      <c r="C41" s="22" t="s">
        <v>2636</v>
      </c>
      <c r="D41" s="24" t="s">
        <v>2513</v>
      </c>
      <c r="E41" s="6" t="s">
        <v>10</v>
      </c>
      <c r="F41" s="6"/>
      <c r="G41" s="6"/>
      <c r="H41" s="6"/>
      <c r="I41" s="10"/>
      <c r="J41" s="25"/>
      <c r="K41" s="3"/>
      <c r="L41" s="3"/>
      <c r="M41" s="3"/>
      <c r="O41" s="1" t="str">
        <f t="shared" si="2"/>
        <v xml:space="preserve">    unpaid_leave integer,</v>
      </c>
    </row>
    <row r="42" spans="2:15" ht="15" x14ac:dyDescent="0.25">
      <c r="B42" s="6">
        <v>38</v>
      </c>
      <c r="C42" s="22" t="s">
        <v>2521</v>
      </c>
      <c r="D42" s="24" t="s">
        <v>2514</v>
      </c>
      <c r="E42" s="6" t="s">
        <v>10</v>
      </c>
      <c r="F42" s="6"/>
      <c r="G42" s="6"/>
      <c r="H42" s="6"/>
      <c r="I42" s="10"/>
      <c r="J42" s="25"/>
      <c r="K42" s="3"/>
      <c r="L42" s="3"/>
      <c r="M42" s="3"/>
      <c r="O42" s="1" t="str">
        <f t="shared" si="2"/>
        <v xml:space="preserve">    total_leave integer,</v>
      </c>
    </row>
    <row r="43" spans="2:15" ht="15" x14ac:dyDescent="0.25">
      <c r="B43" s="6">
        <v>39</v>
      </c>
      <c r="C43" s="22" t="s">
        <v>2522</v>
      </c>
      <c r="D43" s="24" t="s">
        <v>2519</v>
      </c>
      <c r="E43" s="6" t="s">
        <v>10</v>
      </c>
      <c r="F43" s="6"/>
      <c r="G43" s="6"/>
      <c r="H43" s="6"/>
      <c r="I43" s="10"/>
      <c r="J43" s="25"/>
      <c r="K43" s="3"/>
      <c r="L43" s="3"/>
      <c r="M43" s="3"/>
      <c r="O43" s="1" t="str">
        <f t="shared" si="2"/>
        <v xml:space="preserve">    total_work integer,</v>
      </c>
    </row>
    <row r="44" spans="2:15" ht="15" x14ac:dyDescent="0.25">
      <c r="B44" s="6">
        <v>40</v>
      </c>
      <c r="C44" s="22" t="s">
        <v>3</v>
      </c>
      <c r="D44" s="24" t="s">
        <v>3072</v>
      </c>
      <c r="E44" s="23" t="s">
        <v>116</v>
      </c>
      <c r="F44" s="6"/>
      <c r="G44" s="6"/>
      <c r="H44" s="6"/>
      <c r="I44" s="10"/>
      <c r="J44" s="25"/>
      <c r="K44" s="3"/>
      <c r="L44" s="3"/>
      <c r="M44" s="3"/>
      <c r="O44" s="1" t="str">
        <f t="shared" si="2"/>
        <v xml:space="preserve">    note text,</v>
      </c>
    </row>
    <row r="45" spans="2:15" ht="15" x14ac:dyDescent="0.25">
      <c r="B45" s="6">
        <v>41</v>
      </c>
      <c r="C45" s="3" t="s">
        <v>20</v>
      </c>
      <c r="D45" s="24" t="s">
        <v>296</v>
      </c>
      <c r="E45" s="6" t="s">
        <v>6</v>
      </c>
      <c r="F45" s="6"/>
      <c r="G45" s="6"/>
      <c r="H45" s="6"/>
      <c r="I45" s="10"/>
      <c r="J45" s="25"/>
      <c r="K45" s="3"/>
      <c r="L45" s="3"/>
      <c r="M45" s="3"/>
      <c r="O45" s="1" t="str">
        <f t="shared" si="2"/>
        <v xml:space="preserve">    created_by bigint,</v>
      </c>
    </row>
    <row r="46" spans="2:15" ht="15" x14ac:dyDescent="0.25">
      <c r="B46" s="6">
        <v>42</v>
      </c>
      <c r="C46" s="3" t="s">
        <v>21</v>
      </c>
      <c r="D46" s="24" t="s">
        <v>70</v>
      </c>
      <c r="E46" s="6" t="s">
        <v>6</v>
      </c>
      <c r="F46" s="6"/>
      <c r="G46" s="6"/>
      <c r="H46" s="6"/>
      <c r="I46" s="10"/>
      <c r="J46" s="25"/>
      <c r="K46" s="3"/>
      <c r="L46" s="3"/>
      <c r="M46" s="3"/>
      <c r="O46" s="1" t="str">
        <f t="shared" si="0"/>
        <v xml:space="preserve">    created_date bigint,</v>
      </c>
    </row>
    <row r="47" spans="2:15" ht="15" x14ac:dyDescent="0.25">
      <c r="B47" s="6">
        <v>43</v>
      </c>
      <c r="C47" s="3" t="s">
        <v>22</v>
      </c>
      <c r="D47" s="24" t="s">
        <v>297</v>
      </c>
      <c r="E47" s="6" t="s">
        <v>6</v>
      </c>
      <c r="F47" s="6"/>
      <c r="G47" s="6"/>
      <c r="H47" s="6"/>
      <c r="I47" s="10"/>
      <c r="J47" s="25"/>
      <c r="K47" s="3"/>
      <c r="L47" s="3"/>
      <c r="M47" s="3"/>
      <c r="O47" s="1" t="str">
        <f t="shared" si="0"/>
        <v xml:space="preserve">    updated_by bigint,</v>
      </c>
    </row>
    <row r="48" spans="2:15" ht="15" x14ac:dyDescent="0.25">
      <c r="B48" s="6">
        <v>44</v>
      </c>
      <c r="C48" s="3" t="s">
        <v>23</v>
      </c>
      <c r="D48" s="24" t="s">
        <v>71</v>
      </c>
      <c r="E48" s="6" t="s">
        <v>6</v>
      </c>
      <c r="F48" s="6"/>
      <c r="G48" s="6"/>
      <c r="H48" s="6"/>
      <c r="I48" s="10"/>
      <c r="J48" s="25"/>
      <c r="K48" s="3"/>
      <c r="L48" s="3"/>
      <c r="M48" s="3"/>
      <c r="O48" s="1" t="str">
        <f t="shared" si="0"/>
        <v xml:space="preserve">    updated_date bigint,</v>
      </c>
    </row>
    <row r="49" spans="2:15" ht="15" x14ac:dyDescent="0.25">
      <c r="B49" s="6">
        <v>45</v>
      </c>
      <c r="C49" s="22" t="s">
        <v>105</v>
      </c>
      <c r="D49" s="24" t="s">
        <v>295</v>
      </c>
      <c r="E49" s="6" t="s">
        <v>6</v>
      </c>
      <c r="F49" s="6"/>
      <c r="G49" s="6"/>
      <c r="H49" s="6"/>
      <c r="I49" s="8">
        <v>1</v>
      </c>
      <c r="J49" s="25"/>
      <c r="K49" s="3"/>
      <c r="L49" s="3"/>
      <c r="M49" s="3"/>
      <c r="O49" s="1" t="str">
        <f t="shared" si="0"/>
        <v xml:space="preserve">    deleted_by bigint,</v>
      </c>
    </row>
    <row r="50" spans="2:15" ht="15" x14ac:dyDescent="0.25">
      <c r="B50" s="6">
        <v>46</v>
      </c>
      <c r="C50" s="22" t="s">
        <v>99</v>
      </c>
      <c r="D50" s="24" t="s">
        <v>94</v>
      </c>
      <c r="E50" s="6" t="s">
        <v>6</v>
      </c>
      <c r="F50" s="6"/>
      <c r="G50" s="6"/>
      <c r="H50" s="6"/>
      <c r="I50" s="8">
        <v>1</v>
      </c>
      <c r="J50" s="25"/>
      <c r="K50" s="3"/>
      <c r="L50" s="3"/>
      <c r="M50" s="3"/>
      <c r="O50" s="1" t="str">
        <f t="shared" si="0"/>
        <v xml:space="preserve">    deleted_date bigint,</v>
      </c>
    </row>
    <row r="51" spans="2:15" ht="15" x14ac:dyDescent="0.25">
      <c r="B51" s="6">
        <v>47</v>
      </c>
      <c r="C51" s="3" t="s">
        <v>24</v>
      </c>
      <c r="D51" s="24" t="s">
        <v>13</v>
      </c>
      <c r="E51" s="6" t="s">
        <v>10</v>
      </c>
      <c r="F51" s="6"/>
      <c r="G51" s="6">
        <v>1</v>
      </c>
      <c r="H51" s="6"/>
      <c r="I51" s="10"/>
      <c r="J51" s="25"/>
      <c r="K51" s="3"/>
      <c r="L51" s="3"/>
      <c r="M51" s="3"/>
      <c r="O51" s="1" t="str">
        <f t="shared" si="0"/>
        <v xml:space="preserve">    version integer DEFAULT 1,</v>
      </c>
    </row>
    <row r="52" spans="2:15" x14ac:dyDescent="0.25">
      <c r="O52" s="1" t="str">
        <f>"    CONSTRAINT " &amp; IF(ISERROR(SEARCH(".",$D$2)), $D$2, MID($D$2,SEARCH(".",$D$2) + 1,(LEN($D$2)-SEARCH(".",$D$2)))) &amp; "_pk PRIMARY KEY (" &amp; $D$5 &amp; ")"</f>
        <v xml:space="preserve">    CONSTRAINT worktime_pk PRIMARY KEY (id)</v>
      </c>
    </row>
    <row r="53" spans="2:15" x14ac:dyDescent="0.25">
      <c r="O53" s="1" t="s">
        <v>7</v>
      </c>
    </row>
    <row r="82" spans="2:6" ht="15" thickBot="1" x14ac:dyDescent="0.3"/>
    <row r="83" spans="2:6" x14ac:dyDescent="0.25">
      <c r="B83" s="83" t="s">
        <v>2215</v>
      </c>
      <c r="C83" s="85" t="s">
        <v>2216</v>
      </c>
      <c r="D83" s="42" t="s">
        <v>2217</v>
      </c>
      <c r="E83" s="85"/>
      <c r="F83" s="87"/>
    </row>
    <row r="84" spans="2:6" x14ac:dyDescent="0.25">
      <c r="B84" s="78"/>
      <c r="C84" s="81"/>
      <c r="D84" s="38" t="s">
        <v>2218</v>
      </c>
      <c r="E84" s="81"/>
      <c r="F84" s="88"/>
    </row>
    <row r="85" spans="2:6" x14ac:dyDescent="0.25">
      <c r="B85" s="78"/>
      <c r="C85" s="81"/>
      <c r="D85" s="38" t="s">
        <v>2219</v>
      </c>
      <c r="E85" s="81"/>
      <c r="F85" s="88"/>
    </row>
    <row r="86" spans="2:6" x14ac:dyDescent="0.25">
      <c r="B86" s="78"/>
      <c r="C86" s="81"/>
      <c r="D86" s="38" t="s">
        <v>2220</v>
      </c>
      <c r="E86" s="81"/>
      <c r="F86" s="88"/>
    </row>
    <row r="87" spans="2:6" x14ac:dyDescent="0.25">
      <c r="B87" s="78"/>
      <c r="C87" s="81"/>
      <c r="D87" s="38" t="s">
        <v>2221</v>
      </c>
      <c r="E87" s="81"/>
      <c r="F87" s="88"/>
    </row>
    <row r="88" spans="2:6" x14ac:dyDescent="0.25">
      <c r="B88" s="78"/>
      <c r="C88" s="81"/>
      <c r="D88" s="38" t="s">
        <v>2222</v>
      </c>
      <c r="E88" s="81"/>
      <c r="F88" s="88"/>
    </row>
    <row r="89" spans="2:6" x14ac:dyDescent="0.25">
      <c r="B89" s="78"/>
      <c r="C89" s="81"/>
      <c r="D89" s="38" t="s">
        <v>2223</v>
      </c>
      <c r="E89" s="81"/>
      <c r="F89" s="88"/>
    </row>
    <row r="90" spans="2:6" x14ac:dyDescent="0.25">
      <c r="B90" s="78"/>
      <c r="C90" s="81"/>
      <c r="D90" s="38" t="s">
        <v>2224</v>
      </c>
      <c r="E90" s="81"/>
      <c r="F90" s="88"/>
    </row>
    <row r="91" spans="2:6" ht="15" x14ac:dyDescent="0.25">
      <c r="B91" s="84"/>
      <c r="C91" s="86"/>
      <c r="D91" s="39"/>
      <c r="E91" s="86"/>
      <c r="F91" s="89"/>
    </row>
    <row r="92" spans="2:6" ht="15" x14ac:dyDescent="0.25">
      <c r="B92" s="77" t="s">
        <v>2225</v>
      </c>
      <c r="C92" s="80" t="s">
        <v>2216</v>
      </c>
      <c r="D92" s="40" t="s">
        <v>2226</v>
      </c>
      <c r="E92"/>
      <c r="F92" s="43"/>
    </row>
    <row r="93" spans="2:6" ht="15" x14ac:dyDescent="0.25">
      <c r="B93" s="78"/>
      <c r="C93" s="81"/>
      <c r="D93" s="41" t="s">
        <v>2227</v>
      </c>
      <c r="E93"/>
      <c r="F93" s="43"/>
    </row>
    <row r="94" spans="2:6" ht="15" x14ac:dyDescent="0.25">
      <c r="B94" s="78"/>
      <c r="C94" s="81"/>
      <c r="D94" s="41" t="s">
        <v>2228</v>
      </c>
      <c r="E94"/>
      <c r="F94" s="43"/>
    </row>
    <row r="95" spans="2:6" ht="15" x14ac:dyDescent="0.25">
      <c r="B95" s="78"/>
      <c r="C95" s="81"/>
      <c r="D95" s="41" t="s">
        <v>2229</v>
      </c>
      <c r="E95"/>
      <c r="F95" s="43"/>
    </row>
    <row r="96" spans="2:6" ht="15" x14ac:dyDescent="0.25">
      <c r="B96" s="78"/>
      <c r="C96" s="81"/>
      <c r="D96" s="41" t="s">
        <v>2230</v>
      </c>
      <c r="E96"/>
      <c r="F96" s="43"/>
    </row>
    <row r="97" spans="2:6" ht="15" x14ac:dyDescent="0.25">
      <c r="B97" s="78"/>
      <c r="C97" s="81"/>
      <c r="D97" s="41" t="s">
        <v>2231</v>
      </c>
      <c r="E97"/>
      <c r="F97" s="43"/>
    </row>
    <row r="98" spans="2:6" ht="15" x14ac:dyDescent="0.25">
      <c r="B98" s="78"/>
      <c r="C98" s="81"/>
      <c r="D98" s="41" t="s">
        <v>2232</v>
      </c>
      <c r="E98"/>
      <c r="F98" s="43"/>
    </row>
    <row r="99" spans="2:6" ht="15" x14ac:dyDescent="0.25">
      <c r="B99" s="78"/>
      <c r="C99" s="81"/>
      <c r="D99" s="41" t="s">
        <v>2233</v>
      </c>
      <c r="E99"/>
      <c r="F99" s="43"/>
    </row>
    <row r="100" spans="2:6" ht="15" x14ac:dyDescent="0.25">
      <c r="B100" s="78"/>
      <c r="C100" s="81"/>
      <c r="D100" s="41" t="s">
        <v>2234</v>
      </c>
      <c r="E100"/>
      <c r="F100" s="43"/>
    </row>
    <row r="101" spans="2:6" ht="15.75" thickBot="1" x14ac:dyDescent="0.3">
      <c r="B101" s="79"/>
      <c r="C101" s="82"/>
      <c r="D101" s="44"/>
      <c r="E101" s="45"/>
      <c r="F101" s="46"/>
    </row>
  </sheetData>
  <mergeCells count="10">
    <mergeCell ref="B92:B101"/>
    <mergeCell ref="C92:C101"/>
    <mergeCell ref="D1:E1"/>
    <mergeCell ref="F1:I1"/>
    <mergeCell ref="D2:E2"/>
    <mergeCell ref="F2:I2"/>
    <mergeCell ref="B83:B91"/>
    <mergeCell ref="C83:C91"/>
    <mergeCell ref="E83:E91"/>
    <mergeCell ref="F83:F91"/>
  </mergeCells>
  <pageMargins left="0.7" right="0.7" top="0.75" bottom="0.75" header="0.3" footer="0.3"/>
  <pageSetup orientation="landscape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B1:O87"/>
  <sheetViews>
    <sheetView showGridLines="0" workbookViewId="0">
      <selection activeCell="O3" sqref="O3:O40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DB!D101</f>
        <v>Nghỉ phép</v>
      </c>
      <c r="E1" s="71"/>
      <c r="F1" s="72" t="s">
        <v>22</v>
      </c>
      <c r="G1" s="73"/>
      <c r="H1" s="73"/>
      <c r="I1" s="74"/>
      <c r="J1" s="3" t="str">
        <f>DB!F101</f>
        <v>Nguyễn Anh Phong</v>
      </c>
    </row>
    <row r="2" spans="2:15" ht="18" x14ac:dyDescent="0.25">
      <c r="C2" s="2" t="s">
        <v>27</v>
      </c>
      <c r="D2" s="75" t="str">
        <f>DB!E101</f>
        <v>work_leave</v>
      </c>
      <c r="E2" s="76"/>
      <c r="F2" s="72" t="s">
        <v>23</v>
      </c>
      <c r="G2" s="73"/>
      <c r="H2" s="73"/>
      <c r="I2" s="74"/>
      <c r="J2" s="19" t="str">
        <f>DB!G101</f>
        <v>23/01/2019</v>
      </c>
      <c r="O2" s="1" t="str">
        <f xml:space="preserve"> "drop table " &amp; D2 &amp; ";"</f>
        <v>drop table work_leave;</v>
      </c>
    </row>
    <row r="3" spans="2:15" ht="29.25" customHeight="1" x14ac:dyDescent="0.25">
      <c r="B3" s="4"/>
      <c r="O3" s="1" t="str">
        <f xml:space="preserve"> "create table " &amp; D2</f>
        <v>create table work_leave</v>
      </c>
    </row>
    <row r="4" spans="2:15" ht="15" x14ac:dyDescent="0.25">
      <c r="B4" s="5" t="s">
        <v>0</v>
      </c>
      <c r="C4" s="5" t="s">
        <v>1</v>
      </c>
      <c r="D4" s="5" t="s">
        <v>2</v>
      </c>
      <c r="E4" s="31" t="s">
        <v>14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37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107</v>
      </c>
      <c r="D8" s="24" t="s">
        <v>206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partner_id bigint,</v>
      </c>
    </row>
    <row r="9" spans="2:15" ht="15" x14ac:dyDescent="0.25">
      <c r="B9" s="6">
        <v>5</v>
      </c>
      <c r="C9" s="22" t="s">
        <v>2601</v>
      </c>
      <c r="D9" s="24" t="s">
        <v>2526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event_id bigint,</v>
      </c>
    </row>
    <row r="10" spans="2:15" ht="15" x14ac:dyDescent="0.25">
      <c r="B10" s="6">
        <v>6</v>
      </c>
      <c r="C10" s="22" t="s">
        <v>2494</v>
      </c>
      <c r="D10" s="24" t="s">
        <v>2737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date bigint,</v>
      </c>
    </row>
    <row r="11" spans="2:15" ht="15" x14ac:dyDescent="0.25">
      <c r="B11" s="6">
        <v>7</v>
      </c>
      <c r="C11" s="22" t="s">
        <v>2494</v>
      </c>
      <c r="D11" s="24" t="s">
        <v>2739</v>
      </c>
      <c r="E11" s="6" t="s">
        <v>6</v>
      </c>
      <c r="F11" s="6"/>
      <c r="G11" s="6"/>
      <c r="H11" s="6"/>
      <c r="I11" s="10"/>
      <c r="J11" s="25" t="s">
        <v>2735</v>
      </c>
      <c r="K11" s="3"/>
      <c r="L11" s="3"/>
      <c r="M11" s="3"/>
      <c r="O11" s="1" t="str">
        <f t="shared" si="0"/>
        <v xml:space="preserve">    datenum bigint,</v>
      </c>
    </row>
    <row r="12" spans="2:15" ht="15" x14ac:dyDescent="0.25">
      <c r="B12" s="6">
        <v>8</v>
      </c>
      <c r="C12" s="22" t="s">
        <v>2495</v>
      </c>
      <c r="D12" s="24" t="s">
        <v>2486</v>
      </c>
      <c r="E12" s="6" t="s">
        <v>10</v>
      </c>
      <c r="F12" s="6"/>
      <c r="G12" s="6"/>
      <c r="H12" s="6"/>
      <c r="I12" s="10">
        <v>1</v>
      </c>
      <c r="J12" s="25"/>
      <c r="K12" s="3"/>
      <c r="L12" s="3"/>
      <c r="M12" s="3"/>
      <c r="O12" s="1" t="str">
        <f t="shared" si="0"/>
        <v xml:space="preserve">    year integer,</v>
      </c>
    </row>
    <row r="13" spans="2:15" ht="15" x14ac:dyDescent="0.25">
      <c r="B13" s="6">
        <v>9</v>
      </c>
      <c r="C13" s="22" t="s">
        <v>2496</v>
      </c>
      <c r="D13" s="24" t="s">
        <v>2487</v>
      </c>
      <c r="E13" s="6" t="s">
        <v>10</v>
      </c>
      <c r="F13" s="6"/>
      <c r="G13" s="6"/>
      <c r="H13" s="6"/>
      <c r="I13" s="10">
        <v>1</v>
      </c>
      <c r="J13" s="25"/>
      <c r="K13" s="3"/>
      <c r="L13" s="3"/>
      <c r="M13" s="3"/>
      <c r="O13" s="1" t="str">
        <f t="shared" si="0"/>
        <v xml:space="preserve">    month integer,</v>
      </c>
    </row>
    <row r="14" spans="2:15" ht="15" x14ac:dyDescent="0.25">
      <c r="B14" s="6">
        <v>10</v>
      </c>
      <c r="C14" s="22" t="s">
        <v>2375</v>
      </c>
      <c r="D14" s="24" t="s">
        <v>2489</v>
      </c>
      <c r="E14" s="6" t="s">
        <v>10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day integer,</v>
      </c>
    </row>
    <row r="15" spans="2:15" ht="15" x14ac:dyDescent="0.25">
      <c r="B15" s="6">
        <v>11</v>
      </c>
      <c r="C15" s="22" t="s">
        <v>2497</v>
      </c>
      <c r="D15" s="24" t="s">
        <v>2488</v>
      </c>
      <c r="E15" s="6" t="s">
        <v>10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week integer,</v>
      </c>
    </row>
    <row r="16" spans="2:15" ht="15" x14ac:dyDescent="0.25">
      <c r="B16" s="6">
        <v>12</v>
      </c>
      <c r="C16" s="22" t="s">
        <v>2498</v>
      </c>
      <c r="D16" s="24" t="s">
        <v>2736</v>
      </c>
      <c r="E16" s="6" t="s">
        <v>10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dow integer,</v>
      </c>
    </row>
    <row r="17" spans="2:15" ht="15" x14ac:dyDescent="0.25">
      <c r="B17" s="6">
        <v>13</v>
      </c>
      <c r="C17" s="22" t="s">
        <v>1484</v>
      </c>
      <c r="D17" s="24" t="s">
        <v>454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am_start bigint,</v>
      </c>
    </row>
    <row r="18" spans="2:15" ht="15" x14ac:dyDescent="0.25">
      <c r="B18" s="6">
        <v>14</v>
      </c>
      <c r="C18" s="22" t="s">
        <v>1484</v>
      </c>
      <c r="D18" s="24" t="s">
        <v>455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am_end bigint,</v>
      </c>
    </row>
    <row r="19" spans="2:15" ht="15" x14ac:dyDescent="0.25">
      <c r="B19" s="6">
        <v>15</v>
      </c>
      <c r="C19" s="22" t="s">
        <v>2637</v>
      </c>
      <c r="D19" s="24" t="s">
        <v>2491</v>
      </c>
      <c r="E19" s="6" t="s">
        <v>35</v>
      </c>
      <c r="F19" s="6"/>
      <c r="G19" s="6">
        <v>0</v>
      </c>
      <c r="H19" s="23" t="s">
        <v>16</v>
      </c>
      <c r="I19" s="8"/>
      <c r="J19" s="25"/>
      <c r="K19" s="3"/>
      <c r="L19" s="3"/>
      <c r="M19" s="3"/>
      <c r="O19" s="1" t="str">
        <f t="shared" si="0"/>
        <v xml:space="preserve">    am_off smallint DEFAULT 0,</v>
      </c>
    </row>
    <row r="20" spans="2:15" ht="15" x14ac:dyDescent="0.25">
      <c r="B20" s="6">
        <v>16</v>
      </c>
      <c r="C20" s="22" t="s">
        <v>2501</v>
      </c>
      <c r="D20" s="24" t="s">
        <v>456</v>
      </c>
      <c r="E20" s="6" t="s">
        <v>6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pm_start bigint,</v>
      </c>
    </row>
    <row r="21" spans="2:15" ht="15" x14ac:dyDescent="0.25">
      <c r="B21" s="6">
        <v>17</v>
      </c>
      <c r="C21" s="22" t="s">
        <v>2501</v>
      </c>
      <c r="D21" s="24" t="s">
        <v>457</v>
      </c>
      <c r="E21" s="6" t="s">
        <v>6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pm_end bigint,</v>
      </c>
    </row>
    <row r="22" spans="2:15" ht="15" x14ac:dyDescent="0.25">
      <c r="B22" s="6">
        <v>18</v>
      </c>
      <c r="C22" s="22" t="s">
        <v>2631</v>
      </c>
      <c r="D22" s="24" t="s">
        <v>2492</v>
      </c>
      <c r="E22" s="6" t="s">
        <v>35</v>
      </c>
      <c r="F22" s="6"/>
      <c r="G22" s="6">
        <v>0</v>
      </c>
      <c r="H22" s="23" t="s">
        <v>16</v>
      </c>
      <c r="I22" s="8"/>
      <c r="J22" s="25"/>
      <c r="K22" s="3"/>
      <c r="L22" s="3"/>
      <c r="M22" s="3"/>
      <c r="O22" s="1" t="str">
        <f t="shared" si="0"/>
        <v xml:space="preserve">    pm_off smallint DEFAULT 0,</v>
      </c>
    </row>
    <row r="23" spans="2:15" ht="15" x14ac:dyDescent="0.25">
      <c r="B23" s="6">
        <v>19</v>
      </c>
      <c r="C23" s="22" t="s">
        <v>2645</v>
      </c>
      <c r="D23" s="24" t="s">
        <v>2644</v>
      </c>
      <c r="E23" s="6" t="s">
        <v>10</v>
      </c>
      <c r="F23" s="6"/>
      <c r="G23" s="6"/>
      <c r="H23" s="6"/>
      <c r="I23" s="10"/>
      <c r="J23" s="25" t="s">
        <v>2646</v>
      </c>
      <c r="K23" s="3"/>
      <c r="L23" s="3"/>
      <c r="M23" s="3"/>
      <c r="O23" s="1" t="str">
        <f t="shared" si="0"/>
        <v xml:space="preserve">    leave_type integer,</v>
      </c>
    </row>
    <row r="24" spans="2:15" ht="15" x14ac:dyDescent="0.25">
      <c r="B24" s="6">
        <v>20</v>
      </c>
      <c r="C24" s="22" t="s">
        <v>2632</v>
      </c>
      <c r="D24" s="24" t="s">
        <v>2509</v>
      </c>
      <c r="E24" s="6" t="s">
        <v>10</v>
      </c>
      <c r="F24" s="6"/>
      <c r="G24" s="6"/>
      <c r="H24" s="6"/>
      <c r="I24" s="10"/>
      <c r="J24" s="25"/>
      <c r="K24" s="3"/>
      <c r="L24" s="3"/>
      <c r="M24" s="3"/>
      <c r="O24" s="1" t="str">
        <f t="shared" si="0"/>
        <v xml:space="preserve">    annual_leave integer,</v>
      </c>
    </row>
    <row r="25" spans="2:15" ht="15" x14ac:dyDescent="0.25">
      <c r="B25" s="6">
        <v>21</v>
      </c>
      <c r="C25" s="22" t="s">
        <v>2633</v>
      </c>
      <c r="D25" s="24" t="s">
        <v>2510</v>
      </c>
      <c r="E25" s="6" t="s">
        <v>10</v>
      </c>
      <c r="F25" s="6"/>
      <c r="G25" s="6"/>
      <c r="H25" s="6"/>
      <c r="I25" s="10"/>
      <c r="J25" s="25"/>
      <c r="K25" s="3"/>
      <c r="L25" s="3"/>
      <c r="M25" s="3"/>
      <c r="O25" s="1" t="str">
        <f t="shared" si="0"/>
        <v xml:space="preserve">    sick_leave integer,</v>
      </c>
    </row>
    <row r="26" spans="2:15" ht="15" x14ac:dyDescent="0.25">
      <c r="B26" s="6">
        <v>22</v>
      </c>
      <c r="C26" s="22" t="s">
        <v>2634</v>
      </c>
      <c r="D26" s="24" t="s">
        <v>2511</v>
      </c>
      <c r="E26" s="6" t="s">
        <v>10</v>
      </c>
      <c r="F26" s="6"/>
      <c r="G26" s="6"/>
      <c r="H26" s="6"/>
      <c r="I26" s="10"/>
      <c r="J26" s="25"/>
      <c r="K26" s="3"/>
      <c r="L26" s="3"/>
      <c r="M26" s="3"/>
      <c r="O26" s="1" t="str">
        <f t="shared" si="0"/>
        <v xml:space="preserve">    personal_leave integer,</v>
      </c>
    </row>
    <row r="27" spans="2:15" ht="15" x14ac:dyDescent="0.25">
      <c r="B27" s="6">
        <v>23</v>
      </c>
      <c r="C27" s="22" t="s">
        <v>2635</v>
      </c>
      <c r="D27" s="24" t="s">
        <v>2512</v>
      </c>
      <c r="E27" s="6" t="s">
        <v>10</v>
      </c>
      <c r="F27" s="6"/>
      <c r="G27" s="6"/>
      <c r="H27" s="6"/>
      <c r="I27" s="10"/>
      <c r="J27" s="25"/>
      <c r="K27" s="3"/>
      <c r="L27" s="3"/>
      <c r="M27" s="3"/>
      <c r="O27" s="1" t="str">
        <f t="shared" si="0"/>
        <v xml:space="preserve">    compensatory_leave integer,</v>
      </c>
    </row>
    <row r="28" spans="2:15" ht="15" x14ac:dyDescent="0.25">
      <c r="B28" s="6">
        <v>24</v>
      </c>
      <c r="C28" s="22" t="s">
        <v>2636</v>
      </c>
      <c r="D28" s="24" t="s">
        <v>2513</v>
      </c>
      <c r="E28" s="6" t="s">
        <v>10</v>
      </c>
      <c r="F28" s="6"/>
      <c r="G28" s="6"/>
      <c r="H28" s="6"/>
      <c r="I28" s="10"/>
      <c r="J28" s="25"/>
      <c r="K28" s="3"/>
      <c r="L28" s="3"/>
      <c r="M28" s="3"/>
      <c r="O28" s="1" t="str">
        <f t="shared" si="0"/>
        <v xml:space="preserve">    unpaid_leave integer,</v>
      </c>
    </row>
    <row r="29" spans="2:15" ht="15" x14ac:dyDescent="0.25">
      <c r="B29" s="6">
        <v>25</v>
      </c>
      <c r="C29" s="22" t="s">
        <v>2521</v>
      </c>
      <c r="D29" s="24" t="s">
        <v>2514</v>
      </c>
      <c r="E29" s="6" t="s">
        <v>10</v>
      </c>
      <c r="F29" s="6"/>
      <c r="G29" s="6"/>
      <c r="H29" s="6"/>
      <c r="I29" s="10"/>
      <c r="J29" s="25"/>
      <c r="K29" s="3"/>
      <c r="L29" s="3"/>
      <c r="M29" s="3"/>
      <c r="O29" s="1" t="str">
        <f t="shared" si="0"/>
        <v xml:space="preserve">    total_leave integer,</v>
      </c>
    </row>
    <row r="30" spans="2:15" ht="15" x14ac:dyDescent="0.25">
      <c r="B30" s="6">
        <v>26</v>
      </c>
      <c r="C30" s="22" t="s">
        <v>3</v>
      </c>
      <c r="D30" s="24" t="s">
        <v>3072</v>
      </c>
      <c r="E30" s="23" t="s">
        <v>116</v>
      </c>
      <c r="F30" s="6"/>
      <c r="G30" s="6"/>
      <c r="H30" s="6"/>
      <c r="I30" s="10"/>
      <c r="J30" s="25"/>
      <c r="K30" s="3"/>
      <c r="L30" s="3"/>
      <c r="M30" s="3"/>
      <c r="O30" s="1" t="str">
        <f t="shared" si="0"/>
        <v xml:space="preserve">    note text,</v>
      </c>
    </row>
    <row r="31" spans="2:15" ht="15" x14ac:dyDescent="0.25">
      <c r="B31" s="6">
        <v>27</v>
      </c>
      <c r="C31" s="3" t="s">
        <v>20</v>
      </c>
      <c r="D31" s="24" t="s">
        <v>296</v>
      </c>
      <c r="E31" s="6" t="s">
        <v>6</v>
      </c>
      <c r="F31" s="6"/>
      <c r="G31" s="6"/>
      <c r="H31" s="6"/>
      <c r="I31" s="10"/>
      <c r="J31" s="25"/>
      <c r="K31" s="3"/>
      <c r="L31" s="3"/>
      <c r="M31" s="3"/>
      <c r="O31" s="1" t="str">
        <f t="shared" si="0"/>
        <v xml:space="preserve">    created_by bigint,</v>
      </c>
    </row>
    <row r="32" spans="2:15" ht="15" x14ac:dyDescent="0.25">
      <c r="B32" s="6">
        <v>28</v>
      </c>
      <c r="C32" s="3" t="s">
        <v>21</v>
      </c>
      <c r="D32" s="24" t="s">
        <v>70</v>
      </c>
      <c r="E32" s="6" t="s">
        <v>6</v>
      </c>
      <c r="F32" s="6"/>
      <c r="G32" s="6"/>
      <c r="H32" s="6"/>
      <c r="I32" s="10"/>
      <c r="J32" s="25"/>
      <c r="K32" s="3"/>
      <c r="L32" s="3"/>
      <c r="M32" s="3"/>
      <c r="O32" s="1" t="str">
        <f t="shared" si="0"/>
        <v xml:space="preserve">    created_date bigint,</v>
      </c>
    </row>
    <row r="33" spans="2:15" ht="15" x14ac:dyDescent="0.25">
      <c r="B33" s="6">
        <v>29</v>
      </c>
      <c r="C33" s="3" t="s">
        <v>22</v>
      </c>
      <c r="D33" s="24" t="s">
        <v>297</v>
      </c>
      <c r="E33" s="6" t="s">
        <v>6</v>
      </c>
      <c r="F33" s="6"/>
      <c r="G33" s="6"/>
      <c r="H33" s="6"/>
      <c r="I33" s="10"/>
      <c r="J33" s="25"/>
      <c r="K33" s="3"/>
      <c r="L33" s="3"/>
      <c r="M33" s="3"/>
      <c r="O33" s="1" t="str">
        <f t="shared" si="0"/>
        <v xml:space="preserve">    updated_by bigint,</v>
      </c>
    </row>
    <row r="34" spans="2:15" ht="15" x14ac:dyDescent="0.25">
      <c r="B34" s="6">
        <v>30</v>
      </c>
      <c r="C34" s="3" t="s">
        <v>23</v>
      </c>
      <c r="D34" s="24" t="s">
        <v>71</v>
      </c>
      <c r="E34" s="6" t="s">
        <v>6</v>
      </c>
      <c r="F34" s="6"/>
      <c r="G34" s="6"/>
      <c r="H34" s="6"/>
      <c r="I34" s="10"/>
      <c r="J34" s="25"/>
      <c r="K34" s="3"/>
      <c r="L34" s="3"/>
      <c r="M34" s="3"/>
      <c r="O34" s="1" t="str">
        <f t="shared" si="0"/>
        <v xml:space="preserve">    updated_date bigint,</v>
      </c>
    </row>
    <row r="35" spans="2:15" ht="15" x14ac:dyDescent="0.25">
      <c r="B35" s="6">
        <v>31</v>
      </c>
      <c r="C35" s="22" t="s">
        <v>105</v>
      </c>
      <c r="D35" s="24" t="s">
        <v>295</v>
      </c>
      <c r="E35" s="6" t="s">
        <v>6</v>
      </c>
      <c r="F35" s="6"/>
      <c r="G35" s="6"/>
      <c r="H35" s="6"/>
      <c r="I35" s="8">
        <v>1</v>
      </c>
      <c r="J35" s="25"/>
      <c r="K35" s="3"/>
      <c r="L35" s="3"/>
      <c r="M35" s="3"/>
      <c r="O35" s="1" t="str">
        <f t="shared" si="0"/>
        <v xml:space="preserve">    deleted_by bigint,</v>
      </c>
    </row>
    <row r="36" spans="2:15" ht="15" x14ac:dyDescent="0.25">
      <c r="B36" s="6">
        <v>32</v>
      </c>
      <c r="C36" s="22" t="s">
        <v>99</v>
      </c>
      <c r="D36" s="24" t="s">
        <v>94</v>
      </c>
      <c r="E36" s="6" t="s">
        <v>6</v>
      </c>
      <c r="F36" s="6"/>
      <c r="G36" s="6"/>
      <c r="H36" s="6"/>
      <c r="I36" s="8">
        <v>1</v>
      </c>
      <c r="J36" s="25"/>
      <c r="K36" s="3"/>
      <c r="L36" s="3"/>
      <c r="M36" s="3"/>
      <c r="O36" s="1" t="str">
        <f t="shared" si="0"/>
        <v xml:space="preserve">    deleted_date bigint,</v>
      </c>
    </row>
    <row r="37" spans="2:15" ht="15" x14ac:dyDescent="0.25">
      <c r="B37" s="6">
        <v>33</v>
      </c>
      <c r="C37" s="3" t="s">
        <v>24</v>
      </c>
      <c r="D37" s="24" t="s">
        <v>13</v>
      </c>
      <c r="E37" s="6" t="s">
        <v>10</v>
      </c>
      <c r="F37" s="6"/>
      <c r="G37" s="6">
        <v>1</v>
      </c>
      <c r="H37" s="6"/>
      <c r="I37" s="10"/>
      <c r="J37" s="25"/>
      <c r="K37" s="3"/>
      <c r="L37" s="3"/>
      <c r="M37" s="3"/>
      <c r="O37" s="1" t="str">
        <f t="shared" si="0"/>
        <v xml:space="preserve">    version integer DEFAULT 1,</v>
      </c>
    </row>
    <row r="38" spans="2:15" x14ac:dyDescent="0.25">
      <c r="O38" s="1" t="str">
        <f>"    CONSTRAINT " &amp; IF(ISERROR(SEARCH(".",$D$2)), $D$2, MID($D$2,SEARCH(".",$D$2) + 1,(LEN($D$2)-SEARCH(".",$D$2)))) &amp; "_pk PRIMARY KEY (" &amp; $D$5 &amp; ")"</f>
        <v xml:space="preserve">    CONSTRAINT work_leave_pk PRIMARY KEY (id)</v>
      </c>
    </row>
    <row r="39" spans="2:15" x14ac:dyDescent="0.25">
      <c r="O39" s="1" t="s">
        <v>7</v>
      </c>
    </row>
    <row r="68" spans="2:6" ht="15" thickBot="1" x14ac:dyDescent="0.3"/>
    <row r="69" spans="2:6" x14ac:dyDescent="0.25">
      <c r="B69" s="83" t="s">
        <v>2215</v>
      </c>
      <c r="C69" s="85" t="s">
        <v>2216</v>
      </c>
      <c r="D69" s="42" t="s">
        <v>2217</v>
      </c>
      <c r="E69" s="85"/>
      <c r="F69" s="87"/>
    </row>
    <row r="70" spans="2:6" x14ac:dyDescent="0.25">
      <c r="B70" s="78"/>
      <c r="C70" s="81"/>
      <c r="D70" s="38" t="s">
        <v>2218</v>
      </c>
      <c r="E70" s="81"/>
      <c r="F70" s="88"/>
    </row>
    <row r="71" spans="2:6" x14ac:dyDescent="0.25">
      <c r="B71" s="78"/>
      <c r="C71" s="81"/>
      <c r="D71" s="38" t="s">
        <v>2219</v>
      </c>
      <c r="E71" s="81"/>
      <c r="F71" s="88"/>
    </row>
    <row r="72" spans="2:6" x14ac:dyDescent="0.25">
      <c r="B72" s="78"/>
      <c r="C72" s="81"/>
      <c r="D72" s="38" t="s">
        <v>2220</v>
      </c>
      <c r="E72" s="81"/>
      <c r="F72" s="88"/>
    </row>
    <row r="73" spans="2:6" x14ac:dyDescent="0.25">
      <c r="B73" s="78"/>
      <c r="C73" s="81"/>
      <c r="D73" s="38" t="s">
        <v>2221</v>
      </c>
      <c r="E73" s="81"/>
      <c r="F73" s="88"/>
    </row>
    <row r="74" spans="2:6" x14ac:dyDescent="0.25">
      <c r="B74" s="78"/>
      <c r="C74" s="81"/>
      <c r="D74" s="38" t="s">
        <v>2222</v>
      </c>
      <c r="E74" s="81"/>
      <c r="F74" s="88"/>
    </row>
    <row r="75" spans="2:6" x14ac:dyDescent="0.25">
      <c r="B75" s="78"/>
      <c r="C75" s="81"/>
      <c r="D75" s="38" t="s">
        <v>2223</v>
      </c>
      <c r="E75" s="81"/>
      <c r="F75" s="88"/>
    </row>
    <row r="76" spans="2:6" x14ac:dyDescent="0.25">
      <c r="B76" s="78"/>
      <c r="C76" s="81"/>
      <c r="D76" s="38" t="s">
        <v>2224</v>
      </c>
      <c r="E76" s="81"/>
      <c r="F76" s="88"/>
    </row>
    <row r="77" spans="2:6" ht="15" x14ac:dyDescent="0.25">
      <c r="B77" s="84"/>
      <c r="C77" s="86"/>
      <c r="D77" s="39"/>
      <c r="E77" s="86"/>
      <c r="F77" s="89"/>
    </row>
    <row r="78" spans="2:6" ht="15" x14ac:dyDescent="0.25">
      <c r="B78" s="77" t="s">
        <v>2225</v>
      </c>
      <c r="C78" s="80" t="s">
        <v>2216</v>
      </c>
      <c r="D78" s="40" t="s">
        <v>2226</v>
      </c>
      <c r="E78"/>
      <c r="F78" s="43"/>
    </row>
    <row r="79" spans="2:6" ht="15" x14ac:dyDescent="0.25">
      <c r="B79" s="78"/>
      <c r="C79" s="81"/>
      <c r="D79" s="41" t="s">
        <v>2227</v>
      </c>
      <c r="E79"/>
      <c r="F79" s="43"/>
    </row>
    <row r="80" spans="2:6" ht="15" x14ac:dyDescent="0.25">
      <c r="B80" s="78"/>
      <c r="C80" s="81"/>
      <c r="D80" s="41" t="s">
        <v>2228</v>
      </c>
      <c r="E80"/>
      <c r="F80" s="43"/>
    </row>
    <row r="81" spans="2:6" ht="15" x14ac:dyDescent="0.25">
      <c r="B81" s="78"/>
      <c r="C81" s="81"/>
      <c r="D81" s="41" t="s">
        <v>2229</v>
      </c>
      <c r="E81"/>
      <c r="F81" s="43"/>
    </row>
    <row r="82" spans="2:6" ht="15" x14ac:dyDescent="0.25">
      <c r="B82" s="78"/>
      <c r="C82" s="81"/>
      <c r="D82" s="41" t="s">
        <v>2230</v>
      </c>
      <c r="E82"/>
      <c r="F82" s="43"/>
    </row>
    <row r="83" spans="2:6" ht="15" x14ac:dyDescent="0.25">
      <c r="B83" s="78"/>
      <c r="C83" s="81"/>
      <c r="D83" s="41" t="s">
        <v>2231</v>
      </c>
      <c r="E83"/>
      <c r="F83" s="43"/>
    </row>
    <row r="84" spans="2:6" ht="15" x14ac:dyDescent="0.25">
      <c r="B84" s="78"/>
      <c r="C84" s="81"/>
      <c r="D84" s="41" t="s">
        <v>2232</v>
      </c>
      <c r="E84"/>
      <c r="F84" s="43"/>
    </row>
    <row r="85" spans="2:6" ht="15" x14ac:dyDescent="0.25">
      <c r="B85" s="78"/>
      <c r="C85" s="81"/>
      <c r="D85" s="41" t="s">
        <v>2233</v>
      </c>
      <c r="E85"/>
      <c r="F85" s="43"/>
    </row>
    <row r="86" spans="2:6" ht="15" x14ac:dyDescent="0.25">
      <c r="B86" s="78"/>
      <c r="C86" s="81"/>
      <c r="D86" s="41" t="s">
        <v>2234</v>
      </c>
      <c r="E86"/>
      <c r="F86" s="43"/>
    </row>
    <row r="87" spans="2:6" ht="15.75" thickBot="1" x14ac:dyDescent="0.3">
      <c r="B87" s="79"/>
      <c r="C87" s="82"/>
      <c r="D87" s="44"/>
      <c r="E87" s="45"/>
      <c r="F87" s="46"/>
    </row>
  </sheetData>
  <mergeCells count="10">
    <mergeCell ref="B78:B87"/>
    <mergeCell ref="C78:C87"/>
    <mergeCell ref="D1:E1"/>
    <mergeCell ref="F1:I1"/>
    <mergeCell ref="D2:E2"/>
    <mergeCell ref="F2:I2"/>
    <mergeCell ref="B69:B77"/>
    <mergeCell ref="C69:C77"/>
    <mergeCell ref="E69:E77"/>
    <mergeCell ref="F69:F77"/>
  </mergeCells>
  <pageMargins left="0.7" right="0.7" top="0.75" bottom="0.75" header="0.3" footer="0.3"/>
  <pageSetup orientation="landscape" r:id="rId1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B1:O81"/>
  <sheetViews>
    <sheetView showGridLines="0" workbookViewId="0">
      <selection activeCell="O3" sqref="O3:O33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DB!D102</f>
        <v>Tăng ca</v>
      </c>
      <c r="E1" s="71"/>
      <c r="F1" s="72" t="s">
        <v>22</v>
      </c>
      <c r="G1" s="73"/>
      <c r="H1" s="73"/>
      <c r="I1" s="74"/>
      <c r="J1" s="3" t="str">
        <f>DB!F102</f>
        <v>Nguyễn Anh Phong</v>
      </c>
    </row>
    <row r="2" spans="2:15" ht="18" x14ac:dyDescent="0.25">
      <c r="C2" s="2" t="s">
        <v>27</v>
      </c>
      <c r="D2" s="75" t="str">
        <f>DB!E102</f>
        <v>work_overtime</v>
      </c>
      <c r="E2" s="76"/>
      <c r="F2" s="72" t="s">
        <v>23</v>
      </c>
      <c r="G2" s="73"/>
      <c r="H2" s="73"/>
      <c r="I2" s="74"/>
      <c r="J2" s="19" t="str">
        <f>DB!G102</f>
        <v>23/01/2019</v>
      </c>
      <c r="O2" s="1" t="str">
        <f xml:space="preserve"> "drop table " &amp; D2 &amp; ";"</f>
        <v>drop table work_overtime;</v>
      </c>
    </row>
    <row r="3" spans="2:15" ht="29.25" customHeight="1" x14ac:dyDescent="0.25">
      <c r="B3" s="4"/>
      <c r="O3" s="1" t="str">
        <f xml:space="preserve"> "create table " &amp; D2</f>
        <v>create table work_overtime</v>
      </c>
    </row>
    <row r="4" spans="2:15" ht="15" x14ac:dyDescent="0.25">
      <c r="B4" s="5" t="s">
        <v>0</v>
      </c>
      <c r="C4" s="5" t="s">
        <v>1</v>
      </c>
      <c r="D4" s="5" t="s">
        <v>2</v>
      </c>
      <c r="E4" s="31" t="s">
        <v>14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31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107</v>
      </c>
      <c r="D8" s="24" t="s">
        <v>206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partner_id bigint,</v>
      </c>
    </row>
    <row r="9" spans="2:15" ht="15" x14ac:dyDescent="0.25">
      <c r="B9" s="6">
        <v>5</v>
      </c>
      <c r="C9" s="22" t="s">
        <v>2494</v>
      </c>
      <c r="D9" s="24" t="s">
        <v>2737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date bigint,</v>
      </c>
    </row>
    <row r="10" spans="2:15" ht="15" x14ac:dyDescent="0.25">
      <c r="B10" s="6">
        <v>6</v>
      </c>
      <c r="C10" s="22" t="s">
        <v>2494</v>
      </c>
      <c r="D10" s="24" t="s">
        <v>2738</v>
      </c>
      <c r="E10" s="6" t="s">
        <v>6</v>
      </c>
      <c r="F10" s="6"/>
      <c r="G10" s="6"/>
      <c r="H10" s="6"/>
      <c r="I10" s="10"/>
      <c r="J10" s="25" t="s">
        <v>2735</v>
      </c>
      <c r="K10" s="3"/>
      <c r="L10" s="3"/>
      <c r="M10" s="3"/>
      <c r="O10" s="1" t="str">
        <f t="shared" si="0"/>
        <v xml:space="preserve">    daynum bigint,</v>
      </c>
    </row>
    <row r="11" spans="2:15" ht="15" x14ac:dyDescent="0.25">
      <c r="B11" s="6">
        <v>7</v>
      </c>
      <c r="C11" s="22" t="s">
        <v>2495</v>
      </c>
      <c r="D11" s="24" t="s">
        <v>2486</v>
      </c>
      <c r="E11" s="6" t="s">
        <v>10</v>
      </c>
      <c r="F11" s="6"/>
      <c r="G11" s="6"/>
      <c r="H11" s="6"/>
      <c r="I11" s="10">
        <v>1</v>
      </c>
      <c r="J11" s="25"/>
      <c r="K11" s="3"/>
      <c r="L11" s="3"/>
      <c r="M11" s="3"/>
      <c r="O11" s="1" t="str">
        <f t="shared" si="0"/>
        <v xml:space="preserve">    year integer,</v>
      </c>
    </row>
    <row r="12" spans="2:15" ht="15" x14ac:dyDescent="0.25">
      <c r="B12" s="6">
        <v>8</v>
      </c>
      <c r="C12" s="22" t="s">
        <v>2496</v>
      </c>
      <c r="D12" s="24" t="s">
        <v>2487</v>
      </c>
      <c r="E12" s="6" t="s">
        <v>10</v>
      </c>
      <c r="F12" s="6"/>
      <c r="G12" s="6"/>
      <c r="H12" s="6"/>
      <c r="I12" s="10">
        <v>1</v>
      </c>
      <c r="J12" s="25"/>
      <c r="K12" s="3"/>
      <c r="L12" s="3"/>
      <c r="M12" s="3"/>
      <c r="O12" s="1" t="str">
        <f t="shared" si="0"/>
        <v xml:space="preserve">    month integer,</v>
      </c>
    </row>
    <row r="13" spans="2:15" ht="15" x14ac:dyDescent="0.25">
      <c r="B13" s="6">
        <v>9</v>
      </c>
      <c r="C13" s="22" t="s">
        <v>2375</v>
      </c>
      <c r="D13" s="24" t="s">
        <v>2489</v>
      </c>
      <c r="E13" s="6" t="s">
        <v>10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day integer,</v>
      </c>
    </row>
    <row r="14" spans="2:15" ht="15" x14ac:dyDescent="0.25">
      <c r="B14" s="6">
        <v>10</v>
      </c>
      <c r="C14" s="22" t="s">
        <v>2497</v>
      </c>
      <c r="D14" s="24" t="s">
        <v>2488</v>
      </c>
      <c r="E14" s="6" t="s">
        <v>10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week integer,</v>
      </c>
    </row>
    <row r="15" spans="2:15" ht="15" x14ac:dyDescent="0.25">
      <c r="B15" s="6">
        <v>11</v>
      </c>
      <c r="C15" s="22" t="s">
        <v>2498</v>
      </c>
      <c r="D15" s="24" t="s">
        <v>2736</v>
      </c>
      <c r="E15" s="6" t="s">
        <v>10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dow integer,</v>
      </c>
    </row>
    <row r="16" spans="2:15" ht="15" x14ac:dyDescent="0.25">
      <c r="B16" s="6">
        <v>12</v>
      </c>
      <c r="C16" s="22" t="s">
        <v>2499</v>
      </c>
      <c r="D16" s="24" t="s">
        <v>2490</v>
      </c>
      <c r="E16" s="6" t="s">
        <v>10</v>
      </c>
      <c r="F16" s="6"/>
      <c r="G16" s="6"/>
      <c r="H16" s="6"/>
      <c r="I16" s="10"/>
      <c r="J16" s="25" t="s">
        <v>2493</v>
      </c>
      <c r="K16" s="3"/>
      <c r="L16" s="3"/>
      <c r="M16" s="3"/>
      <c r="O16" s="1" t="str">
        <f t="shared" si="0"/>
        <v xml:space="preserve">    day_type integer,</v>
      </c>
    </row>
    <row r="17" spans="2:15" ht="15" x14ac:dyDescent="0.25">
      <c r="B17" s="6">
        <v>13</v>
      </c>
      <c r="C17" s="22" t="s">
        <v>2629</v>
      </c>
      <c r="D17" s="24" t="s">
        <v>2630</v>
      </c>
      <c r="E17" s="23" t="s">
        <v>17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day_name varchar(100),</v>
      </c>
    </row>
    <row r="18" spans="2:15" ht="15" x14ac:dyDescent="0.25">
      <c r="B18" s="6">
        <v>14</v>
      </c>
      <c r="C18" s="22" t="s">
        <v>2584</v>
      </c>
      <c r="D18" s="24" t="s">
        <v>2647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start_time bigint,</v>
      </c>
    </row>
    <row r="19" spans="2:15" ht="15" x14ac:dyDescent="0.25">
      <c r="B19" s="6">
        <v>15</v>
      </c>
      <c r="C19" s="22" t="s">
        <v>2585</v>
      </c>
      <c r="D19" s="24" t="s">
        <v>2648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end_time bigint,</v>
      </c>
    </row>
    <row r="20" spans="2:15" ht="15" x14ac:dyDescent="0.25">
      <c r="B20" s="6">
        <v>16</v>
      </c>
      <c r="C20" s="22" t="s">
        <v>2651</v>
      </c>
      <c r="D20" s="24" t="s">
        <v>2649</v>
      </c>
      <c r="E20" s="6" t="s">
        <v>10</v>
      </c>
      <c r="F20" s="6"/>
      <c r="G20" s="6"/>
      <c r="H20" s="6"/>
      <c r="I20" s="10"/>
      <c r="J20" s="25" t="s">
        <v>2650</v>
      </c>
      <c r="K20" s="3"/>
      <c r="L20" s="3"/>
      <c r="M20" s="3"/>
      <c r="O20" s="1" t="str">
        <f>"    " &amp; D20 &amp; " " &amp; E20 &amp; IF(F20="yes"," NOT NULL", "") &amp; IF(LEN(G20) &gt; 0," DEFAULT " &amp; G20, "") &amp; ","</f>
        <v xml:space="preserve">    over_type integer,</v>
      </c>
    </row>
    <row r="21" spans="2:15" ht="15" x14ac:dyDescent="0.25">
      <c r="B21" s="6">
        <v>17</v>
      </c>
      <c r="C21" s="22" t="s">
        <v>2504</v>
      </c>
      <c r="D21" s="24" t="s">
        <v>2506</v>
      </c>
      <c r="E21" s="6" t="s">
        <v>10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overtime integer,</v>
      </c>
    </row>
    <row r="22" spans="2:15" ht="15" x14ac:dyDescent="0.25">
      <c r="B22" s="6">
        <v>18</v>
      </c>
      <c r="C22" s="22" t="s">
        <v>2505</v>
      </c>
      <c r="D22" s="24" t="s">
        <v>2507</v>
      </c>
      <c r="E22" s="6" t="s">
        <v>10</v>
      </c>
      <c r="F22" s="6"/>
      <c r="G22" s="6"/>
      <c r="H22" s="6"/>
      <c r="I22" s="10"/>
      <c r="J22" s="25"/>
      <c r="K22" s="3"/>
      <c r="L22" s="3"/>
      <c r="M22" s="3"/>
      <c r="O22" s="1" t="str">
        <f t="shared" si="0"/>
        <v xml:space="preserve">    overnight integer,</v>
      </c>
    </row>
    <row r="23" spans="2:15" ht="15" x14ac:dyDescent="0.25">
      <c r="B23" s="6">
        <v>19</v>
      </c>
      <c r="C23" s="22" t="s">
        <v>2520</v>
      </c>
      <c r="D23" s="24" t="s">
        <v>2508</v>
      </c>
      <c r="E23" s="6" t="s">
        <v>10</v>
      </c>
      <c r="F23" s="6"/>
      <c r="G23" s="6"/>
      <c r="H23" s="6"/>
      <c r="I23" s="10"/>
      <c r="J23" s="25"/>
      <c r="K23" s="3"/>
      <c r="L23" s="3"/>
      <c r="M23" s="3"/>
      <c r="O23" s="1" t="str">
        <f t="shared" si="0"/>
        <v xml:space="preserve">    total_over integer,</v>
      </c>
    </row>
    <row r="24" spans="2:15" ht="15" x14ac:dyDescent="0.25">
      <c r="B24" s="6">
        <v>20</v>
      </c>
      <c r="C24" s="22" t="s">
        <v>3</v>
      </c>
      <c r="D24" s="24" t="s">
        <v>3072</v>
      </c>
      <c r="E24" s="23" t="s">
        <v>116</v>
      </c>
      <c r="F24" s="6"/>
      <c r="G24" s="6"/>
      <c r="H24" s="6"/>
      <c r="I24" s="10"/>
      <c r="J24" s="25"/>
      <c r="K24" s="3"/>
      <c r="L24" s="3"/>
      <c r="M24" s="3"/>
      <c r="O24" s="1" t="str">
        <f t="shared" si="0"/>
        <v xml:space="preserve">    note text,</v>
      </c>
    </row>
    <row r="25" spans="2:15" ht="15" x14ac:dyDescent="0.25">
      <c r="B25" s="6">
        <v>21</v>
      </c>
      <c r="C25" s="3" t="s">
        <v>20</v>
      </c>
      <c r="D25" s="24" t="s">
        <v>296</v>
      </c>
      <c r="E25" s="6" t="s">
        <v>6</v>
      </c>
      <c r="F25" s="6"/>
      <c r="G25" s="6"/>
      <c r="H25" s="6"/>
      <c r="I25" s="10"/>
      <c r="J25" s="25"/>
      <c r="K25" s="3"/>
      <c r="L25" s="3"/>
      <c r="M25" s="3"/>
      <c r="O25" s="1" t="str">
        <f t="shared" si="0"/>
        <v xml:space="preserve">    created_by bigint,</v>
      </c>
    </row>
    <row r="26" spans="2:15" ht="15" x14ac:dyDescent="0.25">
      <c r="B26" s="6">
        <v>22</v>
      </c>
      <c r="C26" s="3" t="s">
        <v>21</v>
      </c>
      <c r="D26" s="24" t="s">
        <v>70</v>
      </c>
      <c r="E26" s="6" t="s">
        <v>6</v>
      </c>
      <c r="F26" s="6"/>
      <c r="G26" s="6"/>
      <c r="H26" s="6"/>
      <c r="I26" s="10"/>
      <c r="J26" s="25"/>
      <c r="K26" s="3"/>
      <c r="L26" s="3"/>
      <c r="M26" s="3"/>
      <c r="O26" s="1" t="str">
        <f t="shared" si="0"/>
        <v xml:space="preserve">    created_date bigint,</v>
      </c>
    </row>
    <row r="27" spans="2:15" ht="15" x14ac:dyDescent="0.25">
      <c r="B27" s="6">
        <v>23</v>
      </c>
      <c r="C27" s="3" t="s">
        <v>22</v>
      </c>
      <c r="D27" s="24" t="s">
        <v>297</v>
      </c>
      <c r="E27" s="6" t="s">
        <v>6</v>
      </c>
      <c r="F27" s="6"/>
      <c r="G27" s="6"/>
      <c r="H27" s="6"/>
      <c r="I27" s="10"/>
      <c r="J27" s="25"/>
      <c r="K27" s="3"/>
      <c r="L27" s="3"/>
      <c r="M27" s="3"/>
      <c r="O27" s="1" t="str">
        <f t="shared" si="0"/>
        <v xml:space="preserve">    updated_by bigint,</v>
      </c>
    </row>
    <row r="28" spans="2:15" ht="15" x14ac:dyDescent="0.25">
      <c r="B28" s="6">
        <v>24</v>
      </c>
      <c r="C28" s="3" t="s">
        <v>23</v>
      </c>
      <c r="D28" s="24" t="s">
        <v>71</v>
      </c>
      <c r="E28" s="6" t="s">
        <v>6</v>
      </c>
      <c r="F28" s="6"/>
      <c r="G28" s="6"/>
      <c r="H28" s="6"/>
      <c r="I28" s="10"/>
      <c r="J28" s="25"/>
      <c r="K28" s="3"/>
      <c r="L28" s="3"/>
      <c r="M28" s="3"/>
      <c r="O28" s="1" t="str">
        <f t="shared" si="0"/>
        <v xml:space="preserve">    updated_date bigint,</v>
      </c>
    </row>
    <row r="29" spans="2:15" ht="15" x14ac:dyDescent="0.25">
      <c r="B29" s="6">
        <v>25</v>
      </c>
      <c r="C29" s="22" t="s">
        <v>105</v>
      </c>
      <c r="D29" s="24" t="s">
        <v>295</v>
      </c>
      <c r="E29" s="6" t="s">
        <v>6</v>
      </c>
      <c r="F29" s="6"/>
      <c r="G29" s="6"/>
      <c r="H29" s="6"/>
      <c r="I29" s="8">
        <v>1</v>
      </c>
      <c r="J29" s="25"/>
      <c r="K29" s="3"/>
      <c r="L29" s="3"/>
      <c r="M29" s="3"/>
      <c r="O29" s="1" t="str">
        <f t="shared" si="0"/>
        <v xml:space="preserve">    deleted_by bigint,</v>
      </c>
    </row>
    <row r="30" spans="2:15" ht="15" x14ac:dyDescent="0.25">
      <c r="B30" s="6">
        <v>26</v>
      </c>
      <c r="C30" s="22" t="s">
        <v>99</v>
      </c>
      <c r="D30" s="24" t="s">
        <v>94</v>
      </c>
      <c r="E30" s="6" t="s">
        <v>6</v>
      </c>
      <c r="F30" s="6"/>
      <c r="G30" s="6"/>
      <c r="H30" s="6"/>
      <c r="I30" s="8">
        <v>1</v>
      </c>
      <c r="J30" s="25"/>
      <c r="K30" s="3"/>
      <c r="L30" s="3"/>
      <c r="M30" s="3"/>
      <c r="O30" s="1" t="str">
        <f t="shared" si="0"/>
        <v xml:space="preserve">    deleted_date bigint,</v>
      </c>
    </row>
    <row r="31" spans="2:15" ht="15" x14ac:dyDescent="0.25">
      <c r="B31" s="6">
        <v>27</v>
      </c>
      <c r="C31" s="3" t="s">
        <v>24</v>
      </c>
      <c r="D31" s="24" t="s">
        <v>13</v>
      </c>
      <c r="E31" s="6" t="s">
        <v>10</v>
      </c>
      <c r="F31" s="6"/>
      <c r="G31" s="6">
        <v>1</v>
      </c>
      <c r="H31" s="6"/>
      <c r="I31" s="10"/>
      <c r="J31" s="25"/>
      <c r="K31" s="3"/>
      <c r="L31" s="3"/>
      <c r="M31" s="3"/>
      <c r="O31" s="1" t="str">
        <f t="shared" si="0"/>
        <v xml:space="preserve">    version integer DEFAULT 1,</v>
      </c>
    </row>
    <row r="32" spans="2:15" x14ac:dyDescent="0.25">
      <c r="O32" s="1" t="str">
        <f>"    CONSTRAINT " &amp; IF(ISERROR(SEARCH(".",$D$2)), $D$2, MID($D$2,SEARCH(".",$D$2) + 1,(LEN($D$2)-SEARCH(".",$D$2)))) &amp; "_pk PRIMARY KEY (" &amp; $D$5 &amp; ")"</f>
        <v xml:space="preserve">    CONSTRAINT work_overtime_pk PRIMARY KEY (id)</v>
      </c>
    </row>
    <row r="33" spans="15:15" x14ac:dyDescent="0.25">
      <c r="O33" s="1" t="s">
        <v>7</v>
      </c>
    </row>
    <row r="62" spans="2:6" ht="15" thickBot="1" x14ac:dyDescent="0.3"/>
    <row r="63" spans="2:6" x14ac:dyDescent="0.25">
      <c r="B63" s="83" t="s">
        <v>2215</v>
      </c>
      <c r="C63" s="85" t="s">
        <v>2216</v>
      </c>
      <c r="D63" s="42" t="s">
        <v>2217</v>
      </c>
      <c r="E63" s="85"/>
      <c r="F63" s="87"/>
    </row>
    <row r="64" spans="2:6" x14ac:dyDescent="0.25">
      <c r="B64" s="78"/>
      <c r="C64" s="81"/>
      <c r="D64" s="38" t="s">
        <v>2218</v>
      </c>
      <c r="E64" s="81"/>
      <c r="F64" s="88"/>
    </row>
    <row r="65" spans="2:6" x14ac:dyDescent="0.25">
      <c r="B65" s="78"/>
      <c r="C65" s="81"/>
      <c r="D65" s="38" t="s">
        <v>2219</v>
      </c>
      <c r="E65" s="81"/>
      <c r="F65" s="88"/>
    </row>
    <row r="66" spans="2:6" x14ac:dyDescent="0.25">
      <c r="B66" s="78"/>
      <c r="C66" s="81"/>
      <c r="D66" s="38" t="s">
        <v>2220</v>
      </c>
      <c r="E66" s="81"/>
      <c r="F66" s="88"/>
    </row>
    <row r="67" spans="2:6" x14ac:dyDescent="0.25">
      <c r="B67" s="78"/>
      <c r="C67" s="81"/>
      <c r="D67" s="38" t="s">
        <v>2221</v>
      </c>
      <c r="E67" s="81"/>
      <c r="F67" s="88"/>
    </row>
    <row r="68" spans="2:6" x14ac:dyDescent="0.25">
      <c r="B68" s="78"/>
      <c r="C68" s="81"/>
      <c r="D68" s="38" t="s">
        <v>2222</v>
      </c>
      <c r="E68" s="81"/>
      <c r="F68" s="88"/>
    </row>
    <row r="69" spans="2:6" x14ac:dyDescent="0.25">
      <c r="B69" s="78"/>
      <c r="C69" s="81"/>
      <c r="D69" s="38" t="s">
        <v>2223</v>
      </c>
      <c r="E69" s="81"/>
      <c r="F69" s="88"/>
    </row>
    <row r="70" spans="2:6" x14ac:dyDescent="0.25">
      <c r="B70" s="78"/>
      <c r="C70" s="81"/>
      <c r="D70" s="38" t="s">
        <v>2224</v>
      </c>
      <c r="E70" s="81"/>
      <c r="F70" s="88"/>
    </row>
    <row r="71" spans="2:6" ht="15" x14ac:dyDescent="0.25">
      <c r="B71" s="84"/>
      <c r="C71" s="86"/>
      <c r="D71" s="39"/>
      <c r="E71" s="86"/>
      <c r="F71" s="89"/>
    </row>
    <row r="72" spans="2:6" ht="15" x14ac:dyDescent="0.25">
      <c r="B72" s="77" t="s">
        <v>2225</v>
      </c>
      <c r="C72" s="80" t="s">
        <v>2216</v>
      </c>
      <c r="D72" s="40" t="s">
        <v>2226</v>
      </c>
      <c r="E72"/>
      <c r="F72" s="43"/>
    </row>
    <row r="73" spans="2:6" ht="15" x14ac:dyDescent="0.25">
      <c r="B73" s="78"/>
      <c r="C73" s="81"/>
      <c r="D73" s="41" t="s">
        <v>2227</v>
      </c>
      <c r="E73"/>
      <c r="F73" s="43"/>
    </row>
    <row r="74" spans="2:6" ht="15" x14ac:dyDescent="0.25">
      <c r="B74" s="78"/>
      <c r="C74" s="81"/>
      <c r="D74" s="41" t="s">
        <v>2228</v>
      </c>
      <c r="E74"/>
      <c r="F74" s="43"/>
    </row>
    <row r="75" spans="2:6" ht="15" x14ac:dyDescent="0.25">
      <c r="B75" s="78"/>
      <c r="C75" s="81"/>
      <c r="D75" s="41" t="s">
        <v>2229</v>
      </c>
      <c r="E75"/>
      <c r="F75" s="43"/>
    </row>
    <row r="76" spans="2:6" ht="15" x14ac:dyDescent="0.25">
      <c r="B76" s="78"/>
      <c r="C76" s="81"/>
      <c r="D76" s="41" t="s">
        <v>2230</v>
      </c>
      <c r="E76"/>
      <c r="F76" s="43"/>
    </row>
    <row r="77" spans="2:6" ht="15" x14ac:dyDescent="0.25">
      <c r="B77" s="78"/>
      <c r="C77" s="81"/>
      <c r="D77" s="41" t="s">
        <v>2231</v>
      </c>
      <c r="E77"/>
      <c r="F77" s="43"/>
    </row>
    <row r="78" spans="2:6" ht="15" x14ac:dyDescent="0.25">
      <c r="B78" s="78"/>
      <c r="C78" s="81"/>
      <c r="D78" s="41" t="s">
        <v>2232</v>
      </c>
      <c r="E78"/>
      <c r="F78" s="43"/>
    </row>
    <row r="79" spans="2:6" ht="15" x14ac:dyDescent="0.25">
      <c r="B79" s="78"/>
      <c r="C79" s="81"/>
      <c r="D79" s="41" t="s">
        <v>2233</v>
      </c>
      <c r="E79"/>
      <c r="F79" s="43"/>
    </row>
    <row r="80" spans="2:6" ht="15" x14ac:dyDescent="0.25">
      <c r="B80" s="78"/>
      <c r="C80" s="81"/>
      <c r="D80" s="41" t="s">
        <v>2234</v>
      </c>
      <c r="E80"/>
      <c r="F80" s="43"/>
    </row>
    <row r="81" spans="2:6" ht="15.75" thickBot="1" x14ac:dyDescent="0.3">
      <c r="B81" s="79"/>
      <c r="C81" s="82"/>
      <c r="D81" s="44"/>
      <c r="E81" s="45"/>
      <c r="F81" s="46"/>
    </row>
  </sheetData>
  <mergeCells count="10">
    <mergeCell ref="B72:B81"/>
    <mergeCell ref="C72:C81"/>
    <mergeCell ref="D1:E1"/>
    <mergeCell ref="F1:I1"/>
    <mergeCell ref="D2:E2"/>
    <mergeCell ref="F2:I2"/>
    <mergeCell ref="B63:B71"/>
    <mergeCell ref="C63:C71"/>
    <mergeCell ref="E63:E71"/>
    <mergeCell ref="F63:F71"/>
  </mergeCells>
  <pageMargins left="0.7" right="0.7" top="0.75" bottom="0.75" header="0.3" footer="0.3"/>
  <pageSetup orientation="landscape" r:id="rId1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B1:O63"/>
  <sheetViews>
    <sheetView showGridLines="0" workbookViewId="0">
      <selection activeCell="O2" sqref="O2:O63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DB!D103</f>
        <v>Sự kiện</v>
      </c>
      <c r="E1" s="71"/>
      <c r="F1" s="72" t="s">
        <v>22</v>
      </c>
      <c r="G1" s="73"/>
      <c r="H1" s="73"/>
      <c r="I1" s="74"/>
      <c r="J1" s="3" t="str">
        <f>DB!F103</f>
        <v>Nguyễn Anh Phong</v>
      </c>
    </row>
    <row r="2" spans="2:15" ht="18" x14ac:dyDescent="0.25">
      <c r="C2" s="2" t="s">
        <v>27</v>
      </c>
      <c r="D2" s="75" t="str">
        <f>DB!E103</f>
        <v>event</v>
      </c>
      <c r="E2" s="76"/>
      <c r="F2" s="72" t="s">
        <v>23</v>
      </c>
      <c r="G2" s="73"/>
      <c r="H2" s="73"/>
      <c r="I2" s="74"/>
      <c r="J2" s="19" t="str">
        <f>DB!G103</f>
        <v>23/01/2019</v>
      </c>
      <c r="O2" s="1" t="str">
        <f xml:space="preserve"> "drop table " &amp; D2 &amp; ";"</f>
        <v>drop table event;</v>
      </c>
    </row>
    <row r="3" spans="2:15" ht="29.25" customHeight="1" x14ac:dyDescent="0.25">
      <c r="B3" s="4"/>
      <c r="O3" s="1" t="str">
        <f xml:space="preserve"> "create table " &amp; D2</f>
        <v>create table event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 t="shared" ref="O5:O37" si="0"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si="0"/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19</v>
      </c>
      <c r="D8" s="24" t="s">
        <v>151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department_id bigint,</v>
      </c>
    </row>
    <row r="9" spans="2:15" ht="15" x14ac:dyDescent="0.25">
      <c r="B9" s="6">
        <v>5</v>
      </c>
      <c r="C9" s="22" t="s">
        <v>2530</v>
      </c>
      <c r="D9" s="24" t="s">
        <v>132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group_id bigint,</v>
      </c>
    </row>
    <row r="10" spans="2:15" ht="15" x14ac:dyDescent="0.25">
      <c r="B10" s="6">
        <v>6</v>
      </c>
      <c r="C10" s="22" t="s">
        <v>2530</v>
      </c>
      <c r="D10" s="24" t="s">
        <v>1145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provider_id bigint,</v>
      </c>
    </row>
    <row r="11" spans="2:15" ht="15" x14ac:dyDescent="0.25">
      <c r="B11" s="6">
        <v>7</v>
      </c>
      <c r="C11" s="22" t="s">
        <v>2597</v>
      </c>
      <c r="D11" s="24" t="s">
        <v>2598</v>
      </c>
      <c r="E11" s="6" t="s">
        <v>10</v>
      </c>
      <c r="F11" s="6"/>
      <c r="G11" s="6"/>
      <c r="H11" s="6"/>
      <c r="I11" s="10"/>
      <c r="J11" s="25" t="s">
        <v>2698</v>
      </c>
      <c r="K11" s="3"/>
      <c r="L11" s="3"/>
      <c r="M11" s="3"/>
      <c r="O11" s="1" t="str">
        <f t="shared" si="0"/>
        <v xml:space="preserve">    event_type integer,</v>
      </c>
    </row>
    <row r="12" spans="2:15" ht="15" x14ac:dyDescent="0.25">
      <c r="B12" s="6">
        <v>8</v>
      </c>
      <c r="C12" s="22" t="s">
        <v>2532</v>
      </c>
      <c r="D12" s="24" t="s">
        <v>63</v>
      </c>
      <c r="E12" s="23" t="s">
        <v>116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title text,</v>
      </c>
    </row>
    <row r="13" spans="2:15" ht="15" x14ac:dyDescent="0.25">
      <c r="B13" s="6">
        <v>9</v>
      </c>
      <c r="C13" s="22" t="s">
        <v>49</v>
      </c>
      <c r="D13" s="24" t="s">
        <v>12</v>
      </c>
      <c r="E13" s="23" t="s">
        <v>116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description text,</v>
      </c>
    </row>
    <row r="14" spans="2:15" ht="15" x14ac:dyDescent="0.25">
      <c r="B14" s="6">
        <v>10</v>
      </c>
      <c r="C14" s="22" t="s">
        <v>2533</v>
      </c>
      <c r="D14" s="24" t="s">
        <v>2525</v>
      </c>
      <c r="E14" s="23" t="s">
        <v>116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location text,</v>
      </c>
    </row>
    <row r="15" spans="2:15" ht="15" x14ac:dyDescent="0.25">
      <c r="B15" s="6">
        <v>11</v>
      </c>
      <c r="C15" s="22" t="s">
        <v>3</v>
      </c>
      <c r="D15" s="24" t="s">
        <v>3072</v>
      </c>
      <c r="E15" s="23" t="s">
        <v>116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note text,</v>
      </c>
    </row>
    <row r="16" spans="2:15" ht="15" x14ac:dyDescent="0.25">
      <c r="B16" s="6">
        <v>12</v>
      </c>
      <c r="C16" s="22" t="s">
        <v>2584</v>
      </c>
      <c r="D16" s="24" t="s">
        <v>184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start_date bigint,</v>
      </c>
    </row>
    <row r="17" spans="2:15" ht="15" x14ac:dyDescent="0.25">
      <c r="B17" s="6">
        <v>13</v>
      </c>
      <c r="C17" s="22" t="s">
        <v>2585</v>
      </c>
      <c r="D17" s="24" t="s">
        <v>185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end_date bigint,</v>
      </c>
    </row>
    <row r="18" spans="2:15" ht="15" x14ac:dyDescent="0.25">
      <c r="B18" s="6">
        <v>14</v>
      </c>
      <c r="C18" s="22" t="s">
        <v>2534</v>
      </c>
      <c r="D18" s="24" t="s">
        <v>2527</v>
      </c>
      <c r="E18" s="6" t="s">
        <v>35</v>
      </c>
      <c r="F18" s="6"/>
      <c r="G18" s="6">
        <v>0</v>
      </c>
      <c r="H18" s="23" t="s">
        <v>16</v>
      </c>
      <c r="I18" s="8"/>
      <c r="J18" s="25"/>
      <c r="K18" s="3"/>
      <c r="L18" s="3"/>
      <c r="M18" s="3"/>
      <c r="O18" s="1" t="str">
        <f t="shared" si="0"/>
        <v xml:space="preserve">    all_day smallint DEFAULT 0,</v>
      </c>
    </row>
    <row r="19" spans="2:15" ht="15" x14ac:dyDescent="0.25">
      <c r="B19" s="6">
        <v>15</v>
      </c>
      <c r="C19" s="22" t="s">
        <v>2535</v>
      </c>
      <c r="D19" s="24" t="s">
        <v>2528</v>
      </c>
      <c r="E19" s="6" t="s">
        <v>35</v>
      </c>
      <c r="F19" s="6"/>
      <c r="G19" s="6">
        <v>0</v>
      </c>
      <c r="H19" s="23" t="s">
        <v>16</v>
      </c>
      <c r="I19" s="8"/>
      <c r="J19" s="25" t="s">
        <v>2544</v>
      </c>
      <c r="K19" s="3"/>
      <c r="L19" s="3"/>
      <c r="M19" s="3"/>
      <c r="O19" s="1" t="str">
        <f t="shared" si="0"/>
        <v xml:space="preserve">    repeat smallint DEFAULT 0,</v>
      </c>
    </row>
    <row r="20" spans="2:15" ht="15" x14ac:dyDescent="0.25">
      <c r="B20" s="6">
        <v>16</v>
      </c>
      <c r="C20" s="22" t="s">
        <v>2794</v>
      </c>
      <c r="D20" s="24" t="s">
        <v>2656</v>
      </c>
      <c r="E20" s="6" t="s">
        <v>10</v>
      </c>
      <c r="F20" s="6"/>
      <c r="G20" s="6"/>
      <c r="H20" s="23"/>
      <c r="I20" s="8"/>
      <c r="J20" s="25"/>
      <c r="K20" s="3"/>
      <c r="L20" s="3"/>
      <c r="M20" s="3"/>
      <c r="O20" s="1" t="str">
        <f t="shared" si="0"/>
        <v xml:space="preserve">    repeat_num integer,</v>
      </c>
    </row>
    <row r="21" spans="2:15" ht="15.75" customHeight="1" x14ac:dyDescent="0.25">
      <c r="B21" s="6">
        <v>17</v>
      </c>
      <c r="C21" s="22" t="s">
        <v>2793</v>
      </c>
      <c r="D21" s="24" t="s">
        <v>2792</v>
      </c>
      <c r="E21" s="6" t="s">
        <v>10</v>
      </c>
      <c r="F21" s="6"/>
      <c r="G21" s="6"/>
      <c r="H21" s="23"/>
      <c r="I21" s="8"/>
      <c r="J21" s="25"/>
      <c r="K21" s="3"/>
      <c r="L21" s="3"/>
      <c r="M21" s="3"/>
      <c r="O21" s="1" t="str">
        <f t="shared" si="0"/>
        <v xml:space="preserve">    repeat_period integer,</v>
      </c>
    </row>
    <row r="22" spans="2:15" ht="15" x14ac:dyDescent="0.25">
      <c r="B22" s="6">
        <v>18</v>
      </c>
      <c r="C22" s="22" t="s">
        <v>38</v>
      </c>
      <c r="D22" s="24" t="s">
        <v>2795</v>
      </c>
      <c r="E22" s="6" t="s">
        <v>6</v>
      </c>
      <c r="F22" s="6"/>
      <c r="G22" s="6"/>
      <c r="H22" s="23"/>
      <c r="I22" s="8"/>
      <c r="J22" s="25" t="s">
        <v>2589</v>
      </c>
      <c r="K22" s="3"/>
      <c r="L22" s="3"/>
      <c r="M22" s="3"/>
      <c r="O22" s="1" t="str">
        <f t="shared" si="0"/>
        <v xml:space="preserve">    repeat_unit bigint,</v>
      </c>
    </row>
    <row r="23" spans="2:15" ht="15" x14ac:dyDescent="0.25">
      <c r="B23" s="6">
        <v>19</v>
      </c>
      <c r="C23" s="22" t="s">
        <v>2557</v>
      </c>
      <c r="D23" s="24" t="s">
        <v>2543</v>
      </c>
      <c r="E23" s="6" t="s">
        <v>35</v>
      </c>
      <c r="F23" s="6"/>
      <c r="G23" s="6"/>
      <c r="H23" s="23"/>
      <c r="I23" s="8"/>
      <c r="J23" s="25"/>
      <c r="K23" s="3"/>
      <c r="L23" s="3"/>
      <c r="M23" s="3"/>
      <c r="O23" s="1" t="str">
        <f t="shared" si="0"/>
        <v xml:space="preserve">    repeat_day smallint,</v>
      </c>
    </row>
    <row r="24" spans="2:15" ht="15" x14ac:dyDescent="0.25">
      <c r="B24" s="6">
        <v>20</v>
      </c>
      <c r="C24" s="22" t="s">
        <v>2558</v>
      </c>
      <c r="D24" s="24" t="s">
        <v>2580</v>
      </c>
      <c r="E24" s="6" t="s">
        <v>35</v>
      </c>
      <c r="F24" s="6"/>
      <c r="G24" s="6">
        <v>0</v>
      </c>
      <c r="H24" s="23" t="s">
        <v>16</v>
      </c>
      <c r="I24" s="8"/>
      <c r="J24" s="25"/>
      <c r="K24" s="3"/>
      <c r="L24" s="3"/>
      <c r="M24" s="3"/>
      <c r="O24" s="1" t="str">
        <f t="shared" si="0"/>
        <v xml:space="preserve">    repeat_week_1 smallint DEFAULT 0,</v>
      </c>
    </row>
    <row r="25" spans="2:15" ht="15" x14ac:dyDescent="0.25">
      <c r="B25" s="6">
        <v>21</v>
      </c>
      <c r="C25" s="22" t="s">
        <v>2558</v>
      </c>
      <c r="D25" s="24" t="s">
        <v>2581</v>
      </c>
      <c r="E25" s="6" t="s">
        <v>35</v>
      </c>
      <c r="F25" s="6"/>
      <c r="G25" s="6">
        <v>0</v>
      </c>
      <c r="H25" s="23" t="s">
        <v>16</v>
      </c>
      <c r="I25" s="8"/>
      <c r="J25" s="25"/>
      <c r="K25" s="3"/>
      <c r="L25" s="3"/>
      <c r="M25" s="3"/>
      <c r="O25" s="1" t="str">
        <f t="shared" si="0"/>
        <v xml:space="preserve">    repeat_week_2 smallint DEFAULT 0,</v>
      </c>
    </row>
    <row r="26" spans="2:15" ht="15" x14ac:dyDescent="0.25">
      <c r="B26" s="6">
        <v>22</v>
      </c>
      <c r="C26" s="22" t="s">
        <v>2558</v>
      </c>
      <c r="D26" s="24" t="s">
        <v>2582</v>
      </c>
      <c r="E26" s="6" t="s">
        <v>35</v>
      </c>
      <c r="F26" s="6"/>
      <c r="G26" s="6">
        <v>0</v>
      </c>
      <c r="H26" s="23" t="s">
        <v>16</v>
      </c>
      <c r="I26" s="8"/>
      <c r="J26" s="25"/>
      <c r="K26" s="3"/>
      <c r="L26" s="3"/>
      <c r="M26" s="3"/>
      <c r="O26" s="1" t="str">
        <f t="shared" si="0"/>
        <v xml:space="preserve">    repeat_week_3 smallint DEFAULT 0,</v>
      </c>
    </row>
    <row r="27" spans="2:15" ht="15" x14ac:dyDescent="0.25">
      <c r="B27" s="6">
        <v>23</v>
      </c>
      <c r="C27" s="22" t="s">
        <v>2558</v>
      </c>
      <c r="D27" s="24" t="s">
        <v>2583</v>
      </c>
      <c r="E27" s="6" t="s">
        <v>35</v>
      </c>
      <c r="F27" s="6"/>
      <c r="G27" s="6">
        <v>0</v>
      </c>
      <c r="H27" s="23" t="s">
        <v>16</v>
      </c>
      <c r="I27" s="8"/>
      <c r="J27" s="25"/>
      <c r="K27" s="3"/>
      <c r="L27" s="3"/>
      <c r="M27" s="3"/>
      <c r="O27" s="1" t="str">
        <f t="shared" si="0"/>
        <v xml:space="preserve">    repeat_week_4 smallint DEFAULT 0,</v>
      </c>
    </row>
    <row r="28" spans="2:15" ht="15" x14ac:dyDescent="0.25">
      <c r="B28" s="6">
        <v>24</v>
      </c>
      <c r="C28" s="22" t="s">
        <v>2578</v>
      </c>
      <c r="D28" s="24" t="s">
        <v>2579</v>
      </c>
      <c r="E28" s="6" t="s">
        <v>35</v>
      </c>
      <c r="F28" s="6"/>
      <c r="G28" s="6">
        <v>0</v>
      </c>
      <c r="H28" s="23" t="s">
        <v>16</v>
      </c>
      <c r="I28" s="8"/>
      <c r="J28" s="25"/>
      <c r="K28" s="3"/>
      <c r="L28" s="3"/>
      <c r="M28" s="3"/>
      <c r="O28" s="1" t="str">
        <f t="shared" si="0"/>
        <v xml:space="preserve">    repeat_week_last smallint DEFAULT 0,</v>
      </c>
    </row>
    <row r="29" spans="2:15" ht="15" x14ac:dyDescent="0.25">
      <c r="B29" s="6">
        <v>25</v>
      </c>
      <c r="C29" s="22" t="s">
        <v>2560</v>
      </c>
      <c r="D29" s="24" t="s">
        <v>2536</v>
      </c>
      <c r="E29" s="6" t="s">
        <v>35</v>
      </c>
      <c r="F29" s="6"/>
      <c r="G29" s="6">
        <v>0</v>
      </c>
      <c r="H29" s="23" t="s">
        <v>16</v>
      </c>
      <c r="I29" s="8"/>
      <c r="J29" s="25"/>
      <c r="K29" s="3"/>
      <c r="L29" s="3"/>
      <c r="M29" s="3"/>
      <c r="O29" s="1" t="str">
        <f t="shared" si="0"/>
        <v xml:space="preserve">    repeat_mon smallint DEFAULT 0,</v>
      </c>
    </row>
    <row r="30" spans="2:15" ht="15" x14ac:dyDescent="0.25">
      <c r="B30" s="6">
        <v>26</v>
      </c>
      <c r="C30" s="22" t="s">
        <v>2559</v>
      </c>
      <c r="D30" s="24" t="s">
        <v>2537</v>
      </c>
      <c r="E30" s="6" t="s">
        <v>35</v>
      </c>
      <c r="F30" s="6"/>
      <c r="G30" s="6">
        <v>0</v>
      </c>
      <c r="H30" s="23" t="s">
        <v>16</v>
      </c>
      <c r="I30" s="8"/>
      <c r="J30" s="25"/>
      <c r="K30" s="3"/>
      <c r="L30" s="3"/>
      <c r="M30" s="3"/>
      <c r="O30" s="1" t="str">
        <f t="shared" si="0"/>
        <v xml:space="preserve">    repeat_tue smallint DEFAULT 0,</v>
      </c>
    </row>
    <row r="31" spans="2:15" ht="15" x14ac:dyDescent="0.25">
      <c r="B31" s="6">
        <v>27</v>
      </c>
      <c r="C31" s="22" t="s">
        <v>2561</v>
      </c>
      <c r="D31" s="24" t="s">
        <v>2538</v>
      </c>
      <c r="E31" s="6" t="s">
        <v>35</v>
      </c>
      <c r="F31" s="6"/>
      <c r="G31" s="6">
        <v>0</v>
      </c>
      <c r="H31" s="23" t="s">
        <v>16</v>
      </c>
      <c r="I31" s="8"/>
      <c r="J31" s="25"/>
      <c r="K31" s="3"/>
      <c r="L31" s="3"/>
      <c r="M31" s="3"/>
      <c r="O31" s="1" t="str">
        <f t="shared" si="0"/>
        <v xml:space="preserve">    repeat_wed smallint DEFAULT 0,</v>
      </c>
    </row>
    <row r="32" spans="2:15" ht="15" x14ac:dyDescent="0.25">
      <c r="B32" s="6">
        <v>28</v>
      </c>
      <c r="C32" s="22" t="s">
        <v>2562</v>
      </c>
      <c r="D32" s="24" t="s">
        <v>2539</v>
      </c>
      <c r="E32" s="6" t="s">
        <v>35</v>
      </c>
      <c r="F32" s="6"/>
      <c r="G32" s="6">
        <v>0</v>
      </c>
      <c r="H32" s="23" t="s">
        <v>16</v>
      </c>
      <c r="I32" s="8"/>
      <c r="J32" s="25"/>
      <c r="K32" s="3"/>
      <c r="L32" s="3"/>
      <c r="M32" s="3"/>
      <c r="O32" s="1" t="str">
        <f t="shared" si="0"/>
        <v xml:space="preserve">    repeat_thu smallint DEFAULT 0,</v>
      </c>
    </row>
    <row r="33" spans="2:15" ht="15" x14ac:dyDescent="0.25">
      <c r="B33" s="6">
        <v>29</v>
      </c>
      <c r="C33" s="22" t="s">
        <v>2563</v>
      </c>
      <c r="D33" s="24" t="s">
        <v>2540</v>
      </c>
      <c r="E33" s="6" t="s">
        <v>35</v>
      </c>
      <c r="F33" s="6"/>
      <c r="G33" s="6">
        <v>0</v>
      </c>
      <c r="H33" s="23" t="s">
        <v>16</v>
      </c>
      <c r="I33" s="8"/>
      <c r="J33" s="25"/>
      <c r="K33" s="3"/>
      <c r="L33" s="3"/>
      <c r="M33" s="3"/>
      <c r="O33" s="1" t="str">
        <f t="shared" si="0"/>
        <v xml:space="preserve">    repeat_fri smallint DEFAULT 0,</v>
      </c>
    </row>
    <row r="34" spans="2:15" ht="15" x14ac:dyDescent="0.25">
      <c r="B34" s="6">
        <v>30</v>
      </c>
      <c r="C34" s="22" t="s">
        <v>2564</v>
      </c>
      <c r="D34" s="24" t="s">
        <v>2541</v>
      </c>
      <c r="E34" s="6" t="s">
        <v>35</v>
      </c>
      <c r="F34" s="6"/>
      <c r="G34" s="6">
        <v>0</v>
      </c>
      <c r="H34" s="23" t="s">
        <v>16</v>
      </c>
      <c r="I34" s="8"/>
      <c r="J34" s="25"/>
      <c r="K34" s="3"/>
      <c r="L34" s="3"/>
      <c r="M34" s="3"/>
      <c r="O34" s="1" t="str">
        <f t="shared" si="0"/>
        <v xml:space="preserve">    repeat_sat smallint DEFAULT 0,</v>
      </c>
    </row>
    <row r="35" spans="2:15" ht="15" x14ac:dyDescent="0.25">
      <c r="B35" s="6">
        <v>31</v>
      </c>
      <c r="C35" s="22" t="s">
        <v>2565</v>
      </c>
      <c r="D35" s="24" t="s">
        <v>2542</v>
      </c>
      <c r="E35" s="6" t="s">
        <v>35</v>
      </c>
      <c r="F35" s="6"/>
      <c r="G35" s="6">
        <v>0</v>
      </c>
      <c r="H35" s="23" t="s">
        <v>16</v>
      </c>
      <c r="I35" s="8"/>
      <c r="J35" s="25"/>
      <c r="K35" s="3"/>
      <c r="L35" s="3"/>
      <c r="M35" s="3"/>
      <c r="O35" s="1" t="str">
        <f t="shared" si="0"/>
        <v xml:space="preserve">    repeat_sun smallint DEFAULT 0,</v>
      </c>
    </row>
    <row r="36" spans="2:15" ht="15" x14ac:dyDescent="0.25">
      <c r="B36" s="6">
        <v>32</v>
      </c>
      <c r="C36" s="22" t="s">
        <v>2566</v>
      </c>
      <c r="D36" s="24" t="s">
        <v>2545</v>
      </c>
      <c r="E36" s="6" t="s">
        <v>35</v>
      </c>
      <c r="F36" s="6"/>
      <c r="G36" s="6">
        <v>0</v>
      </c>
      <c r="H36" s="23" t="s">
        <v>16</v>
      </c>
      <c r="I36" s="8"/>
      <c r="J36" s="25"/>
      <c r="K36" s="3"/>
      <c r="L36" s="3"/>
      <c r="M36" s="3"/>
      <c r="O36" s="1" t="str">
        <f t="shared" si="0"/>
        <v xml:space="preserve">    repeat_jan smallint DEFAULT 0,</v>
      </c>
    </row>
    <row r="37" spans="2:15" ht="15" x14ac:dyDescent="0.25">
      <c r="B37" s="6">
        <v>33</v>
      </c>
      <c r="C37" s="22" t="s">
        <v>2567</v>
      </c>
      <c r="D37" s="24" t="s">
        <v>2546</v>
      </c>
      <c r="E37" s="6" t="s">
        <v>35</v>
      </c>
      <c r="F37" s="6"/>
      <c r="G37" s="6">
        <v>0</v>
      </c>
      <c r="H37" s="23" t="s">
        <v>16</v>
      </c>
      <c r="I37" s="8"/>
      <c r="J37" s="25"/>
      <c r="K37" s="3"/>
      <c r="L37" s="3"/>
      <c r="M37" s="3"/>
      <c r="O37" s="1" t="str">
        <f t="shared" si="0"/>
        <v xml:space="preserve">    repeat_feb smallint DEFAULT 0,</v>
      </c>
    </row>
    <row r="38" spans="2:15" ht="15" x14ac:dyDescent="0.25">
      <c r="B38" s="6">
        <v>34</v>
      </c>
      <c r="C38" s="22" t="s">
        <v>2568</v>
      </c>
      <c r="D38" s="24" t="s">
        <v>2547</v>
      </c>
      <c r="E38" s="6" t="s">
        <v>35</v>
      </c>
      <c r="F38" s="6"/>
      <c r="G38" s="6">
        <v>0</v>
      </c>
      <c r="H38" s="23" t="s">
        <v>16</v>
      </c>
      <c r="I38" s="8"/>
      <c r="J38" s="25"/>
      <c r="K38" s="3"/>
      <c r="L38" s="3"/>
      <c r="M38" s="3"/>
      <c r="O38" s="1" t="str">
        <f t="shared" ref="O38:O44" si="1">"    " &amp; D38 &amp; " " &amp; E38 &amp; IF(F38="yes"," NOT NULL", "") &amp; IF(LEN(G38) &gt; 0," DEFAULT " &amp; G38, "") &amp; ","</f>
        <v xml:space="preserve">    repeat_mar smallint DEFAULT 0,</v>
      </c>
    </row>
    <row r="39" spans="2:15" ht="15" x14ac:dyDescent="0.25">
      <c r="B39" s="6">
        <v>35</v>
      </c>
      <c r="C39" s="22" t="s">
        <v>2569</v>
      </c>
      <c r="D39" s="24" t="s">
        <v>2548</v>
      </c>
      <c r="E39" s="6" t="s">
        <v>35</v>
      </c>
      <c r="F39" s="6"/>
      <c r="G39" s="6">
        <v>0</v>
      </c>
      <c r="H39" s="23" t="s">
        <v>16</v>
      </c>
      <c r="I39" s="8"/>
      <c r="J39" s="25"/>
      <c r="K39" s="3"/>
      <c r="L39" s="3"/>
      <c r="M39" s="3"/>
      <c r="O39" s="1" t="str">
        <f t="shared" si="1"/>
        <v xml:space="preserve">    repeat_apr smallint DEFAULT 0,</v>
      </c>
    </row>
    <row r="40" spans="2:15" ht="15" x14ac:dyDescent="0.25">
      <c r="B40" s="6">
        <v>36</v>
      </c>
      <c r="C40" s="22" t="s">
        <v>2570</v>
      </c>
      <c r="D40" s="24" t="s">
        <v>2549</v>
      </c>
      <c r="E40" s="6" t="s">
        <v>35</v>
      </c>
      <c r="F40" s="6"/>
      <c r="G40" s="6">
        <v>0</v>
      </c>
      <c r="H40" s="23" t="s">
        <v>16</v>
      </c>
      <c r="I40" s="8"/>
      <c r="J40" s="25"/>
      <c r="K40" s="3"/>
      <c r="L40" s="3"/>
      <c r="M40" s="3"/>
      <c r="O40" s="1" t="str">
        <f t="shared" si="1"/>
        <v xml:space="preserve">    repeat_may smallint DEFAULT 0,</v>
      </c>
    </row>
    <row r="41" spans="2:15" ht="15" x14ac:dyDescent="0.25">
      <c r="B41" s="6">
        <v>37</v>
      </c>
      <c r="C41" s="22" t="s">
        <v>2571</v>
      </c>
      <c r="D41" s="24" t="s">
        <v>2550</v>
      </c>
      <c r="E41" s="6" t="s">
        <v>35</v>
      </c>
      <c r="F41" s="6"/>
      <c r="G41" s="6">
        <v>0</v>
      </c>
      <c r="H41" s="23" t="s">
        <v>16</v>
      </c>
      <c r="I41" s="8"/>
      <c r="J41" s="25"/>
      <c r="K41" s="3"/>
      <c r="L41" s="3"/>
      <c r="M41" s="3"/>
      <c r="O41" s="1" t="str">
        <f t="shared" si="1"/>
        <v xml:space="preserve">    repeat_jun smallint DEFAULT 0,</v>
      </c>
    </row>
    <row r="42" spans="2:15" ht="15" x14ac:dyDescent="0.25">
      <c r="B42" s="6">
        <v>38</v>
      </c>
      <c r="C42" s="22" t="s">
        <v>2572</v>
      </c>
      <c r="D42" s="24" t="s">
        <v>2551</v>
      </c>
      <c r="E42" s="6" t="s">
        <v>35</v>
      </c>
      <c r="F42" s="6"/>
      <c r="G42" s="6">
        <v>0</v>
      </c>
      <c r="H42" s="23" t="s">
        <v>16</v>
      </c>
      <c r="I42" s="8"/>
      <c r="J42" s="25"/>
      <c r="K42" s="3"/>
      <c r="L42" s="3"/>
      <c r="M42" s="3"/>
      <c r="O42" s="1" t="str">
        <f t="shared" si="1"/>
        <v xml:space="preserve">    repeat_jul smallint DEFAULT 0,</v>
      </c>
    </row>
    <row r="43" spans="2:15" ht="15" x14ac:dyDescent="0.25">
      <c r="B43" s="6">
        <v>39</v>
      </c>
      <c r="C43" s="22" t="s">
        <v>2573</v>
      </c>
      <c r="D43" s="24" t="s">
        <v>2552</v>
      </c>
      <c r="E43" s="6" t="s">
        <v>35</v>
      </c>
      <c r="F43" s="6"/>
      <c r="G43" s="6">
        <v>0</v>
      </c>
      <c r="H43" s="23" t="s">
        <v>16</v>
      </c>
      <c r="I43" s="8"/>
      <c r="J43" s="25"/>
      <c r="K43" s="3"/>
      <c r="L43" s="3"/>
      <c r="M43" s="3"/>
      <c r="O43" s="1" t="str">
        <f t="shared" si="1"/>
        <v xml:space="preserve">    repeat_aug smallint DEFAULT 0,</v>
      </c>
    </row>
    <row r="44" spans="2:15" ht="15" x14ac:dyDescent="0.25">
      <c r="B44" s="6">
        <v>40</v>
      </c>
      <c r="C44" s="22" t="s">
        <v>2574</v>
      </c>
      <c r="D44" s="24" t="s">
        <v>2553</v>
      </c>
      <c r="E44" s="6" t="s">
        <v>35</v>
      </c>
      <c r="F44" s="6"/>
      <c r="G44" s="6">
        <v>0</v>
      </c>
      <c r="H44" s="23" t="s">
        <v>16</v>
      </c>
      <c r="I44" s="8"/>
      <c r="J44" s="25"/>
      <c r="K44" s="3"/>
      <c r="L44" s="3"/>
      <c r="M44" s="3"/>
      <c r="O44" s="1" t="str">
        <f t="shared" si="1"/>
        <v xml:space="preserve">    repeat_sep smallint DEFAULT 0,</v>
      </c>
    </row>
    <row r="45" spans="2:15" ht="15" x14ac:dyDescent="0.25">
      <c r="B45" s="6">
        <v>41</v>
      </c>
      <c r="C45" s="22" t="s">
        <v>2575</v>
      </c>
      <c r="D45" s="24" t="s">
        <v>2554</v>
      </c>
      <c r="E45" s="6" t="s">
        <v>35</v>
      </c>
      <c r="F45" s="6"/>
      <c r="G45" s="6">
        <v>0</v>
      </c>
      <c r="H45" s="23" t="s">
        <v>16</v>
      </c>
      <c r="I45" s="8"/>
      <c r="J45" s="25"/>
      <c r="K45" s="3"/>
      <c r="L45" s="3"/>
      <c r="M45" s="3"/>
      <c r="O45" s="1" t="str">
        <f t="shared" ref="O45:O54" si="2">"    " &amp; D45 &amp; " " &amp; E45 &amp; IF(F45="yes"," NOT NULL", "") &amp; IF(LEN(G45) &gt; 0," DEFAULT " &amp; G45, "") &amp; ","</f>
        <v xml:space="preserve">    repeat_oct smallint DEFAULT 0,</v>
      </c>
    </row>
    <row r="46" spans="2:15" ht="15" x14ac:dyDescent="0.25">
      <c r="B46" s="6">
        <v>42</v>
      </c>
      <c r="C46" s="22" t="s">
        <v>2576</v>
      </c>
      <c r="D46" s="24" t="s">
        <v>2555</v>
      </c>
      <c r="E46" s="6" t="s">
        <v>35</v>
      </c>
      <c r="F46" s="6"/>
      <c r="G46" s="6">
        <v>0</v>
      </c>
      <c r="H46" s="23" t="s">
        <v>16</v>
      </c>
      <c r="I46" s="8"/>
      <c r="J46" s="25"/>
      <c r="K46" s="3"/>
      <c r="L46" s="3"/>
      <c r="M46" s="3"/>
      <c r="O46" s="1" t="str">
        <f t="shared" si="2"/>
        <v xml:space="preserve">    repeat_nov smallint DEFAULT 0,</v>
      </c>
    </row>
    <row r="47" spans="2:15" ht="15" x14ac:dyDescent="0.25">
      <c r="B47" s="6">
        <v>43</v>
      </c>
      <c r="C47" s="22" t="s">
        <v>2577</v>
      </c>
      <c r="D47" s="24" t="s">
        <v>2556</v>
      </c>
      <c r="E47" s="6" t="s">
        <v>35</v>
      </c>
      <c r="F47" s="6"/>
      <c r="G47" s="6">
        <v>0</v>
      </c>
      <c r="H47" s="23" t="s">
        <v>16</v>
      </c>
      <c r="I47" s="8"/>
      <c r="J47" s="25"/>
      <c r="K47" s="3"/>
      <c r="L47" s="3"/>
      <c r="M47" s="3"/>
      <c r="O47" s="1" t="str">
        <f t="shared" si="2"/>
        <v xml:space="preserve">    repeat_dec smallint DEFAULT 0,</v>
      </c>
    </row>
    <row r="48" spans="2:15" ht="15" x14ac:dyDescent="0.25">
      <c r="B48" s="6">
        <v>44</v>
      </c>
      <c r="C48" s="22" t="s">
        <v>2713</v>
      </c>
      <c r="D48" s="24" t="s">
        <v>2712</v>
      </c>
      <c r="E48" s="6" t="s">
        <v>6</v>
      </c>
      <c r="F48" s="6"/>
      <c r="G48" s="6">
        <v>0</v>
      </c>
      <c r="H48" s="23"/>
      <c r="I48" s="8"/>
      <c r="J48" s="25"/>
      <c r="K48" s="3"/>
      <c r="L48" s="3"/>
      <c r="M48" s="3"/>
      <c r="O48" s="1" t="str">
        <f>"    " &amp; D48 &amp; " " &amp; E48 &amp; IF(F48="yes"," NOT NULL", "") &amp; IF(LEN(G48) &gt; 0," DEFAULT " &amp; G48, "") &amp; ","</f>
        <v xml:space="preserve">    end_repeat_date bigint DEFAULT 0,</v>
      </c>
    </row>
    <row r="49" spans="2:15" ht="15" x14ac:dyDescent="0.25">
      <c r="B49" s="6">
        <v>45</v>
      </c>
      <c r="C49" s="22" t="s">
        <v>2558</v>
      </c>
      <c r="D49" s="24" t="s">
        <v>2796</v>
      </c>
      <c r="E49" s="6" t="s">
        <v>35</v>
      </c>
      <c r="F49" s="6"/>
      <c r="G49" s="6">
        <v>0</v>
      </c>
      <c r="H49" s="23" t="s">
        <v>16</v>
      </c>
      <c r="I49" s="8"/>
      <c r="J49" s="25"/>
      <c r="K49" s="3"/>
      <c r="L49" s="3"/>
      <c r="M49" s="3"/>
      <c r="O49" s="1" t="str">
        <f>"    " &amp; D49 &amp; " " &amp; E49 &amp; IF(F49="yes"," NOT NULL", "") &amp; IF(LEN(G49) &gt; 0," DEFAULT " &amp; G49, "") &amp; ","</f>
        <v xml:space="preserve">    end_type smallint DEFAULT 0,</v>
      </c>
    </row>
    <row r="50" spans="2:15" ht="15" x14ac:dyDescent="0.25">
      <c r="B50" s="6">
        <v>46</v>
      </c>
      <c r="C50" s="22" t="s">
        <v>2590</v>
      </c>
      <c r="D50" s="24" t="s">
        <v>2434</v>
      </c>
      <c r="E50" s="6" t="s">
        <v>35</v>
      </c>
      <c r="F50" s="6"/>
      <c r="G50" s="6">
        <v>0</v>
      </c>
      <c r="H50" s="23" t="s">
        <v>16</v>
      </c>
      <c r="I50" s="8"/>
      <c r="J50" s="25"/>
      <c r="K50" s="3"/>
      <c r="L50" s="3"/>
      <c r="M50" s="3"/>
      <c r="O50" s="1" t="str">
        <f t="shared" si="2"/>
        <v xml:space="preserve">    notify smallint DEFAULT 0,</v>
      </c>
    </row>
    <row r="51" spans="2:15" ht="15" x14ac:dyDescent="0.25">
      <c r="B51" s="6">
        <v>47</v>
      </c>
      <c r="C51" s="22" t="s">
        <v>2592</v>
      </c>
      <c r="D51" s="24" t="s">
        <v>2695</v>
      </c>
      <c r="E51" s="6" t="s">
        <v>6</v>
      </c>
      <c r="F51" s="6"/>
      <c r="G51" s="6">
        <v>0</v>
      </c>
      <c r="H51" s="23"/>
      <c r="I51" s="8"/>
      <c r="J51" s="25"/>
      <c r="K51" s="3"/>
      <c r="L51" s="3"/>
      <c r="M51" s="3"/>
      <c r="O51" s="1" t="str">
        <f t="shared" si="2"/>
        <v xml:space="preserve">    schedule_style_id bigint DEFAULT 0,</v>
      </c>
    </row>
    <row r="52" spans="2:15" ht="15" x14ac:dyDescent="0.25">
      <c r="B52" s="6">
        <v>48</v>
      </c>
      <c r="C52" s="22" t="s">
        <v>2593</v>
      </c>
      <c r="D52" s="24" t="s">
        <v>2529</v>
      </c>
      <c r="E52" s="6" t="s">
        <v>35</v>
      </c>
      <c r="F52" s="6"/>
      <c r="G52" s="6">
        <v>0</v>
      </c>
      <c r="H52" s="23"/>
      <c r="I52" s="8"/>
      <c r="J52" s="25" t="s">
        <v>2586</v>
      </c>
      <c r="K52" s="3"/>
      <c r="L52" s="3"/>
      <c r="M52" s="3"/>
      <c r="O52" s="1" t="str">
        <f t="shared" si="2"/>
        <v xml:space="preserve">    visibility smallint DEFAULT 0,</v>
      </c>
    </row>
    <row r="53" spans="2:15" ht="15" x14ac:dyDescent="0.25">
      <c r="B53" s="6">
        <v>49</v>
      </c>
      <c r="C53" s="22" t="s">
        <v>225</v>
      </c>
      <c r="D53" s="24" t="s">
        <v>228</v>
      </c>
      <c r="E53" s="23" t="s">
        <v>25</v>
      </c>
      <c r="F53" s="6"/>
      <c r="G53" s="6"/>
      <c r="H53" s="6"/>
      <c r="I53" s="10"/>
      <c r="J53" s="25"/>
      <c r="K53" s="3"/>
      <c r="L53" s="3"/>
      <c r="M53" s="3"/>
      <c r="O53" s="1" t="str">
        <f t="shared" si="2"/>
        <v xml:space="preserve">    screen varchar(10),</v>
      </c>
    </row>
    <row r="54" spans="2:15" ht="15" x14ac:dyDescent="0.25">
      <c r="B54" s="6">
        <v>50</v>
      </c>
      <c r="C54" s="22" t="s">
        <v>45</v>
      </c>
      <c r="D54" s="24" t="s">
        <v>42</v>
      </c>
      <c r="E54" s="6" t="s">
        <v>10</v>
      </c>
      <c r="F54" s="6"/>
      <c r="G54" s="6"/>
      <c r="H54" s="23"/>
      <c r="I54" s="8"/>
      <c r="J54" s="25"/>
      <c r="K54" s="3"/>
      <c r="L54" s="3"/>
      <c r="M54" s="3"/>
      <c r="O54" s="1" t="str">
        <f t="shared" si="2"/>
        <v xml:space="preserve">    status integer,</v>
      </c>
    </row>
    <row r="55" spans="2:15" ht="15" x14ac:dyDescent="0.25">
      <c r="B55" s="6">
        <v>51</v>
      </c>
      <c r="C55" s="3" t="s">
        <v>20</v>
      </c>
      <c r="D55" s="24" t="s">
        <v>296</v>
      </c>
      <c r="E55" s="6" t="s">
        <v>6</v>
      </c>
      <c r="F55" s="6"/>
      <c r="G55" s="6"/>
      <c r="H55" s="6"/>
      <c r="I55" s="10"/>
      <c r="J55" s="25"/>
      <c r="K55" s="3"/>
      <c r="L55" s="3"/>
      <c r="M55" s="3"/>
      <c r="O55" s="1" t="str">
        <f t="shared" ref="O55:O61" si="3">"    " &amp; D55 &amp; " " &amp; E55 &amp; IF(F55="yes"," NOT NULL", "") &amp; IF(LEN(G55) &gt; 0," DEFAULT " &amp; G55, "") &amp; ","</f>
        <v xml:space="preserve">    created_by bigint,</v>
      </c>
    </row>
    <row r="56" spans="2:15" ht="15" x14ac:dyDescent="0.25">
      <c r="B56" s="6">
        <v>52</v>
      </c>
      <c r="C56" s="3" t="s">
        <v>21</v>
      </c>
      <c r="D56" s="24" t="s">
        <v>70</v>
      </c>
      <c r="E56" s="6" t="s">
        <v>6</v>
      </c>
      <c r="F56" s="6"/>
      <c r="G56" s="6"/>
      <c r="H56" s="6"/>
      <c r="I56" s="10"/>
      <c r="J56" s="25"/>
      <c r="K56" s="3"/>
      <c r="L56" s="3"/>
      <c r="M56" s="3"/>
      <c r="O56" s="1" t="str">
        <f t="shared" si="3"/>
        <v xml:space="preserve">    created_date bigint,</v>
      </c>
    </row>
    <row r="57" spans="2:15" ht="15" x14ac:dyDescent="0.25">
      <c r="B57" s="6">
        <v>53</v>
      </c>
      <c r="C57" s="3" t="s">
        <v>22</v>
      </c>
      <c r="D57" s="24" t="s">
        <v>297</v>
      </c>
      <c r="E57" s="6" t="s">
        <v>6</v>
      </c>
      <c r="F57" s="6"/>
      <c r="G57" s="6"/>
      <c r="H57" s="6"/>
      <c r="I57" s="10"/>
      <c r="J57" s="25"/>
      <c r="K57" s="3"/>
      <c r="L57" s="3"/>
      <c r="M57" s="3"/>
      <c r="O57" s="1" t="str">
        <f t="shared" si="3"/>
        <v xml:space="preserve">    updated_by bigint,</v>
      </c>
    </row>
    <row r="58" spans="2:15" ht="15" x14ac:dyDescent="0.25">
      <c r="B58" s="6">
        <v>54</v>
      </c>
      <c r="C58" s="3" t="s">
        <v>23</v>
      </c>
      <c r="D58" s="24" t="s">
        <v>71</v>
      </c>
      <c r="E58" s="6" t="s">
        <v>6</v>
      </c>
      <c r="F58" s="6"/>
      <c r="G58" s="6"/>
      <c r="H58" s="6"/>
      <c r="I58" s="10"/>
      <c r="J58" s="25"/>
      <c r="K58" s="3"/>
      <c r="L58" s="3"/>
      <c r="M58" s="3"/>
      <c r="O58" s="1" t="str">
        <f t="shared" si="3"/>
        <v xml:space="preserve">    updated_date bigint,</v>
      </c>
    </row>
    <row r="59" spans="2:15" ht="15" x14ac:dyDescent="0.25">
      <c r="B59" s="6">
        <v>55</v>
      </c>
      <c r="C59" s="22" t="s">
        <v>105</v>
      </c>
      <c r="D59" s="24" t="s">
        <v>295</v>
      </c>
      <c r="E59" s="6" t="s">
        <v>6</v>
      </c>
      <c r="F59" s="6"/>
      <c r="G59" s="6"/>
      <c r="H59" s="6"/>
      <c r="I59" s="8">
        <v>1</v>
      </c>
      <c r="J59" s="25"/>
      <c r="K59" s="3"/>
      <c r="L59" s="3"/>
      <c r="M59" s="3"/>
      <c r="O59" s="1" t="str">
        <f t="shared" si="3"/>
        <v xml:space="preserve">    deleted_by bigint,</v>
      </c>
    </row>
    <row r="60" spans="2:15" ht="15" x14ac:dyDescent="0.25">
      <c r="B60" s="6">
        <v>56</v>
      </c>
      <c r="C60" s="22" t="s">
        <v>99</v>
      </c>
      <c r="D60" s="24" t="s">
        <v>94</v>
      </c>
      <c r="E60" s="6" t="s">
        <v>6</v>
      </c>
      <c r="F60" s="6"/>
      <c r="G60" s="6"/>
      <c r="H60" s="6"/>
      <c r="I60" s="8">
        <v>1</v>
      </c>
      <c r="J60" s="25"/>
      <c r="K60" s="3"/>
      <c r="L60" s="3"/>
      <c r="M60" s="3"/>
      <c r="O60" s="1" t="str">
        <f t="shared" si="3"/>
        <v xml:space="preserve">    deleted_date bigint,</v>
      </c>
    </row>
    <row r="61" spans="2:15" ht="15" x14ac:dyDescent="0.25">
      <c r="B61" s="6">
        <v>57</v>
      </c>
      <c r="C61" s="3" t="s">
        <v>24</v>
      </c>
      <c r="D61" s="24" t="s">
        <v>13</v>
      </c>
      <c r="E61" s="6" t="s">
        <v>10</v>
      </c>
      <c r="F61" s="6"/>
      <c r="G61" s="6">
        <v>1</v>
      </c>
      <c r="H61" s="6"/>
      <c r="I61" s="10"/>
      <c r="J61" s="25"/>
      <c r="K61" s="3"/>
      <c r="L61" s="3"/>
      <c r="M61" s="3"/>
      <c r="O61" s="1" t="str">
        <f t="shared" si="3"/>
        <v xml:space="preserve">    version integer DEFAULT 1,</v>
      </c>
    </row>
    <row r="62" spans="2:15" x14ac:dyDescent="0.25">
      <c r="O62" s="1" t="str">
        <f>"    CONSTRAINT " &amp; IF(ISERROR(SEARCH(".",$D$2)), $D$2, MID($D$2,SEARCH(".",$D$2) + 1,(LEN($D$2)-SEARCH(".",$D$2)))) &amp; "_pk PRIMARY KEY (" &amp; $D$5 &amp; ")"</f>
        <v xml:space="preserve">    CONSTRAINT event_pk PRIMARY KEY (id)</v>
      </c>
    </row>
    <row r="63" spans="2:15" x14ac:dyDescent="0.25">
      <c r="O63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B1:O16"/>
  <sheetViews>
    <sheetView showGridLines="0" workbookViewId="0">
      <selection activeCell="O3" sqref="O3:O16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DB!D104</f>
        <v>Khách mời sự kiện</v>
      </c>
      <c r="E1" s="71"/>
      <c r="F1" s="72" t="s">
        <v>22</v>
      </c>
      <c r="G1" s="73"/>
      <c r="H1" s="73"/>
      <c r="I1" s="74"/>
      <c r="J1" s="3" t="str">
        <f>DB!F219</f>
        <v>Nguyễn Anh Phong</v>
      </c>
    </row>
    <row r="2" spans="2:15" ht="18" x14ac:dyDescent="0.25">
      <c r="C2" s="2" t="s">
        <v>27</v>
      </c>
      <c r="D2" s="75" t="str">
        <f>DB!E104</f>
        <v>event_guest</v>
      </c>
      <c r="E2" s="76"/>
      <c r="F2" s="72" t="s">
        <v>23</v>
      </c>
      <c r="G2" s="73"/>
      <c r="H2" s="73"/>
      <c r="I2" s="74"/>
      <c r="J2" s="19">
        <f>DB!G219</f>
        <v>42922</v>
      </c>
      <c r="O2" s="1" t="str">
        <f xml:space="preserve"> "drop table " &amp; D2 &amp; ";"</f>
        <v>drop table event_guest;</v>
      </c>
    </row>
    <row r="3" spans="2:15" ht="29.25" customHeight="1" x14ac:dyDescent="0.25">
      <c r="B3" s="4"/>
      <c r="O3" s="1" t="str">
        <f xml:space="preserve"> "create table " &amp; D2</f>
        <v>create table event_guest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2526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4" si="0">"    " &amp; D6 &amp; " " &amp; E6 &amp; IF(F6="yes"," NOT NULL", "") &amp; IF(LEN(G6) &gt; 0," DEFAULT " &amp; G6, "") &amp; ","</f>
        <v xml:space="preserve">    event_id bigint,</v>
      </c>
    </row>
    <row r="7" spans="2:15" ht="15" x14ac:dyDescent="0.25">
      <c r="B7" s="6">
        <v>3</v>
      </c>
      <c r="C7" s="22" t="s">
        <v>46</v>
      </c>
      <c r="D7" s="24" t="s">
        <v>206</v>
      </c>
      <c r="E7" s="23" t="s">
        <v>17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partner_id varchar(100),</v>
      </c>
    </row>
    <row r="8" spans="2:15" ht="15" x14ac:dyDescent="0.25">
      <c r="B8" s="6">
        <v>4</v>
      </c>
      <c r="C8" s="3" t="s">
        <v>20</v>
      </c>
      <c r="D8" s="24" t="s">
        <v>296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created_by bigint,</v>
      </c>
    </row>
    <row r="9" spans="2:15" ht="15" x14ac:dyDescent="0.25">
      <c r="B9" s="6">
        <v>5</v>
      </c>
      <c r="C9" s="3" t="s">
        <v>21</v>
      </c>
      <c r="D9" s="24" t="s">
        <v>70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created_date bigint,</v>
      </c>
    </row>
    <row r="10" spans="2:15" ht="15" x14ac:dyDescent="0.25">
      <c r="B10" s="6">
        <v>6</v>
      </c>
      <c r="C10" s="3" t="s">
        <v>22</v>
      </c>
      <c r="D10" s="24" t="s">
        <v>297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updated_by bigint,</v>
      </c>
    </row>
    <row r="11" spans="2:15" ht="15" x14ac:dyDescent="0.25">
      <c r="B11" s="6">
        <v>7</v>
      </c>
      <c r="C11" s="3" t="s">
        <v>23</v>
      </c>
      <c r="D11" s="24" t="s">
        <v>71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updated_date bigint,</v>
      </c>
    </row>
    <row r="12" spans="2:15" ht="15" x14ac:dyDescent="0.25">
      <c r="B12" s="6">
        <v>8</v>
      </c>
      <c r="C12" s="22" t="s">
        <v>105</v>
      </c>
      <c r="D12" s="24" t="s">
        <v>295</v>
      </c>
      <c r="E12" s="6" t="s">
        <v>6</v>
      </c>
      <c r="F12" s="6"/>
      <c r="G12" s="6"/>
      <c r="H12" s="6"/>
      <c r="I12" s="8">
        <v>1</v>
      </c>
      <c r="J12" s="25"/>
      <c r="K12" s="3"/>
      <c r="L12" s="3"/>
      <c r="M12" s="3"/>
      <c r="O12" s="1" t="str">
        <f t="shared" si="0"/>
        <v xml:space="preserve">    deleted_by bigint,</v>
      </c>
    </row>
    <row r="13" spans="2:15" ht="15" x14ac:dyDescent="0.25">
      <c r="B13" s="6">
        <v>9</v>
      </c>
      <c r="C13" s="22" t="s">
        <v>99</v>
      </c>
      <c r="D13" s="24" t="s">
        <v>94</v>
      </c>
      <c r="E13" s="6" t="s">
        <v>6</v>
      </c>
      <c r="F13" s="6"/>
      <c r="G13" s="6"/>
      <c r="H13" s="6"/>
      <c r="I13" s="8">
        <v>1</v>
      </c>
      <c r="J13" s="25"/>
      <c r="K13" s="3"/>
      <c r="L13" s="3"/>
      <c r="M13" s="3"/>
      <c r="O13" s="1" t="str">
        <f t="shared" si="0"/>
        <v xml:space="preserve">    deleted_date bigint,</v>
      </c>
    </row>
    <row r="14" spans="2:15" ht="15" x14ac:dyDescent="0.25">
      <c r="B14" s="6">
        <v>10</v>
      </c>
      <c r="C14" s="3" t="s">
        <v>24</v>
      </c>
      <c r="D14" s="24" t="s">
        <v>13</v>
      </c>
      <c r="E14" s="6" t="s">
        <v>10</v>
      </c>
      <c r="F14" s="6"/>
      <c r="G14" s="6">
        <v>1</v>
      </c>
      <c r="H14" s="6"/>
      <c r="I14" s="10"/>
      <c r="J14" s="25"/>
      <c r="K14" s="3"/>
      <c r="L14" s="3"/>
      <c r="M14" s="3"/>
      <c r="O14" s="1" t="str">
        <f t="shared" si="0"/>
        <v xml:space="preserve">    version integer DEFAULT 1,</v>
      </c>
    </row>
    <row r="15" spans="2:15" x14ac:dyDescent="0.25">
      <c r="O15" s="1" t="str">
        <f>"    CONSTRAINT " &amp; IF(ISERROR(SEARCH(".",$D$2)), $D$2, MID($D$2,SEARCH(".",$D$2) + 1,(LEN($D$2)-SEARCH(".",$D$2)))) &amp; "_pk PRIMARY KEY (" &amp; $D$5 &amp; ")"</f>
        <v xml:space="preserve">    CONSTRAINT event_guest_pk PRIMARY KEY (id)</v>
      </c>
    </row>
    <row r="16" spans="2:15" x14ac:dyDescent="0.25">
      <c r="O16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B1:O19"/>
  <sheetViews>
    <sheetView showGridLines="0" workbookViewId="0">
      <selection activeCell="O3" sqref="O3:O19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DB!D105</f>
        <v>Thông báo sự kiện</v>
      </c>
      <c r="E1" s="71"/>
      <c r="F1" s="72" t="s">
        <v>22</v>
      </c>
      <c r="G1" s="73"/>
      <c r="H1" s="73"/>
      <c r="I1" s="74"/>
      <c r="J1" s="3" t="str">
        <f>DB!F105</f>
        <v>Nguyễn Anh Phong</v>
      </c>
    </row>
    <row r="2" spans="2:15" ht="18" x14ac:dyDescent="0.25">
      <c r="C2" s="2" t="s">
        <v>27</v>
      </c>
      <c r="D2" s="75" t="str">
        <f>DB!E105</f>
        <v>event_notify</v>
      </c>
      <c r="E2" s="76"/>
      <c r="F2" s="72" t="s">
        <v>23</v>
      </c>
      <c r="G2" s="73"/>
      <c r="H2" s="73"/>
      <c r="I2" s="74"/>
      <c r="J2" s="19" t="str">
        <f>DB!G105</f>
        <v>23/01/2019</v>
      </c>
      <c r="O2" s="1" t="str">
        <f xml:space="preserve"> "drop table " &amp; D2 &amp; ";"</f>
        <v>drop table event_notify;</v>
      </c>
    </row>
    <row r="3" spans="2:15" ht="29.25" customHeight="1" x14ac:dyDescent="0.25">
      <c r="B3" s="4"/>
      <c r="O3" s="1" t="str">
        <f xml:space="preserve"> "create table " &amp; D2</f>
        <v>create table event_notify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2601</v>
      </c>
      <c r="D6" s="24" t="s">
        <v>2526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7" si="0">"    " &amp; D6 &amp; " " &amp; E6 &amp; IF(F6="yes"," NOT NULL", "") &amp; IF(LEN(G6) &gt; 0," DEFAULT " &amp; G6, "") &amp; ","</f>
        <v xml:space="preserve">    event_id bigint,</v>
      </c>
    </row>
    <row r="7" spans="2:15" ht="15" x14ac:dyDescent="0.25">
      <c r="B7" s="6">
        <v>3</v>
      </c>
      <c r="C7" s="22" t="s">
        <v>2494</v>
      </c>
      <c r="D7" s="24" t="s">
        <v>2801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notify_time bigint,</v>
      </c>
    </row>
    <row r="8" spans="2:15" ht="15" x14ac:dyDescent="0.25">
      <c r="B8" s="6">
        <v>4</v>
      </c>
      <c r="C8" s="22" t="s">
        <v>2591</v>
      </c>
      <c r="D8" s="24" t="s">
        <v>2587</v>
      </c>
      <c r="E8" s="6" t="s">
        <v>6</v>
      </c>
      <c r="F8" s="6"/>
      <c r="G8" s="6"/>
      <c r="H8" s="23"/>
      <c r="I8" s="8"/>
      <c r="J8" s="25" t="s">
        <v>2668</v>
      </c>
      <c r="K8" s="3"/>
      <c r="L8" s="3"/>
      <c r="M8" s="3"/>
      <c r="O8" s="1" t="str">
        <f t="shared" si="0"/>
        <v xml:space="preserve">    notify_before bigint,</v>
      </c>
    </row>
    <row r="9" spans="2:15" ht="15" x14ac:dyDescent="0.25">
      <c r="B9" s="6">
        <v>5</v>
      </c>
      <c r="C9" s="22" t="s">
        <v>2590</v>
      </c>
      <c r="D9" s="24" t="s">
        <v>2599</v>
      </c>
      <c r="E9" s="6" t="s">
        <v>6</v>
      </c>
      <c r="F9" s="6"/>
      <c r="G9" s="6"/>
      <c r="H9" s="23"/>
      <c r="I9" s="8"/>
      <c r="J9" s="25"/>
      <c r="K9" s="3"/>
      <c r="L9" s="3"/>
      <c r="M9" s="3"/>
      <c r="O9" s="1" t="str">
        <f t="shared" si="0"/>
        <v xml:space="preserve">    notify_qty bigint,</v>
      </c>
    </row>
    <row r="10" spans="2:15" ht="15" x14ac:dyDescent="0.25">
      <c r="B10" s="6">
        <v>6</v>
      </c>
      <c r="C10" s="22" t="s">
        <v>38</v>
      </c>
      <c r="D10" s="24" t="s">
        <v>2588</v>
      </c>
      <c r="E10" s="6" t="s">
        <v>6</v>
      </c>
      <c r="F10" s="6"/>
      <c r="G10" s="6"/>
      <c r="H10" s="23"/>
      <c r="I10" s="8"/>
      <c r="J10" s="25" t="s">
        <v>2589</v>
      </c>
      <c r="K10" s="3"/>
      <c r="L10" s="3"/>
      <c r="M10" s="3"/>
      <c r="O10" s="1" t="str">
        <f t="shared" si="0"/>
        <v xml:space="preserve">    notify_unit bigint,</v>
      </c>
    </row>
    <row r="11" spans="2:15" ht="15" x14ac:dyDescent="0.25">
      <c r="B11" s="6">
        <v>7</v>
      </c>
      <c r="C11" s="22" t="s">
        <v>20</v>
      </c>
      <c r="D11" s="24" t="s">
        <v>296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created_by bigint,</v>
      </c>
    </row>
    <row r="12" spans="2:15" ht="15" x14ac:dyDescent="0.25">
      <c r="B12" s="6">
        <v>8</v>
      </c>
      <c r="C12" s="3" t="s">
        <v>21</v>
      </c>
      <c r="D12" s="24" t="s">
        <v>70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created_date bigint,</v>
      </c>
    </row>
    <row r="13" spans="2:15" ht="15" x14ac:dyDescent="0.25">
      <c r="B13" s="6">
        <v>9</v>
      </c>
      <c r="C13" s="3" t="s">
        <v>22</v>
      </c>
      <c r="D13" s="24" t="s">
        <v>297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updated_by bigint,</v>
      </c>
    </row>
    <row r="14" spans="2:15" ht="15" x14ac:dyDescent="0.25">
      <c r="B14" s="6">
        <v>10</v>
      </c>
      <c r="C14" s="3" t="s">
        <v>23</v>
      </c>
      <c r="D14" s="24" t="s">
        <v>71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updated_date bigint,</v>
      </c>
    </row>
    <row r="15" spans="2:15" ht="15" x14ac:dyDescent="0.25">
      <c r="B15" s="6">
        <v>11</v>
      </c>
      <c r="C15" s="22" t="s">
        <v>105</v>
      </c>
      <c r="D15" s="24" t="s">
        <v>295</v>
      </c>
      <c r="E15" s="6" t="s">
        <v>6</v>
      </c>
      <c r="F15" s="6"/>
      <c r="G15" s="6"/>
      <c r="H15" s="6"/>
      <c r="I15" s="8">
        <v>1</v>
      </c>
      <c r="J15" s="25"/>
      <c r="K15" s="3"/>
      <c r="L15" s="3"/>
      <c r="M15" s="3"/>
      <c r="O15" s="1" t="str">
        <f t="shared" si="0"/>
        <v xml:space="preserve">    deleted_by bigint,</v>
      </c>
    </row>
    <row r="16" spans="2:15" ht="15" x14ac:dyDescent="0.25">
      <c r="B16" s="6">
        <v>12</v>
      </c>
      <c r="C16" s="22" t="s">
        <v>99</v>
      </c>
      <c r="D16" s="24" t="s">
        <v>94</v>
      </c>
      <c r="E16" s="6" t="s">
        <v>6</v>
      </c>
      <c r="F16" s="6"/>
      <c r="G16" s="6"/>
      <c r="H16" s="6"/>
      <c r="I16" s="8">
        <v>1</v>
      </c>
      <c r="J16" s="25"/>
      <c r="K16" s="3"/>
      <c r="L16" s="3"/>
      <c r="M16" s="3"/>
      <c r="O16" s="1" t="str">
        <f t="shared" si="0"/>
        <v xml:space="preserve">    deleted_date bigint,</v>
      </c>
    </row>
    <row r="17" spans="2:15" ht="15" x14ac:dyDescent="0.25">
      <c r="B17" s="6">
        <v>13</v>
      </c>
      <c r="C17" s="3" t="s">
        <v>24</v>
      </c>
      <c r="D17" s="24" t="s">
        <v>13</v>
      </c>
      <c r="E17" s="6" t="s">
        <v>10</v>
      </c>
      <c r="F17" s="6"/>
      <c r="G17" s="6">
        <v>1</v>
      </c>
      <c r="H17" s="6"/>
      <c r="I17" s="10"/>
      <c r="J17" s="25"/>
      <c r="K17" s="3"/>
      <c r="L17" s="3"/>
      <c r="M17" s="3"/>
      <c r="O17" s="1" t="str">
        <f t="shared" si="0"/>
        <v xml:space="preserve">    version integer DEFAULT 1,</v>
      </c>
    </row>
    <row r="18" spans="2:15" x14ac:dyDescent="0.25">
      <c r="O18" s="1" t="str">
        <f>"    CONSTRAINT " &amp; IF(ISERROR(SEARCH(".",$D$2)), $D$2, MID($D$2,SEARCH(".",$D$2) + 1,(LEN($D$2)-SEARCH(".",$D$2)))) &amp; "_pk PRIMARY KEY (" &amp; $D$5 &amp; ")"</f>
        <v xml:space="preserve">    CONSTRAINT event_notify_pk PRIMARY KEY (id)</v>
      </c>
    </row>
    <row r="19" spans="2:15" x14ac:dyDescent="0.25">
      <c r="O19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B1:O55"/>
  <sheetViews>
    <sheetView showGridLines="0" workbookViewId="0">
      <selection activeCell="O2" sqref="O2:O55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DB!D106</f>
        <v>Lịch hẹn</v>
      </c>
      <c r="E1" s="71"/>
      <c r="F1" s="72" t="s">
        <v>22</v>
      </c>
      <c r="G1" s="73"/>
      <c r="H1" s="73"/>
      <c r="I1" s="74"/>
      <c r="J1" s="3" t="str">
        <f>DB!F103</f>
        <v>Nguyễn Anh Phong</v>
      </c>
    </row>
    <row r="2" spans="2:15" ht="18" x14ac:dyDescent="0.25">
      <c r="C2" s="2" t="s">
        <v>27</v>
      </c>
      <c r="D2" s="75" t="str">
        <f>DB!E106</f>
        <v>appt</v>
      </c>
      <c r="E2" s="76"/>
      <c r="F2" s="72" t="s">
        <v>23</v>
      </c>
      <c r="G2" s="73"/>
      <c r="H2" s="73"/>
      <c r="I2" s="74"/>
      <c r="J2" s="19" t="str">
        <f>DB!G103</f>
        <v>23/01/2019</v>
      </c>
      <c r="O2" s="1" t="str">
        <f xml:space="preserve"> "drop table " &amp; D2 &amp; ";"</f>
        <v>drop table appt;</v>
      </c>
    </row>
    <row r="3" spans="2:15" ht="29.25" customHeight="1" x14ac:dyDescent="0.25">
      <c r="B3" s="4"/>
      <c r="O3" s="1" t="str">
        <f xml:space="preserve"> "create table " &amp; D2</f>
        <v>create table appt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53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19</v>
      </c>
      <c r="D8" s="24" t="s">
        <v>151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department_id bigint,</v>
      </c>
    </row>
    <row r="9" spans="2:15" ht="15" x14ac:dyDescent="0.25">
      <c r="B9" s="6">
        <v>5</v>
      </c>
      <c r="C9" s="22" t="s">
        <v>2530</v>
      </c>
      <c r="D9" s="24" t="s">
        <v>132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group_id bigint,</v>
      </c>
    </row>
    <row r="10" spans="2:15" ht="15" x14ac:dyDescent="0.25">
      <c r="B10" s="6">
        <v>6</v>
      </c>
      <c r="C10" s="22" t="s">
        <v>2530</v>
      </c>
      <c r="D10" s="24" t="s">
        <v>1145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provider_id bigint,</v>
      </c>
    </row>
    <row r="11" spans="2:15" ht="15" x14ac:dyDescent="0.25">
      <c r="B11" s="6">
        <v>7</v>
      </c>
      <c r="C11" s="22" t="s">
        <v>687</v>
      </c>
      <c r="D11" s="24" t="s">
        <v>2710</v>
      </c>
      <c r="E11" s="6" t="s">
        <v>34</v>
      </c>
      <c r="F11" s="6"/>
      <c r="G11" s="6"/>
      <c r="H11" s="6"/>
      <c r="I11" s="10"/>
      <c r="J11" s="25"/>
      <c r="K11" s="3"/>
      <c r="L11" s="3"/>
      <c r="M11" s="3"/>
      <c r="O11" s="1" t="str">
        <f>"    " &amp; D11 &amp; " " &amp; E11 &amp; IF(F11="yes"," NOT NULL", "") &amp; IF(LEN(G11) &gt; 0," DEFAULT " &amp; G11, "") &amp; ","</f>
        <v xml:space="preserve">    provider_name varchar(255),</v>
      </c>
    </row>
    <row r="12" spans="2:15" ht="15" x14ac:dyDescent="0.25">
      <c r="B12" s="6">
        <v>8</v>
      </c>
      <c r="C12" s="22" t="s">
        <v>2531</v>
      </c>
      <c r="D12" s="24" t="s">
        <v>206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partner_id bigint,</v>
      </c>
    </row>
    <row r="13" spans="2:15" ht="15" x14ac:dyDescent="0.25">
      <c r="B13" s="6">
        <v>9</v>
      </c>
      <c r="C13" s="22" t="s">
        <v>686</v>
      </c>
      <c r="D13" s="24" t="s">
        <v>688</v>
      </c>
      <c r="E13" s="23" t="s">
        <v>39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partner_code varchar(50),</v>
      </c>
    </row>
    <row r="14" spans="2:15" ht="15" x14ac:dyDescent="0.25">
      <c r="B14" s="6">
        <v>10</v>
      </c>
      <c r="C14" s="22" t="s">
        <v>687</v>
      </c>
      <c r="D14" s="24" t="s">
        <v>689</v>
      </c>
      <c r="E14" s="6" t="s">
        <v>34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partner_name varchar(255),</v>
      </c>
    </row>
    <row r="15" spans="2:15" ht="15" x14ac:dyDescent="0.25">
      <c r="B15" s="6">
        <v>11</v>
      </c>
      <c r="C15" s="22" t="s">
        <v>150</v>
      </c>
      <c r="D15" s="24" t="s">
        <v>1016</v>
      </c>
      <c r="E15" s="23" t="s">
        <v>35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partner_gender smallint,</v>
      </c>
    </row>
    <row r="16" spans="2:15" ht="15" x14ac:dyDescent="0.25">
      <c r="B16" s="6">
        <v>12</v>
      </c>
      <c r="C16" s="22" t="s">
        <v>147</v>
      </c>
      <c r="D16" s="24" t="s">
        <v>2711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partner_birth_date bigint,</v>
      </c>
    </row>
    <row r="17" spans="2:15" ht="15" x14ac:dyDescent="0.25">
      <c r="B17" s="6">
        <v>13</v>
      </c>
      <c r="C17" s="22" t="s">
        <v>140</v>
      </c>
      <c r="D17" s="24" t="s">
        <v>2844</v>
      </c>
      <c r="E17" s="23" t="s">
        <v>39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partner_identity_number varchar(50),</v>
      </c>
    </row>
    <row r="18" spans="2:15" ht="15" x14ac:dyDescent="0.25">
      <c r="B18" s="6">
        <v>14</v>
      </c>
      <c r="C18" s="22" t="s">
        <v>61</v>
      </c>
      <c r="D18" s="24" t="s">
        <v>690</v>
      </c>
      <c r="E18" s="6" t="s">
        <v>34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partner_address varchar(255),</v>
      </c>
    </row>
    <row r="19" spans="2:15" ht="15" x14ac:dyDescent="0.25">
      <c r="B19" s="6">
        <v>15</v>
      </c>
      <c r="C19" s="22" t="s">
        <v>1678</v>
      </c>
      <c r="D19" s="24" t="s">
        <v>2702</v>
      </c>
      <c r="E19" s="6" t="s">
        <v>34</v>
      </c>
      <c r="F19" s="6"/>
      <c r="G19" s="6"/>
      <c r="H19" s="6"/>
      <c r="I19" s="8">
        <v>1</v>
      </c>
      <c r="J19" s="25"/>
      <c r="K19" s="3"/>
      <c r="L19" s="3"/>
      <c r="M19" s="3"/>
      <c r="O19" s="1" t="str">
        <f t="shared" si="0"/>
        <v xml:space="preserve">    partner_home_no varchar(255),</v>
      </c>
    </row>
    <row r="20" spans="2:15" ht="15" x14ac:dyDescent="0.25">
      <c r="B20" s="6">
        <v>16</v>
      </c>
      <c r="C20" s="22" t="s">
        <v>1679</v>
      </c>
      <c r="D20" s="24" t="s">
        <v>2703</v>
      </c>
      <c r="E20" s="6" t="s">
        <v>34</v>
      </c>
      <c r="F20" s="6"/>
      <c r="G20" s="6"/>
      <c r="H20" s="6"/>
      <c r="I20" s="8">
        <v>1</v>
      </c>
      <c r="J20" s="25"/>
      <c r="K20" s="3"/>
      <c r="L20" s="3"/>
      <c r="M20" s="3"/>
      <c r="O20" s="1" t="str">
        <f t="shared" si="0"/>
        <v xml:space="preserve">    partner_street varchar(255),</v>
      </c>
    </row>
    <row r="21" spans="2:15" ht="15" x14ac:dyDescent="0.25">
      <c r="B21" s="6">
        <v>17</v>
      </c>
      <c r="C21" s="22" t="s">
        <v>162</v>
      </c>
      <c r="D21" s="24" t="s">
        <v>2704</v>
      </c>
      <c r="E21" s="6" t="s">
        <v>34</v>
      </c>
      <c r="F21" s="6"/>
      <c r="G21" s="6"/>
      <c r="H21" s="6"/>
      <c r="I21" s="8">
        <v>1</v>
      </c>
      <c r="J21" s="25"/>
      <c r="K21" s="3"/>
      <c r="L21" s="3"/>
      <c r="M21" s="3"/>
      <c r="O21" s="1" t="str">
        <f t="shared" si="0"/>
        <v xml:space="preserve">    partner_ward varchar(255),</v>
      </c>
    </row>
    <row r="22" spans="2:15" ht="15" x14ac:dyDescent="0.25">
      <c r="B22" s="6">
        <v>18</v>
      </c>
      <c r="C22" s="22" t="s">
        <v>161</v>
      </c>
      <c r="D22" s="24" t="s">
        <v>2705</v>
      </c>
      <c r="E22" s="6" t="s">
        <v>34</v>
      </c>
      <c r="F22" s="6"/>
      <c r="G22" s="6"/>
      <c r="H22" s="6"/>
      <c r="I22" s="8">
        <v>1</v>
      </c>
      <c r="J22" s="25"/>
      <c r="K22" s="3"/>
      <c r="L22" s="3"/>
      <c r="M22" s="3"/>
      <c r="O22" s="1" t="str">
        <f t="shared" si="0"/>
        <v xml:space="preserve">    partner_district varchar(255),</v>
      </c>
    </row>
    <row r="23" spans="2:15" ht="15" x14ac:dyDescent="0.25">
      <c r="B23" s="6">
        <v>19</v>
      </c>
      <c r="C23" s="22" t="s">
        <v>167</v>
      </c>
      <c r="D23" s="24" t="s">
        <v>2706</v>
      </c>
      <c r="E23" s="6" t="s">
        <v>34</v>
      </c>
      <c r="F23" s="6"/>
      <c r="G23" s="6"/>
      <c r="H23" s="6"/>
      <c r="I23" s="8">
        <v>1</v>
      </c>
      <c r="J23" s="25"/>
      <c r="K23" s="3"/>
      <c r="L23" s="3"/>
      <c r="M23" s="3"/>
      <c r="O23" s="1" t="str">
        <f t="shared" si="0"/>
        <v xml:space="preserve">    partner_province varchar(255),</v>
      </c>
    </row>
    <row r="24" spans="2:15" ht="15" x14ac:dyDescent="0.25">
      <c r="B24" s="6">
        <v>20</v>
      </c>
      <c r="C24" s="22" t="s">
        <v>288</v>
      </c>
      <c r="D24" s="24" t="s">
        <v>2707</v>
      </c>
      <c r="E24" s="6" t="s">
        <v>34</v>
      </c>
      <c r="F24" s="6"/>
      <c r="G24" s="6"/>
      <c r="H24" s="6"/>
      <c r="I24" s="8">
        <v>1</v>
      </c>
      <c r="J24" s="25"/>
      <c r="K24" s="3"/>
      <c r="L24" s="3"/>
      <c r="M24" s="3"/>
      <c r="O24" s="1" t="str">
        <f t="shared" si="0"/>
        <v xml:space="preserve">    partner_state varchar(255),</v>
      </c>
    </row>
    <row r="25" spans="2:15" ht="15" x14ac:dyDescent="0.25">
      <c r="B25" s="6">
        <v>21</v>
      </c>
      <c r="C25" s="22" t="s">
        <v>157</v>
      </c>
      <c r="D25" s="24" t="s">
        <v>2708</v>
      </c>
      <c r="E25" s="6" t="s">
        <v>34</v>
      </c>
      <c r="F25" s="6"/>
      <c r="G25" s="6"/>
      <c r="H25" s="6"/>
      <c r="I25" s="8">
        <v>1</v>
      </c>
      <c r="J25" s="25"/>
      <c r="K25" s="3"/>
      <c r="L25" s="3"/>
      <c r="M25" s="3"/>
      <c r="O25" s="1" t="str">
        <f t="shared" si="0"/>
        <v xml:space="preserve">    partner_country varchar(255),</v>
      </c>
    </row>
    <row r="26" spans="2:15" ht="15" x14ac:dyDescent="0.25">
      <c r="B26" s="6">
        <v>22</v>
      </c>
      <c r="C26" s="22" t="s">
        <v>293</v>
      </c>
      <c r="D26" s="24" t="s">
        <v>2709</v>
      </c>
      <c r="E26" s="6" t="s">
        <v>34</v>
      </c>
      <c r="F26" s="6"/>
      <c r="G26" s="6"/>
      <c r="H26" s="6"/>
      <c r="I26" s="8">
        <v>1</v>
      </c>
      <c r="J26" s="25"/>
      <c r="K26" s="3"/>
      <c r="L26" s="3"/>
      <c r="M26" s="3"/>
      <c r="O26" s="1" t="str">
        <f t="shared" si="0"/>
        <v xml:space="preserve">    partner_zip_code varchar(255),</v>
      </c>
    </row>
    <row r="27" spans="2:15" ht="15" x14ac:dyDescent="0.25">
      <c r="B27" s="6">
        <v>23</v>
      </c>
      <c r="C27" s="22" t="s">
        <v>66</v>
      </c>
      <c r="D27" s="24" t="s">
        <v>691</v>
      </c>
      <c r="E27" s="6" t="s">
        <v>34</v>
      </c>
      <c r="F27" s="6"/>
      <c r="G27" s="6"/>
      <c r="H27" s="6"/>
      <c r="I27" s="10"/>
      <c r="J27" s="25"/>
      <c r="K27" s="3"/>
      <c r="L27" s="3"/>
      <c r="M27" s="3"/>
      <c r="O27" s="1" t="str">
        <f>"    " &amp; D27 &amp; " " &amp; E27 &amp; IF(F27="yes"," NOT NULL", "") &amp; IF(LEN(G27) &gt; 0," DEFAULT " &amp; G27, "") &amp; ","</f>
        <v xml:space="preserve">    partner_phone varchar(255),</v>
      </c>
    </row>
    <row r="28" spans="2:15" ht="15" x14ac:dyDescent="0.25">
      <c r="B28" s="6">
        <v>24</v>
      </c>
      <c r="C28" s="22" t="s">
        <v>73</v>
      </c>
      <c r="D28" s="24" t="s">
        <v>692</v>
      </c>
      <c r="E28" s="6" t="s">
        <v>34</v>
      </c>
      <c r="F28" s="6"/>
      <c r="G28" s="6"/>
      <c r="H28" s="6"/>
      <c r="I28" s="10"/>
      <c r="J28" s="25"/>
      <c r="K28" s="3"/>
      <c r="L28" s="3"/>
      <c r="M28" s="3"/>
      <c r="O28" s="1" t="str">
        <f>"    " &amp; D28 &amp; " " &amp; E28 &amp; IF(F28="yes"," NOT NULL", "") &amp; IF(LEN(G28) &gt; 0," DEFAULT " &amp; G28, "") &amp; ","</f>
        <v xml:space="preserve">    partner_email varchar(255),</v>
      </c>
    </row>
    <row r="29" spans="2:15" ht="15" x14ac:dyDescent="0.25">
      <c r="B29" s="6">
        <v>25</v>
      </c>
      <c r="C29" s="22" t="s">
        <v>2672</v>
      </c>
      <c r="D29" s="24" t="s">
        <v>2671</v>
      </c>
      <c r="E29" s="6" t="s">
        <v>35</v>
      </c>
      <c r="F29" s="6"/>
      <c r="G29" s="6">
        <v>0</v>
      </c>
      <c r="H29" s="23" t="s">
        <v>16</v>
      </c>
      <c r="I29" s="10"/>
      <c r="J29" s="25"/>
      <c r="K29" s="3"/>
      <c r="L29" s="3"/>
      <c r="M29" s="3"/>
      <c r="O29" s="1" t="str">
        <f t="shared" si="0"/>
        <v xml:space="preserve">    new_partner smallint DEFAULT 0,</v>
      </c>
    </row>
    <row r="30" spans="2:15" ht="15" x14ac:dyDescent="0.25">
      <c r="B30" s="6">
        <v>26</v>
      </c>
      <c r="C30" s="22" t="s">
        <v>2597</v>
      </c>
      <c r="D30" s="24" t="s">
        <v>2686</v>
      </c>
      <c r="E30" s="6" t="s">
        <v>10</v>
      </c>
      <c r="F30" s="6"/>
      <c r="G30" s="6"/>
      <c r="H30" s="6"/>
      <c r="I30" s="10"/>
      <c r="J30" s="25" t="s">
        <v>2687</v>
      </c>
      <c r="K30" s="3"/>
      <c r="L30" s="3"/>
      <c r="M30" s="3"/>
      <c r="O30" s="1" t="str">
        <f t="shared" si="0"/>
        <v xml:space="preserve">    appt_type integer,</v>
      </c>
    </row>
    <row r="31" spans="2:15" ht="15" x14ac:dyDescent="0.25">
      <c r="B31" s="6">
        <v>27</v>
      </c>
      <c r="C31" s="22" t="s">
        <v>2643</v>
      </c>
      <c r="D31" s="24" t="s">
        <v>170</v>
      </c>
      <c r="E31" s="6" t="s">
        <v>6</v>
      </c>
      <c r="F31" s="6"/>
      <c r="G31" s="6"/>
      <c r="H31" s="6"/>
      <c r="I31" s="10"/>
      <c r="J31" s="25"/>
      <c r="K31" s="3"/>
      <c r="L31" s="3"/>
      <c r="M31" s="3"/>
      <c r="O31" s="1" t="str">
        <f t="shared" si="0"/>
        <v xml:space="preserve">    item_id bigint,</v>
      </c>
    </row>
    <row r="32" spans="2:15" ht="15" x14ac:dyDescent="0.25">
      <c r="B32" s="6">
        <v>28</v>
      </c>
      <c r="C32" s="22" t="s">
        <v>2643</v>
      </c>
      <c r="D32" s="24" t="s">
        <v>171</v>
      </c>
      <c r="E32" s="23" t="s">
        <v>39</v>
      </c>
      <c r="F32" s="6"/>
      <c r="G32" s="6"/>
      <c r="H32" s="6"/>
      <c r="I32" s="10"/>
      <c r="J32" s="25"/>
      <c r="K32" s="3"/>
      <c r="L32" s="3"/>
      <c r="M32" s="3"/>
      <c r="O32" s="1" t="str">
        <f>"    " &amp; D32 &amp; " " &amp; E32 &amp; IF(F32="yes"," NOT NULL", "") &amp; IF(LEN(G32) &gt; 0," DEFAULT " &amp; G32, "") &amp; ","</f>
        <v xml:space="preserve">    item_code varchar(50),</v>
      </c>
    </row>
    <row r="33" spans="2:15" ht="15" x14ac:dyDescent="0.25">
      <c r="B33" s="6">
        <v>29</v>
      </c>
      <c r="C33" s="22" t="s">
        <v>2643</v>
      </c>
      <c r="D33" s="24" t="s">
        <v>172</v>
      </c>
      <c r="E33" s="6" t="s">
        <v>34</v>
      </c>
      <c r="F33" s="6"/>
      <c r="G33" s="6"/>
      <c r="H33" s="6"/>
      <c r="I33" s="10"/>
      <c r="J33" s="25"/>
      <c r="K33" s="3"/>
      <c r="L33" s="3"/>
      <c r="M33" s="3"/>
      <c r="O33" s="1" t="str">
        <f t="shared" si="0"/>
        <v xml:space="preserve">    item_name varchar(255),</v>
      </c>
    </row>
    <row r="34" spans="2:15" ht="15" x14ac:dyDescent="0.25">
      <c r="B34" s="6">
        <v>30</v>
      </c>
      <c r="C34" s="22" t="s">
        <v>2701</v>
      </c>
      <c r="D34" s="24" t="s">
        <v>1581</v>
      </c>
      <c r="E34" s="23" t="s">
        <v>127</v>
      </c>
      <c r="F34" s="6"/>
      <c r="G34" s="6"/>
      <c r="H34" s="6"/>
      <c r="I34" s="10"/>
      <c r="J34" s="25"/>
      <c r="K34" s="3"/>
      <c r="L34" s="3"/>
      <c r="M34" s="3"/>
      <c r="O34" s="1" t="str">
        <f>"    " &amp; D34 &amp; " " &amp; E34 &amp; IF(F34="yes"," NOT NULL", "") &amp; IF(LEN(G34) &gt; 0," DEFAULT " &amp; G34, "") &amp; ","</f>
        <v xml:space="preserve">    item_price double precision,</v>
      </c>
    </row>
    <row r="35" spans="2:15" ht="15" x14ac:dyDescent="0.25">
      <c r="B35" s="6">
        <v>31</v>
      </c>
      <c r="C35" s="22" t="s">
        <v>49</v>
      </c>
      <c r="D35" s="24" t="s">
        <v>12</v>
      </c>
      <c r="E35" s="23" t="s">
        <v>116</v>
      </c>
      <c r="F35" s="6"/>
      <c r="G35" s="6"/>
      <c r="H35" s="6"/>
      <c r="I35" s="10"/>
      <c r="J35" s="25"/>
      <c r="K35" s="3"/>
      <c r="L35" s="3"/>
      <c r="M35" s="3"/>
      <c r="O35" s="1" t="str">
        <f t="shared" si="0"/>
        <v xml:space="preserve">    description text,</v>
      </c>
    </row>
    <row r="36" spans="2:15" ht="15" x14ac:dyDescent="0.25">
      <c r="B36" s="6">
        <v>32</v>
      </c>
      <c r="C36" s="22" t="s">
        <v>2533</v>
      </c>
      <c r="D36" s="24" t="s">
        <v>2525</v>
      </c>
      <c r="E36" s="23" t="s">
        <v>116</v>
      </c>
      <c r="F36" s="6"/>
      <c r="G36" s="6"/>
      <c r="H36" s="6"/>
      <c r="I36" s="10"/>
      <c r="J36" s="25"/>
      <c r="K36" s="3"/>
      <c r="L36" s="3"/>
      <c r="M36" s="3"/>
      <c r="O36" s="1" t="str">
        <f t="shared" si="0"/>
        <v xml:space="preserve">    location text,</v>
      </c>
    </row>
    <row r="37" spans="2:15" ht="15" x14ac:dyDescent="0.25">
      <c r="B37" s="6">
        <v>33</v>
      </c>
      <c r="C37" s="22" t="s">
        <v>3</v>
      </c>
      <c r="D37" s="24" t="s">
        <v>3072</v>
      </c>
      <c r="E37" s="23" t="s">
        <v>116</v>
      </c>
      <c r="F37" s="6"/>
      <c r="G37" s="6"/>
      <c r="H37" s="6"/>
      <c r="I37" s="10"/>
      <c r="J37" s="25"/>
      <c r="K37" s="3"/>
      <c r="L37" s="3"/>
      <c r="M37" s="3"/>
      <c r="O37" s="1" t="str">
        <f t="shared" si="0"/>
        <v xml:space="preserve">    note text,</v>
      </c>
    </row>
    <row r="38" spans="2:15" ht="15" x14ac:dyDescent="0.25">
      <c r="B38" s="6">
        <v>34</v>
      </c>
      <c r="C38" s="22" t="s">
        <v>2584</v>
      </c>
      <c r="D38" s="24" t="s">
        <v>184</v>
      </c>
      <c r="E38" s="6" t="s">
        <v>6</v>
      </c>
      <c r="F38" s="6"/>
      <c r="G38" s="6"/>
      <c r="H38" s="6"/>
      <c r="I38" s="10"/>
      <c r="J38" s="25"/>
      <c r="K38" s="3"/>
      <c r="L38" s="3"/>
      <c r="M38" s="3"/>
      <c r="O38" s="1" t="str">
        <f t="shared" si="0"/>
        <v xml:space="preserve">    start_date bigint,</v>
      </c>
    </row>
    <row r="39" spans="2:15" ht="15" x14ac:dyDescent="0.25">
      <c r="B39" s="6">
        <v>35</v>
      </c>
      <c r="C39" s="22" t="s">
        <v>2585</v>
      </c>
      <c r="D39" s="24" t="s">
        <v>185</v>
      </c>
      <c r="E39" s="6" t="s">
        <v>6</v>
      </c>
      <c r="F39" s="6"/>
      <c r="G39" s="6"/>
      <c r="H39" s="6"/>
      <c r="I39" s="10"/>
      <c r="J39" s="25"/>
      <c r="K39" s="3"/>
      <c r="L39" s="3"/>
      <c r="M39" s="3"/>
      <c r="O39" s="1" t="str">
        <f t="shared" si="0"/>
        <v xml:space="preserve">    end_date bigint,</v>
      </c>
    </row>
    <row r="40" spans="2:15" ht="15" x14ac:dyDescent="0.25">
      <c r="B40" s="6">
        <v>36</v>
      </c>
      <c r="C40" s="22" t="s">
        <v>2534</v>
      </c>
      <c r="D40" s="24" t="s">
        <v>2527</v>
      </c>
      <c r="E40" s="6" t="s">
        <v>35</v>
      </c>
      <c r="F40" s="6"/>
      <c r="G40" s="6">
        <v>0</v>
      </c>
      <c r="H40" s="23" t="s">
        <v>16</v>
      </c>
      <c r="I40" s="8"/>
      <c r="J40" s="25"/>
      <c r="K40" s="3"/>
      <c r="L40" s="3"/>
      <c r="M40" s="3"/>
      <c r="O40" s="1" t="str">
        <f t="shared" si="0"/>
        <v xml:space="preserve">    all_day smallint DEFAULT 0,</v>
      </c>
    </row>
    <row r="41" spans="2:15" ht="15" x14ac:dyDescent="0.25">
      <c r="B41" s="6">
        <v>37</v>
      </c>
      <c r="C41" s="22" t="s">
        <v>2685</v>
      </c>
      <c r="D41" s="24" t="s">
        <v>2684</v>
      </c>
      <c r="E41" s="6" t="s">
        <v>35</v>
      </c>
      <c r="F41" s="6"/>
      <c r="G41" s="6">
        <v>0</v>
      </c>
      <c r="H41" s="23" t="s">
        <v>16</v>
      </c>
      <c r="I41" s="8"/>
      <c r="J41" s="25"/>
      <c r="K41" s="3"/>
      <c r="L41" s="3"/>
      <c r="M41" s="3"/>
      <c r="O41" s="1" t="str">
        <f t="shared" si="0"/>
        <v xml:space="preserve">    multiple smallint DEFAULT 0,</v>
      </c>
    </row>
    <row r="42" spans="2:15" ht="15" x14ac:dyDescent="0.25">
      <c r="B42" s="6">
        <v>38</v>
      </c>
      <c r="C42" s="22" t="s">
        <v>2590</v>
      </c>
      <c r="D42" s="24" t="s">
        <v>2434</v>
      </c>
      <c r="E42" s="6" t="s">
        <v>35</v>
      </c>
      <c r="F42" s="6"/>
      <c r="G42" s="6">
        <v>0</v>
      </c>
      <c r="H42" s="23" t="s">
        <v>16</v>
      </c>
      <c r="I42" s="8"/>
      <c r="J42" s="25"/>
      <c r="K42" s="3"/>
      <c r="L42" s="3"/>
      <c r="M42" s="3"/>
      <c r="O42" s="1" t="str">
        <f t="shared" si="0"/>
        <v xml:space="preserve">    notify smallint DEFAULT 0,</v>
      </c>
    </row>
    <row r="43" spans="2:15" ht="15" x14ac:dyDescent="0.25">
      <c r="B43" s="6">
        <v>39</v>
      </c>
      <c r="C43" s="22" t="s">
        <v>2696</v>
      </c>
      <c r="D43" s="24" t="s">
        <v>2695</v>
      </c>
      <c r="E43" s="6" t="s">
        <v>6</v>
      </c>
      <c r="F43" s="6"/>
      <c r="G43" s="6"/>
      <c r="H43" s="23"/>
      <c r="I43" s="8"/>
      <c r="J43" s="25"/>
      <c r="K43" s="3"/>
      <c r="L43" s="3"/>
      <c r="M43" s="3"/>
      <c r="O43" s="1" t="str">
        <f t="shared" si="0"/>
        <v xml:space="preserve">    schedule_style_id bigint,</v>
      </c>
    </row>
    <row r="44" spans="2:15" ht="15" x14ac:dyDescent="0.25">
      <c r="B44" s="6">
        <v>40</v>
      </c>
      <c r="C44" s="22" t="s">
        <v>2593</v>
      </c>
      <c r="D44" s="24" t="s">
        <v>2529</v>
      </c>
      <c r="E44" s="6" t="s">
        <v>35</v>
      </c>
      <c r="F44" s="6"/>
      <c r="G44" s="6">
        <v>0</v>
      </c>
      <c r="H44" s="23"/>
      <c r="I44" s="8"/>
      <c r="J44" s="25" t="s">
        <v>2693</v>
      </c>
      <c r="K44" s="3"/>
      <c r="L44" s="3"/>
      <c r="M44" s="3"/>
      <c r="O44" s="1" t="str">
        <f t="shared" si="0"/>
        <v xml:space="preserve">    visibility smallint DEFAULT 0,</v>
      </c>
    </row>
    <row r="45" spans="2:15" ht="15" x14ac:dyDescent="0.25">
      <c r="B45" s="6">
        <v>41</v>
      </c>
      <c r="C45" s="22" t="s">
        <v>225</v>
      </c>
      <c r="D45" s="24" t="s">
        <v>228</v>
      </c>
      <c r="E45" s="23" t="s">
        <v>25</v>
      </c>
      <c r="F45" s="6"/>
      <c r="G45" s="6"/>
      <c r="H45" s="6"/>
      <c r="I45" s="10"/>
      <c r="J45" s="25"/>
      <c r="K45" s="3"/>
      <c r="L45" s="3"/>
      <c r="M45" s="3"/>
      <c r="O45" s="1" t="str">
        <f t="shared" si="0"/>
        <v xml:space="preserve">    screen varchar(10),</v>
      </c>
    </row>
    <row r="46" spans="2:15" ht="15" x14ac:dyDescent="0.25">
      <c r="B46" s="6">
        <v>42</v>
      </c>
      <c r="C46" s="22" t="s">
        <v>45</v>
      </c>
      <c r="D46" s="24" t="s">
        <v>42</v>
      </c>
      <c r="E46" s="6" t="s">
        <v>10</v>
      </c>
      <c r="F46" s="6"/>
      <c r="G46" s="6"/>
      <c r="H46" s="23"/>
      <c r="I46" s="8"/>
      <c r="J46" s="25"/>
      <c r="K46" s="3"/>
      <c r="L46" s="3"/>
      <c r="M46" s="3"/>
      <c r="O46" s="1" t="str">
        <f t="shared" si="0"/>
        <v xml:space="preserve">    status integer,</v>
      </c>
    </row>
    <row r="47" spans="2:15" ht="15" x14ac:dyDescent="0.25">
      <c r="B47" s="6">
        <v>43</v>
      </c>
      <c r="C47" s="3" t="s">
        <v>20</v>
      </c>
      <c r="D47" s="24" t="s">
        <v>296</v>
      </c>
      <c r="E47" s="6" t="s">
        <v>6</v>
      </c>
      <c r="F47" s="6"/>
      <c r="G47" s="6"/>
      <c r="H47" s="6"/>
      <c r="I47" s="10"/>
      <c r="J47" s="25"/>
      <c r="K47" s="3"/>
      <c r="L47" s="3"/>
      <c r="M47" s="3"/>
      <c r="O47" s="1" t="str">
        <f t="shared" si="0"/>
        <v xml:space="preserve">    created_by bigint,</v>
      </c>
    </row>
    <row r="48" spans="2:15" ht="15" x14ac:dyDescent="0.25">
      <c r="B48" s="6">
        <v>44</v>
      </c>
      <c r="C48" s="3" t="s">
        <v>21</v>
      </c>
      <c r="D48" s="24" t="s">
        <v>70</v>
      </c>
      <c r="E48" s="6" t="s">
        <v>6</v>
      </c>
      <c r="F48" s="6"/>
      <c r="G48" s="6"/>
      <c r="H48" s="6"/>
      <c r="I48" s="10"/>
      <c r="J48" s="25"/>
      <c r="K48" s="3"/>
      <c r="L48" s="3"/>
      <c r="M48" s="3"/>
      <c r="O48" s="1" t="str">
        <f t="shared" si="0"/>
        <v xml:space="preserve">    created_date bigint,</v>
      </c>
    </row>
    <row r="49" spans="2:15" ht="15" x14ac:dyDescent="0.25">
      <c r="B49" s="6">
        <v>45</v>
      </c>
      <c r="C49" s="3" t="s">
        <v>22</v>
      </c>
      <c r="D49" s="24" t="s">
        <v>297</v>
      </c>
      <c r="E49" s="6" t="s">
        <v>6</v>
      </c>
      <c r="F49" s="6"/>
      <c r="G49" s="6"/>
      <c r="H49" s="6"/>
      <c r="I49" s="10"/>
      <c r="J49" s="25"/>
      <c r="K49" s="3"/>
      <c r="L49" s="3"/>
      <c r="M49" s="3"/>
      <c r="O49" s="1" t="str">
        <f t="shared" si="0"/>
        <v xml:space="preserve">    updated_by bigint,</v>
      </c>
    </row>
    <row r="50" spans="2:15" ht="15" x14ac:dyDescent="0.25">
      <c r="B50" s="6">
        <v>46</v>
      </c>
      <c r="C50" s="3" t="s">
        <v>23</v>
      </c>
      <c r="D50" s="24" t="s">
        <v>71</v>
      </c>
      <c r="E50" s="6" t="s">
        <v>6</v>
      </c>
      <c r="F50" s="6"/>
      <c r="G50" s="6"/>
      <c r="H50" s="6"/>
      <c r="I50" s="10"/>
      <c r="J50" s="25"/>
      <c r="K50" s="3"/>
      <c r="L50" s="3"/>
      <c r="M50" s="3"/>
      <c r="O50" s="1" t="str">
        <f t="shared" si="0"/>
        <v xml:space="preserve">    updated_date bigint,</v>
      </c>
    </row>
    <row r="51" spans="2:15" ht="15" x14ac:dyDescent="0.25">
      <c r="B51" s="6">
        <v>47</v>
      </c>
      <c r="C51" s="22" t="s">
        <v>105</v>
      </c>
      <c r="D51" s="24" t="s">
        <v>295</v>
      </c>
      <c r="E51" s="6" t="s">
        <v>6</v>
      </c>
      <c r="F51" s="6"/>
      <c r="G51" s="6"/>
      <c r="H51" s="6"/>
      <c r="I51" s="8">
        <v>1</v>
      </c>
      <c r="J51" s="25"/>
      <c r="K51" s="3"/>
      <c r="L51" s="3"/>
      <c r="M51" s="3"/>
      <c r="O51" s="1" t="str">
        <f t="shared" si="0"/>
        <v xml:space="preserve">    deleted_by bigint,</v>
      </c>
    </row>
    <row r="52" spans="2:15" ht="15" x14ac:dyDescent="0.25">
      <c r="B52" s="6">
        <v>48</v>
      </c>
      <c r="C52" s="22" t="s">
        <v>99</v>
      </c>
      <c r="D52" s="24" t="s">
        <v>94</v>
      </c>
      <c r="E52" s="6" t="s">
        <v>6</v>
      </c>
      <c r="F52" s="6"/>
      <c r="G52" s="6"/>
      <c r="H52" s="6"/>
      <c r="I52" s="8">
        <v>1</v>
      </c>
      <c r="J52" s="25"/>
      <c r="K52" s="3"/>
      <c r="L52" s="3"/>
      <c r="M52" s="3"/>
      <c r="O52" s="1" t="str">
        <f t="shared" si="0"/>
        <v xml:space="preserve">    deleted_date bigint,</v>
      </c>
    </row>
    <row r="53" spans="2:15" ht="15" x14ac:dyDescent="0.25">
      <c r="B53" s="6">
        <v>49</v>
      </c>
      <c r="C53" s="3" t="s">
        <v>24</v>
      </c>
      <c r="D53" s="24" t="s">
        <v>13</v>
      </c>
      <c r="E53" s="6" t="s">
        <v>10</v>
      </c>
      <c r="F53" s="6"/>
      <c r="G53" s="6">
        <v>1</v>
      </c>
      <c r="H53" s="6"/>
      <c r="I53" s="10"/>
      <c r="J53" s="25"/>
      <c r="K53" s="3"/>
      <c r="L53" s="3"/>
      <c r="M53" s="3"/>
      <c r="O53" s="1" t="str">
        <f t="shared" si="0"/>
        <v xml:space="preserve">    version integer DEFAULT 1,</v>
      </c>
    </row>
    <row r="54" spans="2:15" x14ac:dyDescent="0.25">
      <c r="O54" s="1" t="str">
        <f>"    CONSTRAINT " &amp; IF(ISERROR(SEARCH(".",$D$2)), $D$2, MID($D$2,SEARCH(".",$D$2) + 1,(LEN($D$2)-SEARCH(".",$D$2)))) &amp; "_pk PRIMARY KEY (" &amp; $D$5 &amp; ")"</f>
        <v xml:space="preserve">    CONSTRAINT appt_pk PRIMARY KEY (id)</v>
      </c>
    </row>
    <row r="55" spans="2:15" x14ac:dyDescent="0.25">
      <c r="O55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B1:O19"/>
  <sheetViews>
    <sheetView showGridLines="0" workbookViewId="0">
      <selection activeCell="O3" sqref="O3:O19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DB!D107</f>
        <v>Lịch hẹn nhiều lần</v>
      </c>
      <c r="E1" s="71"/>
      <c r="F1" s="72" t="s">
        <v>22</v>
      </c>
      <c r="G1" s="73"/>
      <c r="H1" s="73"/>
      <c r="I1" s="74"/>
      <c r="J1" s="3" t="str">
        <f>DB!F107</f>
        <v>Nguyễn Anh Phong</v>
      </c>
    </row>
    <row r="2" spans="2:15" ht="18" x14ac:dyDescent="0.25">
      <c r="C2" s="2" t="s">
        <v>27</v>
      </c>
      <c r="D2" s="75" t="str">
        <f>DB!E107</f>
        <v>appt_item</v>
      </c>
      <c r="E2" s="76"/>
      <c r="F2" s="72" t="s">
        <v>23</v>
      </c>
      <c r="G2" s="73"/>
      <c r="H2" s="73"/>
      <c r="I2" s="74"/>
      <c r="J2" s="19" t="str">
        <f>DB!G107</f>
        <v>23/01/2019</v>
      </c>
      <c r="O2" s="1" t="str">
        <f xml:space="preserve"> "drop table " &amp; D2 &amp; ";"</f>
        <v>drop table appt_item;</v>
      </c>
    </row>
    <row r="3" spans="2:15" ht="29.25" customHeight="1" x14ac:dyDescent="0.25">
      <c r="B3" s="4"/>
      <c r="O3" s="1" t="str">
        <f xml:space="preserve"> "create table " &amp; D2</f>
        <v>create table appt_item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2675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7" si="0">"    " &amp; D6 &amp; " " &amp; E6 &amp; IF(F6="yes"," NOT NULL", "") &amp; IF(LEN(G6) &gt; 0," DEFAULT " &amp; G6, "") &amp; ","</f>
        <v xml:space="preserve">    appt_id bigint,</v>
      </c>
    </row>
    <row r="7" spans="2:15" ht="15" x14ac:dyDescent="0.25">
      <c r="B7" s="6">
        <v>3</v>
      </c>
      <c r="C7" s="22" t="s">
        <v>49</v>
      </c>
      <c r="D7" s="24" t="s">
        <v>12</v>
      </c>
      <c r="E7" s="23" t="s">
        <v>116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description text,</v>
      </c>
    </row>
    <row r="8" spans="2:15" ht="15" x14ac:dyDescent="0.25">
      <c r="B8" s="6">
        <v>4</v>
      </c>
      <c r="C8" s="22" t="s">
        <v>2584</v>
      </c>
      <c r="D8" s="24" t="s">
        <v>184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start_date bigint,</v>
      </c>
    </row>
    <row r="9" spans="2:15" ht="15" x14ac:dyDescent="0.25">
      <c r="B9" s="6">
        <v>5</v>
      </c>
      <c r="C9" s="22" t="s">
        <v>2585</v>
      </c>
      <c r="D9" s="24" t="s">
        <v>185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end_date bigint,</v>
      </c>
    </row>
    <row r="10" spans="2:15" ht="15" x14ac:dyDescent="0.25">
      <c r="B10" s="6">
        <v>6</v>
      </c>
      <c r="C10" s="22" t="s">
        <v>45</v>
      </c>
      <c r="D10" s="24" t="s">
        <v>42</v>
      </c>
      <c r="E10" s="6" t="s">
        <v>10</v>
      </c>
      <c r="F10" s="6"/>
      <c r="G10" s="6"/>
      <c r="H10" s="23"/>
      <c r="I10" s="8"/>
      <c r="J10" s="25"/>
      <c r="K10" s="3"/>
      <c r="L10" s="3"/>
      <c r="M10" s="3"/>
      <c r="O10" s="1" t="str">
        <f t="shared" si="0"/>
        <v xml:space="preserve">    status integer,</v>
      </c>
    </row>
    <row r="11" spans="2:15" ht="15" x14ac:dyDescent="0.25">
      <c r="B11" s="6">
        <v>7</v>
      </c>
      <c r="C11" s="3" t="s">
        <v>20</v>
      </c>
      <c r="D11" s="24" t="s">
        <v>296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created_by bigint,</v>
      </c>
    </row>
    <row r="12" spans="2:15" ht="15" x14ac:dyDescent="0.25">
      <c r="B12" s="6">
        <v>8</v>
      </c>
      <c r="C12" s="3" t="s">
        <v>21</v>
      </c>
      <c r="D12" s="24" t="s">
        <v>70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created_date bigint,</v>
      </c>
    </row>
    <row r="13" spans="2:15" ht="15" x14ac:dyDescent="0.25">
      <c r="B13" s="6">
        <v>9</v>
      </c>
      <c r="C13" s="3" t="s">
        <v>22</v>
      </c>
      <c r="D13" s="24" t="s">
        <v>297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updated_by bigint,</v>
      </c>
    </row>
    <row r="14" spans="2:15" ht="15" x14ac:dyDescent="0.25">
      <c r="B14" s="6">
        <v>10</v>
      </c>
      <c r="C14" s="3" t="s">
        <v>23</v>
      </c>
      <c r="D14" s="24" t="s">
        <v>71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updated_date bigint,</v>
      </c>
    </row>
    <row r="15" spans="2:15" ht="15" x14ac:dyDescent="0.25">
      <c r="B15" s="6">
        <v>11</v>
      </c>
      <c r="C15" s="22" t="s">
        <v>105</v>
      </c>
      <c r="D15" s="24" t="s">
        <v>295</v>
      </c>
      <c r="E15" s="6" t="s">
        <v>6</v>
      </c>
      <c r="F15" s="6"/>
      <c r="G15" s="6"/>
      <c r="H15" s="6"/>
      <c r="I15" s="8">
        <v>1</v>
      </c>
      <c r="J15" s="25"/>
      <c r="K15" s="3"/>
      <c r="L15" s="3"/>
      <c r="M15" s="3"/>
      <c r="O15" s="1" t="str">
        <f t="shared" si="0"/>
        <v xml:space="preserve">    deleted_by bigint,</v>
      </c>
    </row>
    <row r="16" spans="2:15" ht="15" x14ac:dyDescent="0.25">
      <c r="B16" s="6">
        <v>12</v>
      </c>
      <c r="C16" s="22" t="s">
        <v>99</v>
      </c>
      <c r="D16" s="24" t="s">
        <v>94</v>
      </c>
      <c r="E16" s="6" t="s">
        <v>6</v>
      </c>
      <c r="F16" s="6"/>
      <c r="G16" s="6"/>
      <c r="H16" s="6"/>
      <c r="I16" s="8">
        <v>1</v>
      </c>
      <c r="J16" s="25"/>
      <c r="K16" s="3"/>
      <c r="L16" s="3"/>
      <c r="M16" s="3"/>
      <c r="O16" s="1" t="str">
        <f t="shared" si="0"/>
        <v xml:space="preserve">    deleted_date bigint,</v>
      </c>
    </row>
    <row r="17" spans="2:15" ht="15" x14ac:dyDescent="0.25">
      <c r="B17" s="6">
        <v>13</v>
      </c>
      <c r="C17" s="3" t="s">
        <v>24</v>
      </c>
      <c r="D17" s="24" t="s">
        <v>13</v>
      </c>
      <c r="E17" s="6" t="s">
        <v>10</v>
      </c>
      <c r="F17" s="6"/>
      <c r="G17" s="6">
        <v>1</v>
      </c>
      <c r="H17" s="6"/>
      <c r="I17" s="10"/>
      <c r="J17" s="25"/>
      <c r="K17" s="3"/>
      <c r="L17" s="3"/>
      <c r="M17" s="3"/>
      <c r="O17" s="1" t="str">
        <f t="shared" si="0"/>
        <v xml:space="preserve">    version integer DEFAULT 1,</v>
      </c>
    </row>
    <row r="18" spans="2:15" x14ac:dyDescent="0.25">
      <c r="O18" s="1" t="str">
        <f>"    CONSTRAINT " &amp; IF(ISERROR(SEARCH(".",$D$2)), $D$2, MID($D$2,SEARCH(".",$D$2) + 1,(LEN($D$2)-SEARCH(".",$D$2)))) &amp; "_pk PRIMARY KEY (" &amp; $D$5 &amp; ")"</f>
        <v xml:space="preserve">    CONSTRAINT appt_item_pk PRIMARY KEY (id)</v>
      </c>
    </row>
    <row r="19" spans="2:15" x14ac:dyDescent="0.25">
      <c r="O19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B1:O19"/>
  <sheetViews>
    <sheetView showGridLines="0" workbookViewId="0">
      <selection activeCell="O3" sqref="O3:O19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DB!D108</f>
        <v>Thông báo lịch hẹn</v>
      </c>
      <c r="E1" s="71"/>
      <c r="F1" s="72" t="s">
        <v>22</v>
      </c>
      <c r="G1" s="73"/>
      <c r="H1" s="73"/>
      <c r="I1" s="74"/>
      <c r="J1" s="3" t="str">
        <f>DB!F108</f>
        <v>Nguyễn Anh Phong</v>
      </c>
    </row>
    <row r="2" spans="2:15" ht="18" x14ac:dyDescent="0.25">
      <c r="C2" s="2" t="s">
        <v>27</v>
      </c>
      <c r="D2" s="75" t="str">
        <f>DB!E108</f>
        <v>appt_notify</v>
      </c>
      <c r="E2" s="76"/>
      <c r="F2" s="72" t="s">
        <v>23</v>
      </c>
      <c r="G2" s="73"/>
      <c r="H2" s="73"/>
      <c r="I2" s="74"/>
      <c r="J2" s="19" t="str">
        <f>DB!G108</f>
        <v>23/01/2019</v>
      </c>
      <c r="O2" s="1" t="str">
        <f xml:space="preserve"> "drop table " &amp; D2 &amp; ";"</f>
        <v>drop table appt_notify;</v>
      </c>
    </row>
    <row r="3" spans="2:15" ht="29.25" customHeight="1" x14ac:dyDescent="0.25">
      <c r="B3" s="4"/>
      <c r="O3" s="1" t="str">
        <f xml:space="preserve"> "create table " &amp; D2</f>
        <v>create table appt_notify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2679</v>
      </c>
      <c r="D6" s="24" t="s">
        <v>2675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7" si="0">"    " &amp; D6 &amp; " " &amp; E6 &amp; IF(F6="yes"," NOT NULL", "") &amp; IF(LEN(G6) &gt; 0," DEFAULT " &amp; G6, "") &amp; ","</f>
        <v xml:space="preserve">    appt_id bigint,</v>
      </c>
    </row>
    <row r="7" spans="2:15" ht="15" x14ac:dyDescent="0.25">
      <c r="B7" s="6">
        <v>3</v>
      </c>
      <c r="C7" s="22" t="s">
        <v>2494</v>
      </c>
      <c r="D7" s="24" t="s">
        <v>2608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notify_date bigint,</v>
      </c>
    </row>
    <row r="8" spans="2:15" ht="15" x14ac:dyDescent="0.25">
      <c r="B8" s="6">
        <v>4</v>
      </c>
      <c r="C8" s="22" t="s">
        <v>2591</v>
      </c>
      <c r="D8" s="24" t="s">
        <v>2587</v>
      </c>
      <c r="E8" s="6" t="s">
        <v>10</v>
      </c>
      <c r="F8" s="6"/>
      <c r="G8" s="6"/>
      <c r="H8" s="23"/>
      <c r="I8" s="8"/>
      <c r="J8" s="25" t="s">
        <v>2668</v>
      </c>
      <c r="K8" s="3"/>
      <c r="L8" s="3"/>
      <c r="M8" s="3"/>
      <c r="O8" s="1" t="str">
        <f t="shared" si="0"/>
        <v xml:space="preserve">    notify_before integer,</v>
      </c>
    </row>
    <row r="9" spans="2:15" ht="15" x14ac:dyDescent="0.25">
      <c r="B9" s="6">
        <v>5</v>
      </c>
      <c r="C9" s="22" t="s">
        <v>2590</v>
      </c>
      <c r="D9" s="24" t="s">
        <v>2599</v>
      </c>
      <c r="E9" s="6" t="s">
        <v>10</v>
      </c>
      <c r="F9" s="6"/>
      <c r="G9" s="6"/>
      <c r="H9" s="23"/>
      <c r="I9" s="8"/>
      <c r="J9" s="25"/>
      <c r="K9" s="3"/>
      <c r="L9" s="3"/>
      <c r="M9" s="3"/>
      <c r="O9" s="1" t="str">
        <f t="shared" si="0"/>
        <v xml:space="preserve">    notify_qty integer,</v>
      </c>
    </row>
    <row r="10" spans="2:15" ht="15" x14ac:dyDescent="0.25">
      <c r="B10" s="6">
        <v>6</v>
      </c>
      <c r="C10" s="22" t="s">
        <v>38</v>
      </c>
      <c r="D10" s="24" t="s">
        <v>2588</v>
      </c>
      <c r="E10" s="6" t="s">
        <v>10</v>
      </c>
      <c r="F10" s="6"/>
      <c r="G10" s="6"/>
      <c r="H10" s="23"/>
      <c r="I10" s="8"/>
      <c r="J10" s="25" t="s">
        <v>2589</v>
      </c>
      <c r="K10" s="3"/>
      <c r="L10" s="3"/>
      <c r="M10" s="3"/>
      <c r="O10" s="1" t="str">
        <f t="shared" si="0"/>
        <v xml:space="preserve">    notify_unit integer,</v>
      </c>
    </row>
    <row r="11" spans="2:15" ht="15" x14ac:dyDescent="0.25">
      <c r="B11" s="6">
        <v>7</v>
      </c>
      <c r="C11" s="22" t="s">
        <v>20</v>
      </c>
      <c r="D11" s="24" t="s">
        <v>296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created_by bigint,</v>
      </c>
    </row>
    <row r="12" spans="2:15" ht="15" x14ac:dyDescent="0.25">
      <c r="B12" s="6">
        <v>8</v>
      </c>
      <c r="C12" s="3" t="s">
        <v>21</v>
      </c>
      <c r="D12" s="24" t="s">
        <v>70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created_date bigint,</v>
      </c>
    </row>
    <row r="13" spans="2:15" ht="15" x14ac:dyDescent="0.25">
      <c r="B13" s="6">
        <v>9</v>
      </c>
      <c r="C13" s="3" t="s">
        <v>22</v>
      </c>
      <c r="D13" s="24" t="s">
        <v>297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updated_by bigint,</v>
      </c>
    </row>
    <row r="14" spans="2:15" ht="15" x14ac:dyDescent="0.25">
      <c r="B14" s="6">
        <v>10</v>
      </c>
      <c r="C14" s="3" t="s">
        <v>23</v>
      </c>
      <c r="D14" s="24" t="s">
        <v>71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updated_date bigint,</v>
      </c>
    </row>
    <row r="15" spans="2:15" ht="15" x14ac:dyDescent="0.25">
      <c r="B15" s="6">
        <v>11</v>
      </c>
      <c r="C15" s="22" t="s">
        <v>105</v>
      </c>
      <c r="D15" s="24" t="s">
        <v>295</v>
      </c>
      <c r="E15" s="6" t="s">
        <v>6</v>
      </c>
      <c r="F15" s="6"/>
      <c r="G15" s="6"/>
      <c r="H15" s="6"/>
      <c r="I15" s="8">
        <v>1</v>
      </c>
      <c r="J15" s="25"/>
      <c r="K15" s="3"/>
      <c r="L15" s="3"/>
      <c r="M15" s="3"/>
      <c r="O15" s="1" t="str">
        <f t="shared" si="0"/>
        <v xml:space="preserve">    deleted_by bigint,</v>
      </c>
    </row>
    <row r="16" spans="2:15" ht="15" x14ac:dyDescent="0.25">
      <c r="B16" s="6">
        <v>12</v>
      </c>
      <c r="C16" s="22" t="s">
        <v>99</v>
      </c>
      <c r="D16" s="24" t="s">
        <v>94</v>
      </c>
      <c r="E16" s="6" t="s">
        <v>6</v>
      </c>
      <c r="F16" s="6"/>
      <c r="G16" s="6"/>
      <c r="H16" s="6"/>
      <c r="I16" s="8">
        <v>1</v>
      </c>
      <c r="J16" s="25"/>
      <c r="K16" s="3"/>
      <c r="L16" s="3"/>
      <c r="M16" s="3"/>
      <c r="O16" s="1" t="str">
        <f t="shared" si="0"/>
        <v xml:space="preserve">    deleted_date bigint,</v>
      </c>
    </row>
    <row r="17" spans="2:15" ht="15" x14ac:dyDescent="0.25">
      <c r="B17" s="6">
        <v>13</v>
      </c>
      <c r="C17" s="3" t="s">
        <v>24</v>
      </c>
      <c r="D17" s="24" t="s">
        <v>13</v>
      </c>
      <c r="E17" s="6" t="s">
        <v>10</v>
      </c>
      <c r="F17" s="6"/>
      <c r="G17" s="6">
        <v>1</v>
      </c>
      <c r="H17" s="6"/>
      <c r="I17" s="10"/>
      <c r="J17" s="25"/>
      <c r="K17" s="3"/>
      <c r="L17" s="3"/>
      <c r="M17" s="3"/>
      <c r="O17" s="1" t="str">
        <f t="shared" si="0"/>
        <v xml:space="preserve">    version integer DEFAULT 1,</v>
      </c>
    </row>
    <row r="18" spans="2:15" x14ac:dyDescent="0.25">
      <c r="O18" s="1" t="str">
        <f>"    CONSTRAINT " &amp; IF(ISERROR(SEARCH(".",$D$2)), $D$2, MID($D$2,SEARCH(".",$D$2) + 1,(LEN($D$2)-SEARCH(".",$D$2)))) &amp; "_pk PRIMARY KEY (" &amp; $D$5 &amp; ")"</f>
        <v xml:space="preserve">    CONSTRAINT appt_notify_pk PRIMARY KEY (id)</v>
      </c>
    </row>
    <row r="19" spans="2:15" x14ac:dyDescent="0.25">
      <c r="O19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B1:O51"/>
  <sheetViews>
    <sheetView showGridLines="0" workbookViewId="0">
      <selection activeCell="O2" sqref="O2:O48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DB!D109</f>
        <v>Lịch làm việc</v>
      </c>
      <c r="E1" s="71"/>
      <c r="F1" s="72" t="s">
        <v>22</v>
      </c>
      <c r="G1" s="73"/>
      <c r="H1" s="73"/>
      <c r="I1" s="74"/>
      <c r="J1" s="3" t="str">
        <f>DB!F109</f>
        <v>Nguyễn Anh Phong</v>
      </c>
    </row>
    <row r="2" spans="2:15" ht="18" x14ac:dyDescent="0.25">
      <c r="C2" s="2" t="s">
        <v>27</v>
      </c>
      <c r="D2" s="75" t="str">
        <f>DB!E109</f>
        <v>schedule</v>
      </c>
      <c r="E2" s="76"/>
      <c r="F2" s="72" t="s">
        <v>23</v>
      </c>
      <c r="G2" s="73"/>
      <c r="H2" s="73"/>
      <c r="I2" s="74"/>
      <c r="J2" s="19" t="str">
        <f>DB!G109</f>
        <v>23/01/2019</v>
      </c>
      <c r="O2" s="1" t="str">
        <f xml:space="preserve"> "drop table " &amp; D2 &amp; ";"</f>
        <v>drop table schedule;</v>
      </c>
    </row>
    <row r="3" spans="2:15" ht="29.25" customHeight="1" x14ac:dyDescent="0.25">
      <c r="B3" s="4"/>
      <c r="O3" s="1" t="str">
        <f xml:space="preserve"> "create table " &amp; D2</f>
        <v>create table schedule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38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19</v>
      </c>
      <c r="D8" s="24" t="s">
        <v>151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department_id bigint,</v>
      </c>
    </row>
    <row r="9" spans="2:15" ht="15" x14ac:dyDescent="0.25">
      <c r="B9" s="6">
        <v>5</v>
      </c>
      <c r="C9" s="22" t="s">
        <v>2530</v>
      </c>
      <c r="D9" s="24" t="s">
        <v>132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group_id bigint,</v>
      </c>
    </row>
    <row r="10" spans="2:15" ht="15" x14ac:dyDescent="0.25">
      <c r="B10" s="6">
        <v>6</v>
      </c>
      <c r="C10" s="22" t="s">
        <v>2530</v>
      </c>
      <c r="D10" s="24" t="s">
        <v>1145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provider_id bigint,</v>
      </c>
    </row>
    <row r="11" spans="2:15" ht="15" x14ac:dyDescent="0.25">
      <c r="B11" s="6">
        <v>7</v>
      </c>
      <c r="C11" s="22" t="s">
        <v>2531</v>
      </c>
      <c r="D11" s="24" t="s">
        <v>206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partner_id bigint,</v>
      </c>
    </row>
    <row r="12" spans="2:15" ht="15" x14ac:dyDescent="0.25">
      <c r="B12" s="6">
        <v>8</v>
      </c>
      <c r="C12" s="22" t="s">
        <v>2531</v>
      </c>
      <c r="D12" s="24" t="s">
        <v>218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>"    " &amp; D12 &amp; " " &amp; E12 &amp; IF(F12="yes"," NOT NULL", "") &amp; IF(LEN(G12) &gt; 0," DEFAULT " &amp; G12, "") &amp; ","</f>
        <v xml:space="preserve">    room_id bigint,</v>
      </c>
    </row>
    <row r="13" spans="2:15" ht="15" x14ac:dyDescent="0.25">
      <c r="B13" s="6">
        <v>9</v>
      </c>
      <c r="C13" s="22" t="s">
        <v>2531</v>
      </c>
      <c r="D13" s="24" t="s">
        <v>2391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>"    " &amp; D13 &amp; " " &amp; E13 &amp; IF(F13="yes"," NOT NULL", "") &amp; IF(LEN(G13) &gt; 0," DEFAULT " &amp; G13, "") &amp; ","</f>
        <v xml:space="preserve">    bed_id bigint,</v>
      </c>
    </row>
    <row r="14" spans="2:15" ht="15" x14ac:dyDescent="0.25">
      <c r="B14" s="6">
        <v>10</v>
      </c>
      <c r="C14" s="22" t="s">
        <v>2531</v>
      </c>
      <c r="D14" s="24" t="s">
        <v>1378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>"    " &amp; D14 &amp; " " &amp; E14 &amp; IF(F14="yes"," NOT NULL", "") &amp; IF(LEN(G14) &gt; 0," DEFAULT " &amp; G14, "") &amp; ","</f>
        <v xml:space="preserve">    equipment_id bigint,</v>
      </c>
    </row>
    <row r="15" spans="2:15" ht="15" x14ac:dyDescent="0.25">
      <c r="B15" s="6">
        <v>11</v>
      </c>
      <c r="C15" s="22" t="s">
        <v>2601</v>
      </c>
      <c r="D15" s="24" t="s">
        <v>2526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>"    " &amp; D15 &amp; " " &amp; E15 &amp; IF(F15="yes"," NOT NULL", "") &amp; IF(LEN(G15) &gt; 0," DEFAULT " &amp; G15, "") &amp; ","</f>
        <v xml:space="preserve">    event_id bigint,</v>
      </c>
    </row>
    <row r="16" spans="2:15" ht="15" x14ac:dyDescent="0.25">
      <c r="B16" s="6">
        <v>12</v>
      </c>
      <c r="C16" s="22" t="s">
        <v>2679</v>
      </c>
      <c r="D16" s="24" t="s">
        <v>2675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ref="O16:O26" si="1">"    " &amp; D16 &amp; " " &amp; E16 &amp; IF(F16="yes"," NOT NULL", "") &amp; IF(LEN(G16) &gt; 0," DEFAULT " &amp; G16, "") &amp; ","</f>
        <v xml:space="preserve">    appt_id bigint,</v>
      </c>
    </row>
    <row r="17" spans="2:15" ht="15" x14ac:dyDescent="0.25">
      <c r="B17" s="6">
        <v>13</v>
      </c>
      <c r="C17" s="22" t="s">
        <v>2679</v>
      </c>
      <c r="D17" s="24" t="s">
        <v>2697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>"    " &amp; D17 &amp; " " &amp; E17 &amp; IF(F17="yes"," NOT NULL", "") &amp; IF(LEN(G17) &gt; 0," DEFAULT " &amp; G17, "") &amp; ","</f>
        <v xml:space="preserve">    appt_item_id bigint,</v>
      </c>
    </row>
    <row r="18" spans="2:15" ht="15" x14ac:dyDescent="0.25">
      <c r="B18" s="6">
        <v>14</v>
      </c>
      <c r="C18" s="22" t="s">
        <v>498</v>
      </c>
      <c r="D18" s="24" t="s">
        <v>348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1"/>
        <v xml:space="preserve">    indication_id bigint,</v>
      </c>
    </row>
    <row r="19" spans="2:15" ht="15" x14ac:dyDescent="0.25">
      <c r="B19" s="6">
        <v>15</v>
      </c>
      <c r="C19" s="22" t="s">
        <v>498</v>
      </c>
      <c r="D19" s="24" t="s">
        <v>369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si="1"/>
        <v xml:space="preserve">    indication_item_id bigint,</v>
      </c>
    </row>
    <row r="20" spans="2:15" ht="15" x14ac:dyDescent="0.25">
      <c r="B20" s="6">
        <v>16</v>
      </c>
      <c r="C20" s="22" t="s">
        <v>2680</v>
      </c>
      <c r="D20" s="24" t="s">
        <v>2677</v>
      </c>
      <c r="E20" s="6" t="s">
        <v>6</v>
      </c>
      <c r="F20" s="6"/>
      <c r="G20" s="6"/>
      <c r="H20" s="6"/>
      <c r="I20" s="10"/>
      <c r="J20" s="25" t="s">
        <v>2678</v>
      </c>
      <c r="K20" s="3"/>
      <c r="L20" s="3"/>
      <c r="M20" s="3"/>
      <c r="O20" s="1" t="str">
        <f t="shared" si="1"/>
        <v xml:space="preserve">    holiday_id bigint,</v>
      </c>
    </row>
    <row r="21" spans="2:15" ht="15" x14ac:dyDescent="0.25">
      <c r="B21" s="6">
        <v>17</v>
      </c>
      <c r="C21" s="22" t="s">
        <v>2681</v>
      </c>
      <c r="D21" s="24" t="s">
        <v>2676</v>
      </c>
      <c r="E21" s="6" t="s">
        <v>6</v>
      </c>
      <c r="F21" s="6"/>
      <c r="G21" s="6"/>
      <c r="H21" s="6"/>
      <c r="I21" s="10"/>
      <c r="J21" s="25"/>
      <c r="K21" s="3"/>
      <c r="L21" s="3"/>
      <c r="M21" s="3"/>
      <c r="O21" s="1" t="str">
        <f t="shared" si="1"/>
        <v xml:space="preserve">    work_leave_id bigint,</v>
      </c>
    </row>
    <row r="22" spans="2:15" ht="15" x14ac:dyDescent="0.25">
      <c r="B22" s="6">
        <v>18</v>
      </c>
      <c r="C22" s="22" t="s">
        <v>2683</v>
      </c>
      <c r="D22" s="24" t="s">
        <v>2682</v>
      </c>
      <c r="E22" s="6" t="s">
        <v>6</v>
      </c>
      <c r="F22" s="6"/>
      <c r="G22" s="6"/>
      <c r="H22" s="6"/>
      <c r="I22" s="10"/>
      <c r="J22" s="25"/>
      <c r="K22" s="3"/>
      <c r="L22" s="3"/>
      <c r="M22" s="3"/>
      <c r="O22" s="1" t="str">
        <f t="shared" si="1"/>
        <v xml:space="preserve">    traveling_id bigint,</v>
      </c>
    </row>
    <row r="23" spans="2:15" ht="15" x14ac:dyDescent="0.25">
      <c r="B23" s="6">
        <v>19</v>
      </c>
      <c r="C23" s="22" t="s">
        <v>2673</v>
      </c>
      <c r="D23" s="24" t="s">
        <v>2674</v>
      </c>
      <c r="E23" s="6" t="s">
        <v>10</v>
      </c>
      <c r="F23" s="6"/>
      <c r="G23" s="6"/>
      <c r="H23" s="6"/>
      <c r="I23" s="10"/>
      <c r="J23" s="25" t="s">
        <v>2740</v>
      </c>
      <c r="K23" s="3"/>
      <c r="L23" s="3"/>
      <c r="M23" s="3"/>
      <c r="O23" s="1" t="str">
        <f t="shared" si="1"/>
        <v xml:space="preserve">    schedule_type integer,</v>
      </c>
    </row>
    <row r="24" spans="2:15" ht="15" x14ac:dyDescent="0.25">
      <c r="B24" s="6">
        <v>20</v>
      </c>
      <c r="C24" s="22" t="s">
        <v>241</v>
      </c>
      <c r="D24" s="24" t="s">
        <v>237</v>
      </c>
      <c r="E24" s="23" t="s">
        <v>116</v>
      </c>
      <c r="F24" s="6"/>
      <c r="G24" s="6"/>
      <c r="H24" s="6"/>
      <c r="I24" s="10"/>
      <c r="J24" s="25"/>
      <c r="K24" s="3"/>
      <c r="L24" s="3"/>
      <c r="M24" s="3"/>
      <c r="O24" s="1" t="str">
        <f t="shared" si="1"/>
        <v xml:space="preserve">    search_text text,</v>
      </c>
    </row>
    <row r="25" spans="2:15" ht="15" x14ac:dyDescent="0.25">
      <c r="B25" s="6">
        <v>21</v>
      </c>
      <c r="C25" s="22" t="s">
        <v>2532</v>
      </c>
      <c r="D25" s="24" t="s">
        <v>63</v>
      </c>
      <c r="E25" s="23" t="s">
        <v>116</v>
      </c>
      <c r="F25" s="6"/>
      <c r="G25" s="6"/>
      <c r="H25" s="6"/>
      <c r="I25" s="10"/>
      <c r="J25" s="25"/>
      <c r="K25" s="3"/>
      <c r="L25" s="3"/>
      <c r="M25" s="3"/>
      <c r="O25" s="1" t="str">
        <f t="shared" si="1"/>
        <v xml:space="preserve">    title text,</v>
      </c>
    </row>
    <row r="26" spans="2:15" ht="15" x14ac:dyDescent="0.25">
      <c r="B26" s="6">
        <v>22</v>
      </c>
      <c r="C26" s="22" t="s">
        <v>49</v>
      </c>
      <c r="D26" s="24" t="s">
        <v>12</v>
      </c>
      <c r="E26" s="23" t="s">
        <v>116</v>
      </c>
      <c r="F26" s="6"/>
      <c r="G26" s="6"/>
      <c r="H26" s="6"/>
      <c r="I26" s="10"/>
      <c r="J26" s="25"/>
      <c r="K26" s="3"/>
      <c r="L26" s="3"/>
      <c r="M26" s="3"/>
      <c r="O26" s="1" t="str">
        <f t="shared" si="1"/>
        <v xml:space="preserve">    description text,</v>
      </c>
    </row>
    <row r="27" spans="2:15" ht="15" x14ac:dyDescent="0.25">
      <c r="B27" s="6">
        <v>23</v>
      </c>
      <c r="C27" s="22" t="s">
        <v>2533</v>
      </c>
      <c r="D27" s="24" t="s">
        <v>2525</v>
      </c>
      <c r="E27" s="23" t="s">
        <v>116</v>
      </c>
      <c r="F27" s="6"/>
      <c r="G27" s="6"/>
      <c r="H27" s="6"/>
      <c r="I27" s="10"/>
      <c r="J27" s="25"/>
      <c r="K27" s="3"/>
      <c r="L27" s="3"/>
      <c r="M27" s="3"/>
      <c r="O27" s="1" t="str">
        <f t="shared" si="0"/>
        <v xml:space="preserve">    location text,</v>
      </c>
    </row>
    <row r="28" spans="2:15" ht="15" x14ac:dyDescent="0.25">
      <c r="B28" s="6">
        <v>24</v>
      </c>
      <c r="C28" s="22" t="s">
        <v>2584</v>
      </c>
      <c r="D28" s="24" t="s">
        <v>184</v>
      </c>
      <c r="E28" s="6" t="s">
        <v>6</v>
      </c>
      <c r="F28" s="6"/>
      <c r="G28" s="6"/>
      <c r="H28" s="6"/>
      <c r="I28" s="10"/>
      <c r="J28" s="25"/>
      <c r="K28" s="3"/>
      <c r="L28" s="3"/>
      <c r="M28" s="3"/>
      <c r="O28" s="1" t="str">
        <f t="shared" si="0"/>
        <v xml:space="preserve">    start_date bigint,</v>
      </c>
    </row>
    <row r="29" spans="2:15" ht="15" x14ac:dyDescent="0.25">
      <c r="B29" s="6">
        <v>25</v>
      </c>
      <c r="C29" s="22" t="s">
        <v>2585</v>
      </c>
      <c r="D29" s="24" t="s">
        <v>185</v>
      </c>
      <c r="E29" s="6" t="s">
        <v>6</v>
      </c>
      <c r="F29" s="6"/>
      <c r="G29" s="6"/>
      <c r="H29" s="6"/>
      <c r="I29" s="10"/>
      <c r="J29" s="25"/>
      <c r="K29" s="3"/>
      <c r="L29" s="3"/>
      <c r="M29" s="3"/>
      <c r="O29" s="1" t="str">
        <f t="shared" si="0"/>
        <v xml:space="preserve">    end_date bigint,</v>
      </c>
    </row>
    <row r="30" spans="2:15" ht="15" x14ac:dyDescent="0.25">
      <c r="B30" s="6">
        <v>26</v>
      </c>
      <c r="C30" s="22" t="s">
        <v>2534</v>
      </c>
      <c r="D30" s="24" t="s">
        <v>2527</v>
      </c>
      <c r="E30" s="6" t="s">
        <v>35</v>
      </c>
      <c r="F30" s="6"/>
      <c r="G30" s="6">
        <v>0</v>
      </c>
      <c r="H30" s="23" t="s">
        <v>16</v>
      </c>
      <c r="I30" s="8"/>
      <c r="J30" s="25"/>
      <c r="K30" s="3"/>
      <c r="L30" s="3"/>
      <c r="M30" s="3"/>
      <c r="O30" s="1" t="str">
        <f t="shared" si="0"/>
        <v xml:space="preserve">    all_day smallint DEFAULT 0,</v>
      </c>
    </row>
    <row r="31" spans="2:15" ht="15" x14ac:dyDescent="0.25">
      <c r="B31" s="6">
        <v>27</v>
      </c>
      <c r="C31" s="22" t="s">
        <v>2590</v>
      </c>
      <c r="D31" s="24" t="s">
        <v>2434</v>
      </c>
      <c r="E31" s="6" t="s">
        <v>35</v>
      </c>
      <c r="F31" s="6"/>
      <c r="G31" s="6">
        <v>0</v>
      </c>
      <c r="H31" s="23" t="s">
        <v>16</v>
      </c>
      <c r="I31" s="8"/>
      <c r="J31" s="25"/>
      <c r="K31" s="3"/>
      <c r="L31" s="3"/>
      <c r="M31" s="3"/>
      <c r="O31" s="1" t="str">
        <f t="shared" si="0"/>
        <v xml:space="preserve">    notify smallint DEFAULT 0,</v>
      </c>
    </row>
    <row r="32" spans="2:15" ht="15" x14ac:dyDescent="0.25">
      <c r="B32" s="6">
        <v>28</v>
      </c>
      <c r="C32" s="22" t="s">
        <v>2593</v>
      </c>
      <c r="D32" s="24" t="s">
        <v>2529</v>
      </c>
      <c r="E32" s="6" t="s">
        <v>35</v>
      </c>
      <c r="F32" s="6"/>
      <c r="G32" s="6">
        <v>0</v>
      </c>
      <c r="H32" s="23"/>
      <c r="I32" s="8"/>
      <c r="J32" s="25" t="s">
        <v>2586</v>
      </c>
      <c r="K32" s="3"/>
      <c r="L32" s="3"/>
      <c r="M32" s="3"/>
      <c r="O32" s="1" t="str">
        <f t="shared" si="0"/>
        <v xml:space="preserve">    visibility smallint DEFAULT 0,</v>
      </c>
    </row>
    <row r="33" spans="2:15" ht="15" x14ac:dyDescent="0.25">
      <c r="B33" s="6">
        <v>29</v>
      </c>
      <c r="C33" s="22" t="s">
        <v>2696</v>
      </c>
      <c r="D33" s="24" t="s">
        <v>2695</v>
      </c>
      <c r="E33" s="6" t="s">
        <v>6</v>
      </c>
      <c r="F33" s="6"/>
      <c r="G33" s="6"/>
      <c r="H33" s="23"/>
      <c r="I33" s="8"/>
      <c r="J33" s="25"/>
      <c r="K33" s="3"/>
      <c r="L33" s="3"/>
      <c r="M33" s="3"/>
      <c r="O33" s="1" t="str">
        <f t="shared" si="0"/>
        <v xml:space="preserve">    schedule_style_id bigint,</v>
      </c>
    </row>
    <row r="34" spans="2:15" ht="15" x14ac:dyDescent="0.25">
      <c r="B34" s="6">
        <v>30</v>
      </c>
      <c r="C34" s="22" t="s">
        <v>2595</v>
      </c>
      <c r="D34" s="24" t="s">
        <v>2594</v>
      </c>
      <c r="E34" s="23" t="s">
        <v>17</v>
      </c>
      <c r="F34" s="6"/>
      <c r="G34" s="6"/>
      <c r="H34" s="6"/>
      <c r="I34" s="10"/>
      <c r="J34" s="25"/>
      <c r="K34" s="3"/>
      <c r="L34" s="3"/>
      <c r="M34" s="3"/>
      <c r="O34" s="1" t="str">
        <f t="shared" si="0"/>
        <v xml:space="preserve">    text_color varchar(100),</v>
      </c>
    </row>
    <row r="35" spans="2:15" ht="15" x14ac:dyDescent="0.25">
      <c r="B35" s="6">
        <v>31</v>
      </c>
      <c r="C35" s="22" t="s">
        <v>2596</v>
      </c>
      <c r="D35" s="24" t="s">
        <v>2714</v>
      </c>
      <c r="E35" s="23" t="s">
        <v>17</v>
      </c>
      <c r="F35" s="6"/>
      <c r="G35" s="6"/>
      <c r="H35" s="6"/>
      <c r="I35" s="10"/>
      <c r="J35" s="25"/>
      <c r="K35" s="3"/>
      <c r="L35" s="3"/>
      <c r="M35" s="3"/>
      <c r="O35" s="1" t="str">
        <f t="shared" si="0"/>
        <v xml:space="preserve">    background_color varchar(100),</v>
      </c>
    </row>
    <row r="36" spans="2:15" ht="15" x14ac:dyDescent="0.25">
      <c r="B36" s="6">
        <v>32</v>
      </c>
      <c r="C36" s="22" t="s">
        <v>2638</v>
      </c>
      <c r="D36" s="24" t="s">
        <v>2715</v>
      </c>
      <c r="E36" s="23" t="s">
        <v>17</v>
      </c>
      <c r="F36" s="6"/>
      <c r="G36" s="6"/>
      <c r="H36" s="6"/>
      <c r="I36" s="10"/>
      <c r="J36" s="25"/>
      <c r="K36" s="3"/>
      <c r="L36" s="3"/>
      <c r="M36" s="3"/>
      <c r="O36" s="1" t="str">
        <f t="shared" si="0"/>
        <v xml:space="preserve">    border_color varchar(100),</v>
      </c>
    </row>
    <row r="37" spans="2:15" ht="15" x14ac:dyDescent="0.25">
      <c r="B37" s="6">
        <v>33</v>
      </c>
      <c r="C37" s="22" t="s">
        <v>2439</v>
      </c>
      <c r="D37" s="24" t="s">
        <v>2427</v>
      </c>
      <c r="E37" s="6" t="s">
        <v>6</v>
      </c>
      <c r="F37" s="6"/>
      <c r="G37" s="6"/>
      <c r="H37" s="6"/>
      <c r="I37" s="10"/>
      <c r="J37" s="25"/>
      <c r="K37" s="3"/>
      <c r="L37" s="3"/>
      <c r="M37" s="3"/>
      <c r="O37" s="1" t="str">
        <f t="shared" si="0"/>
        <v xml:space="preserve">    source_id bigint,</v>
      </c>
    </row>
    <row r="38" spans="2:15" ht="15" x14ac:dyDescent="0.25">
      <c r="B38" s="6">
        <v>34</v>
      </c>
      <c r="C38" s="22" t="s">
        <v>225</v>
      </c>
      <c r="D38" s="24" t="s">
        <v>228</v>
      </c>
      <c r="E38" s="23" t="s">
        <v>25</v>
      </c>
      <c r="F38" s="6"/>
      <c r="G38" s="6"/>
      <c r="H38" s="6"/>
      <c r="I38" s="10"/>
      <c r="J38" s="25"/>
      <c r="K38" s="3"/>
      <c r="L38" s="3"/>
      <c r="M38" s="3"/>
      <c r="O38" s="1" t="str">
        <f t="shared" si="0"/>
        <v xml:space="preserve">    screen varchar(10),</v>
      </c>
    </row>
    <row r="39" spans="2:15" ht="15" x14ac:dyDescent="0.25">
      <c r="B39" s="6">
        <v>35</v>
      </c>
      <c r="C39" s="22" t="s">
        <v>45</v>
      </c>
      <c r="D39" s="24" t="s">
        <v>42</v>
      </c>
      <c r="E39" s="6" t="s">
        <v>10</v>
      </c>
      <c r="F39" s="6"/>
      <c r="G39" s="6"/>
      <c r="H39" s="23"/>
      <c r="I39" s="8"/>
      <c r="J39" s="25" t="s">
        <v>2600</v>
      </c>
      <c r="K39" s="3"/>
      <c r="L39" s="3"/>
      <c r="M39" s="3"/>
      <c r="O39" s="1" t="str">
        <f>"    " &amp; D39 &amp; " " &amp; E39 &amp; IF(F39="yes"," NOT NULL", "") &amp; IF(LEN(G39) &gt; 0," DEFAULT " &amp; G39, "") &amp; ","</f>
        <v xml:space="preserve">    status integer,</v>
      </c>
    </row>
    <row r="40" spans="2:15" ht="15" x14ac:dyDescent="0.25">
      <c r="B40" s="6">
        <v>36</v>
      </c>
      <c r="C40" s="3" t="s">
        <v>20</v>
      </c>
      <c r="D40" s="24" t="s">
        <v>296</v>
      </c>
      <c r="E40" s="6" t="s">
        <v>6</v>
      </c>
      <c r="F40" s="6"/>
      <c r="G40" s="6"/>
      <c r="H40" s="6"/>
      <c r="I40" s="10"/>
      <c r="J40" s="25"/>
      <c r="K40" s="3"/>
      <c r="L40" s="3"/>
      <c r="M40" s="3"/>
      <c r="O40" s="1" t="str">
        <f t="shared" ref="O40:O46" si="2">"    " &amp; D40 &amp; " " &amp; E40 &amp; IF(F40="yes"," NOT NULL", "") &amp; IF(LEN(G40) &gt; 0," DEFAULT " &amp; G40, "") &amp; ","</f>
        <v xml:space="preserve">    created_by bigint,</v>
      </c>
    </row>
    <row r="41" spans="2:15" ht="15" x14ac:dyDescent="0.25">
      <c r="B41" s="6">
        <v>37</v>
      </c>
      <c r="C41" s="3" t="s">
        <v>21</v>
      </c>
      <c r="D41" s="24" t="s">
        <v>70</v>
      </c>
      <c r="E41" s="6" t="s">
        <v>6</v>
      </c>
      <c r="F41" s="6"/>
      <c r="G41" s="6"/>
      <c r="H41" s="6"/>
      <c r="I41" s="10"/>
      <c r="J41" s="25"/>
      <c r="K41" s="3"/>
      <c r="L41" s="3"/>
      <c r="M41" s="3"/>
      <c r="O41" s="1" t="str">
        <f t="shared" si="2"/>
        <v xml:space="preserve">    created_date bigint,</v>
      </c>
    </row>
    <row r="42" spans="2:15" ht="15" x14ac:dyDescent="0.25">
      <c r="B42" s="6">
        <v>38</v>
      </c>
      <c r="C42" s="3" t="s">
        <v>22</v>
      </c>
      <c r="D42" s="24" t="s">
        <v>297</v>
      </c>
      <c r="E42" s="6" t="s">
        <v>6</v>
      </c>
      <c r="F42" s="6"/>
      <c r="G42" s="6"/>
      <c r="H42" s="6"/>
      <c r="I42" s="10"/>
      <c r="J42" s="25"/>
      <c r="K42" s="3"/>
      <c r="L42" s="3"/>
      <c r="M42" s="3"/>
      <c r="O42" s="1" t="str">
        <f t="shared" si="2"/>
        <v xml:space="preserve">    updated_by bigint,</v>
      </c>
    </row>
    <row r="43" spans="2:15" ht="15" x14ac:dyDescent="0.25">
      <c r="B43" s="6">
        <v>39</v>
      </c>
      <c r="C43" s="3" t="s">
        <v>23</v>
      </c>
      <c r="D43" s="24" t="s">
        <v>71</v>
      </c>
      <c r="E43" s="6" t="s">
        <v>6</v>
      </c>
      <c r="F43" s="6"/>
      <c r="G43" s="6"/>
      <c r="H43" s="6"/>
      <c r="I43" s="10"/>
      <c r="J43" s="25"/>
      <c r="K43" s="3"/>
      <c r="L43" s="3"/>
      <c r="M43" s="3"/>
      <c r="O43" s="1" t="str">
        <f t="shared" si="2"/>
        <v xml:space="preserve">    updated_date bigint,</v>
      </c>
    </row>
    <row r="44" spans="2:15" ht="15" x14ac:dyDescent="0.25">
      <c r="B44" s="6">
        <v>40</v>
      </c>
      <c r="C44" s="22" t="s">
        <v>105</v>
      </c>
      <c r="D44" s="24" t="s">
        <v>295</v>
      </c>
      <c r="E44" s="6" t="s">
        <v>6</v>
      </c>
      <c r="F44" s="6"/>
      <c r="G44" s="6"/>
      <c r="H44" s="6"/>
      <c r="I44" s="8">
        <v>1</v>
      </c>
      <c r="J44" s="25"/>
      <c r="K44" s="3"/>
      <c r="L44" s="3"/>
      <c r="M44" s="3"/>
      <c r="O44" s="1" t="str">
        <f t="shared" si="2"/>
        <v xml:space="preserve">    deleted_by bigint,</v>
      </c>
    </row>
    <row r="45" spans="2:15" ht="15" x14ac:dyDescent="0.25">
      <c r="B45" s="6">
        <v>41</v>
      </c>
      <c r="C45" s="22" t="s">
        <v>99</v>
      </c>
      <c r="D45" s="24" t="s">
        <v>94</v>
      </c>
      <c r="E45" s="6" t="s">
        <v>6</v>
      </c>
      <c r="F45" s="6"/>
      <c r="G45" s="6"/>
      <c r="H45" s="6"/>
      <c r="I45" s="8">
        <v>1</v>
      </c>
      <c r="J45" s="25"/>
      <c r="K45" s="3"/>
      <c r="L45" s="3"/>
      <c r="M45" s="3"/>
      <c r="O45" s="1" t="str">
        <f t="shared" si="2"/>
        <v xml:space="preserve">    deleted_date bigint,</v>
      </c>
    </row>
    <row r="46" spans="2:15" ht="15" x14ac:dyDescent="0.25">
      <c r="B46" s="6">
        <v>42</v>
      </c>
      <c r="C46" s="3" t="s">
        <v>24</v>
      </c>
      <c r="D46" s="24" t="s">
        <v>13</v>
      </c>
      <c r="E46" s="6" t="s">
        <v>10</v>
      </c>
      <c r="F46" s="6"/>
      <c r="G46" s="6">
        <v>1</v>
      </c>
      <c r="H46" s="6"/>
      <c r="I46" s="10"/>
      <c r="J46" s="25"/>
      <c r="K46" s="3"/>
      <c r="L46" s="3"/>
      <c r="M46" s="3"/>
      <c r="O46" s="1" t="str">
        <f t="shared" si="2"/>
        <v xml:space="preserve">    version integer DEFAULT 1,</v>
      </c>
    </row>
    <row r="47" spans="2:15" x14ac:dyDescent="0.25">
      <c r="O47" s="1" t="str">
        <f>"    CONSTRAINT " &amp; IF(ISERROR(SEARCH(".",$D$2)), $D$2, MID($D$2,SEARCH(".",$D$2) + 1,(LEN($D$2)-SEARCH(".",$D$2)))) &amp; "_pk PRIMARY KEY (" &amp; $D$5 &amp; ")"</f>
        <v xml:space="preserve">    CONSTRAINT schedule_pk PRIMARY KEY (id)</v>
      </c>
    </row>
    <row r="48" spans="2:15" x14ac:dyDescent="0.25">
      <c r="O48" s="1" t="s">
        <v>7</v>
      </c>
    </row>
    <row r="50" spans="3:3" x14ac:dyDescent="0.25">
      <c r="C50" s="32" t="s">
        <v>2716</v>
      </c>
    </row>
    <row r="51" spans="3:3" x14ac:dyDescent="0.25">
      <c r="C51" s="32" t="s">
        <v>2717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B1:O22"/>
  <sheetViews>
    <sheetView showGridLines="0" workbookViewId="0">
      <selection activeCell="O1" sqref="O1:O22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DB!D111</f>
        <v>Thông báo sự kiện</v>
      </c>
      <c r="E1" s="71"/>
      <c r="F1" s="72" t="s">
        <v>22</v>
      </c>
      <c r="G1" s="73"/>
      <c r="H1" s="73"/>
      <c r="I1" s="74"/>
      <c r="J1" s="3" t="str">
        <f>DB!F111</f>
        <v>Nguyễn Anh Phong</v>
      </c>
    </row>
    <row r="2" spans="2:15" ht="18" x14ac:dyDescent="0.25">
      <c r="C2" s="2" t="s">
        <v>27</v>
      </c>
      <c r="D2" s="75" t="str">
        <f>DB!E111</f>
        <v>schedule_notify</v>
      </c>
      <c r="E2" s="76"/>
      <c r="F2" s="72" t="s">
        <v>23</v>
      </c>
      <c r="G2" s="73"/>
      <c r="H2" s="73"/>
      <c r="I2" s="74"/>
      <c r="J2" s="19" t="str">
        <f>DB!G111</f>
        <v>23/01/2019</v>
      </c>
      <c r="O2" s="1" t="str">
        <f xml:space="preserve"> "drop table " &amp; D2 &amp; ";"</f>
        <v>drop table schedule_notify;</v>
      </c>
    </row>
    <row r="3" spans="2:15" ht="29.25" customHeight="1" x14ac:dyDescent="0.25">
      <c r="B3" s="4"/>
      <c r="O3" s="1" t="str">
        <f xml:space="preserve"> "create table " &amp; D2</f>
        <v>create table schedule_notify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2667</v>
      </c>
      <c r="D6" s="24" t="s">
        <v>2666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0" si="0">"    " &amp; D6 &amp; " " &amp; E6 &amp; IF(F6="yes"," NOT NULL", "") &amp; IF(LEN(G6) &gt; 0," DEFAULT " &amp; G6, "") &amp; ","</f>
        <v xml:space="preserve">    schedule_id bigint,</v>
      </c>
    </row>
    <row r="7" spans="2:15" ht="15" x14ac:dyDescent="0.25">
      <c r="B7" s="6">
        <v>3</v>
      </c>
      <c r="C7" s="22" t="s">
        <v>2532</v>
      </c>
      <c r="D7" s="24" t="s">
        <v>63</v>
      </c>
      <c r="E7" s="23" t="s">
        <v>116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title text,</v>
      </c>
    </row>
    <row r="8" spans="2:15" ht="15" x14ac:dyDescent="0.25">
      <c r="B8" s="6">
        <v>4</v>
      </c>
      <c r="C8" s="22" t="s">
        <v>49</v>
      </c>
      <c r="D8" s="24" t="s">
        <v>12</v>
      </c>
      <c r="E8" s="23" t="s">
        <v>116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description text,</v>
      </c>
    </row>
    <row r="9" spans="2:15" ht="15" x14ac:dyDescent="0.25">
      <c r="B9" s="6">
        <v>5</v>
      </c>
      <c r="C9" s="22" t="s">
        <v>2533</v>
      </c>
      <c r="D9" s="24" t="s">
        <v>2525</v>
      </c>
      <c r="E9" s="23" t="s">
        <v>116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location text,</v>
      </c>
    </row>
    <row r="10" spans="2:15" ht="15" x14ac:dyDescent="0.25">
      <c r="B10" s="6">
        <v>6</v>
      </c>
      <c r="C10" s="22" t="s">
        <v>188</v>
      </c>
      <c r="D10" s="24" t="s">
        <v>184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start_date bigint,</v>
      </c>
    </row>
    <row r="11" spans="2:15" ht="15" x14ac:dyDescent="0.25">
      <c r="B11" s="6">
        <v>7</v>
      </c>
      <c r="C11" s="22" t="s">
        <v>2015</v>
      </c>
      <c r="D11" s="24" t="s">
        <v>185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end_date bigint,</v>
      </c>
    </row>
    <row r="12" spans="2:15" ht="15" x14ac:dyDescent="0.25">
      <c r="B12" s="6">
        <v>8</v>
      </c>
      <c r="C12" s="22" t="s">
        <v>2494</v>
      </c>
      <c r="D12" s="24" t="s">
        <v>2608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notify_date bigint,</v>
      </c>
    </row>
    <row r="13" spans="2:15" ht="15" x14ac:dyDescent="0.25">
      <c r="B13" s="6">
        <v>9</v>
      </c>
      <c r="C13" s="22" t="s">
        <v>45</v>
      </c>
      <c r="D13" s="24" t="s">
        <v>42</v>
      </c>
      <c r="E13" s="6" t="s">
        <v>10</v>
      </c>
      <c r="F13" s="6"/>
      <c r="G13" s="6"/>
      <c r="H13" s="23"/>
      <c r="I13" s="8"/>
      <c r="J13" s="25" t="s">
        <v>2670</v>
      </c>
      <c r="K13" s="3"/>
      <c r="L13" s="3"/>
      <c r="M13" s="3"/>
      <c r="O13" s="1" t="str">
        <f t="shared" si="0"/>
        <v xml:space="preserve">    status integer,</v>
      </c>
    </row>
    <row r="14" spans="2:15" ht="15" x14ac:dyDescent="0.25">
      <c r="B14" s="6">
        <v>10</v>
      </c>
      <c r="C14" s="22" t="s">
        <v>20</v>
      </c>
      <c r="D14" s="24" t="s">
        <v>296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created_by bigint,</v>
      </c>
    </row>
    <row r="15" spans="2:15" ht="15" x14ac:dyDescent="0.25">
      <c r="B15" s="6">
        <v>11</v>
      </c>
      <c r="C15" s="3" t="s">
        <v>21</v>
      </c>
      <c r="D15" s="24" t="s">
        <v>70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created_date bigint,</v>
      </c>
    </row>
    <row r="16" spans="2:15" ht="15" x14ac:dyDescent="0.25">
      <c r="B16" s="6">
        <v>12</v>
      </c>
      <c r="C16" s="3" t="s">
        <v>22</v>
      </c>
      <c r="D16" s="24" t="s">
        <v>297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updated_by bigint,</v>
      </c>
    </row>
    <row r="17" spans="2:15" ht="15" x14ac:dyDescent="0.25">
      <c r="B17" s="6">
        <v>13</v>
      </c>
      <c r="C17" s="3" t="s">
        <v>23</v>
      </c>
      <c r="D17" s="24" t="s">
        <v>71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updated_date bigint,</v>
      </c>
    </row>
    <row r="18" spans="2:15" ht="15" x14ac:dyDescent="0.25">
      <c r="B18" s="6">
        <v>14</v>
      </c>
      <c r="C18" s="22" t="s">
        <v>105</v>
      </c>
      <c r="D18" s="24" t="s">
        <v>295</v>
      </c>
      <c r="E18" s="6" t="s">
        <v>6</v>
      </c>
      <c r="F18" s="6"/>
      <c r="G18" s="6"/>
      <c r="H18" s="6"/>
      <c r="I18" s="8">
        <v>1</v>
      </c>
      <c r="J18" s="25"/>
      <c r="K18" s="3"/>
      <c r="L18" s="3"/>
      <c r="M18" s="3"/>
      <c r="O18" s="1" t="str">
        <f t="shared" si="0"/>
        <v xml:space="preserve">    deleted_by bigint,</v>
      </c>
    </row>
    <row r="19" spans="2:15" ht="15" x14ac:dyDescent="0.25">
      <c r="B19" s="6">
        <v>15</v>
      </c>
      <c r="C19" s="22" t="s">
        <v>99</v>
      </c>
      <c r="D19" s="24" t="s">
        <v>94</v>
      </c>
      <c r="E19" s="6" t="s">
        <v>6</v>
      </c>
      <c r="F19" s="6"/>
      <c r="G19" s="6"/>
      <c r="H19" s="6"/>
      <c r="I19" s="8">
        <v>1</v>
      </c>
      <c r="J19" s="25"/>
      <c r="K19" s="3"/>
      <c r="L19" s="3"/>
      <c r="M19" s="3"/>
      <c r="O19" s="1" t="str">
        <f t="shared" si="0"/>
        <v xml:space="preserve">    deleted_date bigint,</v>
      </c>
    </row>
    <row r="20" spans="2:15" ht="15" x14ac:dyDescent="0.25">
      <c r="B20" s="6">
        <v>16</v>
      </c>
      <c r="C20" s="3" t="s">
        <v>24</v>
      </c>
      <c r="D20" s="24" t="s">
        <v>13</v>
      </c>
      <c r="E20" s="6" t="s">
        <v>10</v>
      </c>
      <c r="F20" s="6"/>
      <c r="G20" s="6">
        <v>1</v>
      </c>
      <c r="H20" s="6"/>
      <c r="I20" s="10"/>
      <c r="J20" s="25"/>
      <c r="K20" s="3"/>
      <c r="L20" s="3"/>
      <c r="M20" s="3"/>
      <c r="O20" s="1" t="str">
        <f t="shared" si="0"/>
        <v xml:space="preserve">    version integer DEFAULT 1,</v>
      </c>
    </row>
    <row r="21" spans="2:15" x14ac:dyDescent="0.25">
      <c r="O21" s="1" t="str">
        <f>"    CONSTRAINT " &amp; IF(ISERROR(SEARCH(".",$D$2)), $D$2, MID($D$2,SEARCH(".",$D$2) + 1,(LEN($D$2)-SEARCH(".",$D$2)))) &amp; "_pk PRIMARY KEY (" &amp; $D$5 &amp; ")"</f>
        <v xml:space="preserve">    CONSTRAINT schedule_notify_pk PRIMARY KEY (id)</v>
      </c>
    </row>
    <row r="22" spans="2:15" x14ac:dyDescent="0.25">
      <c r="O22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B1:O26"/>
  <sheetViews>
    <sheetView showGridLines="0" workbookViewId="0">
      <selection activeCell="O2" sqref="O2:O22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DB!D110</f>
        <v>Style sự kiện</v>
      </c>
      <c r="E1" s="71"/>
      <c r="F1" s="72" t="s">
        <v>22</v>
      </c>
      <c r="G1" s="73"/>
      <c r="H1" s="73"/>
      <c r="I1" s="74"/>
      <c r="J1" s="3" t="str">
        <f>DB!F110</f>
        <v>Nguyễn Anh Phong</v>
      </c>
    </row>
    <row r="2" spans="2:15" ht="18" x14ac:dyDescent="0.25">
      <c r="C2" s="2" t="s">
        <v>27</v>
      </c>
      <c r="D2" s="75" t="str">
        <f>DB!E110</f>
        <v>schedule_style</v>
      </c>
      <c r="E2" s="76"/>
      <c r="F2" s="72" t="s">
        <v>23</v>
      </c>
      <c r="G2" s="73"/>
      <c r="H2" s="73"/>
      <c r="I2" s="74"/>
      <c r="J2" s="19" t="str">
        <f>DB!G110</f>
        <v>23/01/2019</v>
      </c>
      <c r="O2" s="1" t="str">
        <f xml:space="preserve"> "drop table " &amp; D2 &amp; ";"</f>
        <v>drop table schedule_style;</v>
      </c>
    </row>
    <row r="3" spans="2:15" ht="29.25" customHeight="1" x14ac:dyDescent="0.25">
      <c r="B3" s="4"/>
      <c r="O3" s="1" t="str">
        <f xml:space="preserve"> "create table " &amp; D2</f>
        <v>create table schedule_style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1351</v>
      </c>
      <c r="D7" s="24" t="s">
        <v>2674</v>
      </c>
      <c r="E7" s="6" t="s">
        <v>10</v>
      </c>
      <c r="F7" s="6"/>
      <c r="G7" s="6">
        <v>0</v>
      </c>
      <c r="H7" s="6"/>
      <c r="I7" s="10"/>
      <c r="J7" s="25"/>
      <c r="K7" s="3"/>
      <c r="L7" s="3"/>
      <c r="M7" s="3"/>
      <c r="O7" s="1" t="str">
        <f t="shared" ref="O7:O20" si="0">"    " &amp; D7 &amp; " " &amp; E7 &amp; IF(F7="yes"," NOT NULL", "") &amp; IF(LEN(G7) &gt; 0," DEFAULT " &amp; G7, "") &amp; ","</f>
        <v xml:space="preserve">    schedule_type integer DEFAULT 0,</v>
      </c>
    </row>
    <row r="8" spans="2:15" ht="15" x14ac:dyDescent="0.25">
      <c r="B8" s="6">
        <v>4</v>
      </c>
      <c r="C8" s="22" t="s">
        <v>2595</v>
      </c>
      <c r="D8" s="24" t="s">
        <v>2594</v>
      </c>
      <c r="E8" s="23" t="s">
        <v>17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text_color varchar(100),</v>
      </c>
    </row>
    <row r="9" spans="2:15" ht="15" x14ac:dyDescent="0.25">
      <c r="B9" s="6">
        <v>5</v>
      </c>
      <c r="C9" s="22" t="s">
        <v>2596</v>
      </c>
      <c r="D9" s="24" t="s">
        <v>2714</v>
      </c>
      <c r="E9" s="23" t="s">
        <v>17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background_color varchar(100),</v>
      </c>
    </row>
    <row r="10" spans="2:15" ht="15" x14ac:dyDescent="0.25">
      <c r="B10" s="6">
        <v>6</v>
      </c>
      <c r="C10" s="22" t="s">
        <v>2638</v>
      </c>
      <c r="D10" s="24" t="s">
        <v>2715</v>
      </c>
      <c r="E10" s="23" t="s">
        <v>17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border_color varchar(100),</v>
      </c>
    </row>
    <row r="11" spans="2:15" ht="15" x14ac:dyDescent="0.25">
      <c r="B11" s="6">
        <v>7</v>
      </c>
      <c r="C11" s="22" t="s">
        <v>49</v>
      </c>
      <c r="D11" s="24" t="s">
        <v>12</v>
      </c>
      <c r="E11" s="23" t="s">
        <v>116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description text,</v>
      </c>
    </row>
    <row r="12" spans="2:15" ht="15" x14ac:dyDescent="0.25">
      <c r="B12" s="6">
        <v>8</v>
      </c>
      <c r="C12" s="22" t="s">
        <v>333</v>
      </c>
      <c r="D12" s="24" t="s">
        <v>53</v>
      </c>
      <c r="E12" s="6" t="s">
        <v>10</v>
      </c>
      <c r="F12" s="6"/>
      <c r="G12" s="6"/>
      <c r="H12" s="23"/>
      <c r="I12" s="8"/>
      <c r="J12" s="25"/>
      <c r="K12" s="3"/>
      <c r="L12" s="3"/>
      <c r="M12" s="3"/>
      <c r="O12" s="1" t="str">
        <f t="shared" si="0"/>
        <v xml:space="preserve">    sort integer,</v>
      </c>
    </row>
    <row r="13" spans="2:15" ht="15" x14ac:dyDescent="0.25">
      <c r="B13" s="6">
        <v>9</v>
      </c>
      <c r="C13" s="22" t="s">
        <v>333</v>
      </c>
      <c r="D13" s="24" t="s">
        <v>41</v>
      </c>
      <c r="E13" s="6" t="s">
        <v>35</v>
      </c>
      <c r="F13" s="6"/>
      <c r="G13" s="6">
        <v>0</v>
      </c>
      <c r="H13" s="23" t="s">
        <v>16</v>
      </c>
      <c r="I13" s="8"/>
      <c r="J13" s="25"/>
      <c r="K13" s="3"/>
      <c r="L13" s="3"/>
      <c r="M13" s="3"/>
      <c r="O13" s="1" t="str">
        <f t="shared" si="0"/>
        <v xml:space="preserve">    disabled smallint DEFAULT 0,</v>
      </c>
    </row>
    <row r="14" spans="2:15" ht="15" x14ac:dyDescent="0.25">
      <c r="B14" s="6">
        <v>10</v>
      </c>
      <c r="C14" s="3" t="s">
        <v>20</v>
      </c>
      <c r="D14" s="24" t="s">
        <v>296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created_by bigint,</v>
      </c>
    </row>
    <row r="15" spans="2:15" ht="15" x14ac:dyDescent="0.25">
      <c r="B15" s="6">
        <v>11</v>
      </c>
      <c r="C15" s="3" t="s">
        <v>21</v>
      </c>
      <c r="D15" s="24" t="s">
        <v>70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created_date bigint,</v>
      </c>
    </row>
    <row r="16" spans="2:15" ht="15" x14ac:dyDescent="0.25">
      <c r="B16" s="6">
        <v>12</v>
      </c>
      <c r="C16" s="3" t="s">
        <v>22</v>
      </c>
      <c r="D16" s="24" t="s">
        <v>297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updated_by bigint,</v>
      </c>
    </row>
    <row r="17" spans="2:15" ht="15" x14ac:dyDescent="0.25">
      <c r="B17" s="6">
        <v>13</v>
      </c>
      <c r="C17" s="3" t="s">
        <v>23</v>
      </c>
      <c r="D17" s="24" t="s">
        <v>71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updated_date bigint,</v>
      </c>
    </row>
    <row r="18" spans="2:15" ht="15" x14ac:dyDescent="0.25">
      <c r="B18" s="6">
        <v>14</v>
      </c>
      <c r="C18" s="22" t="s">
        <v>105</v>
      </c>
      <c r="D18" s="24" t="s">
        <v>295</v>
      </c>
      <c r="E18" s="6" t="s">
        <v>6</v>
      </c>
      <c r="F18" s="6"/>
      <c r="G18" s="6"/>
      <c r="H18" s="6"/>
      <c r="I18" s="8">
        <v>1</v>
      </c>
      <c r="J18" s="25"/>
      <c r="K18" s="3"/>
      <c r="L18" s="3"/>
      <c r="M18" s="3"/>
      <c r="O18" s="1" t="str">
        <f t="shared" si="0"/>
        <v xml:space="preserve">    deleted_by bigint,</v>
      </c>
    </row>
    <row r="19" spans="2:15" ht="15" x14ac:dyDescent="0.25">
      <c r="B19" s="6">
        <v>15</v>
      </c>
      <c r="C19" s="22" t="s">
        <v>99</v>
      </c>
      <c r="D19" s="24" t="s">
        <v>94</v>
      </c>
      <c r="E19" s="6" t="s">
        <v>6</v>
      </c>
      <c r="F19" s="6"/>
      <c r="G19" s="6"/>
      <c r="H19" s="6"/>
      <c r="I19" s="8">
        <v>1</v>
      </c>
      <c r="J19" s="25"/>
      <c r="K19" s="3"/>
      <c r="L19" s="3"/>
      <c r="M19" s="3"/>
      <c r="O19" s="1" t="str">
        <f t="shared" si="0"/>
        <v xml:space="preserve">    deleted_date bigint,</v>
      </c>
    </row>
    <row r="20" spans="2:15" ht="15" x14ac:dyDescent="0.25">
      <c r="B20" s="6">
        <v>16</v>
      </c>
      <c r="C20" s="3" t="s">
        <v>24</v>
      </c>
      <c r="D20" s="24" t="s">
        <v>13</v>
      </c>
      <c r="E20" s="6" t="s">
        <v>10</v>
      </c>
      <c r="F20" s="6"/>
      <c r="G20" s="6">
        <v>1</v>
      </c>
      <c r="H20" s="6"/>
      <c r="I20" s="10"/>
      <c r="J20" s="25"/>
      <c r="K20" s="3"/>
      <c r="L20" s="3"/>
      <c r="M20" s="3"/>
      <c r="O20" s="1" t="str">
        <f t="shared" si="0"/>
        <v xml:space="preserve">    version integer DEFAULT 1,</v>
      </c>
    </row>
    <row r="21" spans="2:15" x14ac:dyDescent="0.25">
      <c r="O21" s="1" t="str">
        <f>"    CONSTRAINT " &amp; IF(ISERROR(SEARCH(".",$D$2)), $D$2, MID($D$2,SEARCH(".",$D$2) + 1,(LEN($D$2)-SEARCH(".",$D$2)))) &amp; "_pk PRIMARY KEY (" &amp; $D$5 &amp; ")"</f>
        <v xml:space="preserve">    CONSTRAINT schedule_style_pk PRIMARY KEY (id)</v>
      </c>
    </row>
    <row r="22" spans="2:15" x14ac:dyDescent="0.25">
      <c r="O22" s="1" t="s">
        <v>7</v>
      </c>
    </row>
    <row r="25" spans="2:15" x14ac:dyDescent="0.25">
      <c r="C25" s="32" t="s">
        <v>2718</v>
      </c>
    </row>
    <row r="26" spans="2:15" x14ac:dyDescent="0.25">
      <c r="C26" s="32" t="s">
        <v>2719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B1:O31"/>
  <sheetViews>
    <sheetView showGridLines="0" workbookViewId="0">
      <selection activeCell="O3" sqref="O3:O31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DB!D114</f>
        <v>Mẫu tiền căn</v>
      </c>
      <c r="E1" s="71"/>
      <c r="F1" s="72" t="s">
        <v>22</v>
      </c>
      <c r="G1" s="73"/>
      <c r="H1" s="73"/>
      <c r="I1" s="74"/>
      <c r="J1" s="3" t="str">
        <f>DB!F114</f>
        <v>Nguyễn Anh Phong</v>
      </c>
    </row>
    <row r="2" spans="2:15" ht="18" x14ac:dyDescent="0.25">
      <c r="C2" s="2" t="s">
        <v>27</v>
      </c>
      <c r="D2" s="75" t="str">
        <f>DB!E114</f>
        <v>temp_pfsh</v>
      </c>
      <c r="E2" s="76"/>
      <c r="F2" s="72" t="s">
        <v>23</v>
      </c>
      <c r="G2" s="73"/>
      <c r="H2" s="73"/>
      <c r="I2" s="74"/>
      <c r="J2" s="19" t="str">
        <f>DB!G114</f>
        <v>29/12/2018</v>
      </c>
      <c r="O2" s="1" t="str">
        <f xml:space="preserve"> "drop table " &amp; D2 &amp; ";"</f>
        <v>drop table temp_pfsh;</v>
      </c>
    </row>
    <row r="3" spans="2:15" ht="29.25" customHeight="1" x14ac:dyDescent="0.25">
      <c r="B3" s="4"/>
      <c r="O3" s="1" t="str">
        <f xml:space="preserve"> "create table " &amp; D2</f>
        <v>create table temp_pfsh</v>
      </c>
    </row>
    <row r="4" spans="2:15" ht="15" x14ac:dyDescent="0.25">
      <c r="B4" s="5" t="s">
        <v>0</v>
      </c>
      <c r="C4" s="5" t="s">
        <v>1</v>
      </c>
      <c r="D4" s="5" t="s">
        <v>2</v>
      </c>
      <c r="E4" s="31" t="s">
        <v>14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2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407</v>
      </c>
      <c r="D8" s="24" t="s">
        <v>228</v>
      </c>
      <c r="E8" s="23" t="s">
        <v>25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screen varchar(10),</v>
      </c>
    </row>
    <row r="9" spans="2:15" ht="15" x14ac:dyDescent="0.25">
      <c r="B9" s="6">
        <v>5</v>
      </c>
      <c r="C9" s="22" t="s">
        <v>362</v>
      </c>
      <c r="D9" s="24" t="s">
        <v>170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item_id bigint,</v>
      </c>
    </row>
    <row r="10" spans="2:15" ht="15" x14ac:dyDescent="0.25">
      <c r="B10" s="6">
        <v>6</v>
      </c>
      <c r="C10" s="22" t="s">
        <v>241</v>
      </c>
      <c r="D10" s="24" t="s">
        <v>237</v>
      </c>
      <c r="E10" s="23" t="s">
        <v>116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search_text text,</v>
      </c>
    </row>
    <row r="11" spans="2:15" ht="15" x14ac:dyDescent="0.25">
      <c r="B11" s="6">
        <v>7</v>
      </c>
      <c r="C11" s="22" t="s">
        <v>416</v>
      </c>
      <c r="D11" s="24" t="s">
        <v>48</v>
      </c>
      <c r="E11" s="23" t="s">
        <v>39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code varchar(50),</v>
      </c>
    </row>
    <row r="12" spans="2:15" ht="15" x14ac:dyDescent="0.25">
      <c r="B12" s="6">
        <v>8</v>
      </c>
      <c r="C12" s="22" t="s">
        <v>417</v>
      </c>
      <c r="D12" s="24" t="s">
        <v>32</v>
      </c>
      <c r="E12" s="23" t="s">
        <v>34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name varchar(255),</v>
      </c>
    </row>
    <row r="13" spans="2:15" ht="15" x14ac:dyDescent="0.25">
      <c r="B13" s="6">
        <v>9</v>
      </c>
      <c r="C13" s="22" t="s">
        <v>3346</v>
      </c>
      <c r="D13" s="24" t="s">
        <v>3340</v>
      </c>
      <c r="E13" s="23" t="s">
        <v>116</v>
      </c>
      <c r="F13" s="6"/>
      <c r="G13" s="6"/>
      <c r="H13" s="6"/>
      <c r="I13" s="10"/>
      <c r="J13" s="25"/>
      <c r="K13" s="3"/>
      <c r="L13" s="3"/>
      <c r="M13" s="3"/>
      <c r="O13" s="1" t="str">
        <f t="shared" ref="O13:O29" si="1">"    " &amp; D13 &amp; " " &amp; E13 &amp; IF(F13="yes"," NOT NULL", "") &amp; IF(LEN(G13) &gt; 0," DEFAULT " &amp; G13, "") &amp; ","</f>
        <v xml:space="preserve">    personal text,</v>
      </c>
    </row>
    <row r="14" spans="2:15" ht="15" x14ac:dyDescent="0.25">
      <c r="B14" s="6">
        <v>10</v>
      </c>
      <c r="C14" s="22" t="s">
        <v>3346</v>
      </c>
      <c r="D14" s="24" t="s">
        <v>3358</v>
      </c>
      <c r="E14" s="23" t="s">
        <v>116</v>
      </c>
      <c r="F14" s="6"/>
      <c r="G14" s="6"/>
      <c r="H14" s="6"/>
      <c r="I14" s="10"/>
      <c r="J14" s="25"/>
      <c r="K14" s="3"/>
      <c r="L14" s="3"/>
      <c r="M14" s="3"/>
      <c r="O14" s="1" t="str">
        <f t="shared" si="1"/>
        <v xml:space="preserve">    personal_json text,</v>
      </c>
    </row>
    <row r="15" spans="2:15" ht="15" x14ac:dyDescent="0.25">
      <c r="B15" s="6">
        <v>11</v>
      </c>
      <c r="C15" s="22" t="s">
        <v>3347</v>
      </c>
      <c r="D15" s="24" t="s">
        <v>3341</v>
      </c>
      <c r="E15" s="23" t="s">
        <v>116</v>
      </c>
      <c r="F15" s="6"/>
      <c r="G15" s="6"/>
      <c r="H15" s="6"/>
      <c r="I15" s="10"/>
      <c r="J15" s="25"/>
      <c r="K15" s="3"/>
      <c r="L15" s="3"/>
      <c r="M15" s="3"/>
      <c r="O15" s="1" t="str">
        <f t="shared" si="1"/>
        <v xml:space="preserve">    family text,</v>
      </c>
    </row>
    <row r="16" spans="2:15" ht="15" x14ac:dyDescent="0.25">
      <c r="B16" s="6">
        <v>12</v>
      </c>
      <c r="C16" s="22" t="s">
        <v>3347</v>
      </c>
      <c r="D16" s="24" t="s">
        <v>3359</v>
      </c>
      <c r="E16" s="23" t="s">
        <v>116</v>
      </c>
      <c r="F16" s="6"/>
      <c r="G16" s="6"/>
      <c r="H16" s="6"/>
      <c r="I16" s="10"/>
      <c r="J16" s="25"/>
      <c r="K16" s="3"/>
      <c r="L16" s="3"/>
      <c r="M16" s="3"/>
      <c r="O16" s="1" t="str">
        <f t="shared" ref="O16" si="2">"    " &amp; D16 &amp; " " &amp; E16 &amp; IF(F16="yes"," NOT NULL", "") &amp; IF(LEN(G16) &gt; 0," DEFAULT " &amp; G16, "") &amp; ","</f>
        <v xml:space="preserve">    family_json text,</v>
      </c>
    </row>
    <row r="17" spans="2:15" ht="15" x14ac:dyDescent="0.25">
      <c r="B17" s="6">
        <v>13</v>
      </c>
      <c r="C17" s="22" t="s">
        <v>2270</v>
      </c>
      <c r="D17" s="24" t="s">
        <v>3342</v>
      </c>
      <c r="E17" s="23" t="s">
        <v>116</v>
      </c>
      <c r="F17" s="6"/>
      <c r="G17" s="6"/>
      <c r="H17" s="6"/>
      <c r="I17" s="10"/>
      <c r="J17" s="25"/>
      <c r="K17" s="3"/>
      <c r="L17" s="3"/>
      <c r="M17" s="3"/>
      <c r="O17" s="1" t="str">
        <f t="shared" si="1"/>
        <v xml:space="preserve">    social text,</v>
      </c>
    </row>
    <row r="18" spans="2:15" ht="15" x14ac:dyDescent="0.25">
      <c r="B18" s="6">
        <v>14</v>
      </c>
      <c r="C18" s="22" t="s">
        <v>2270</v>
      </c>
      <c r="D18" s="24" t="s">
        <v>3360</v>
      </c>
      <c r="E18" s="23" t="s">
        <v>116</v>
      </c>
      <c r="F18" s="6"/>
      <c r="G18" s="6"/>
      <c r="H18" s="6"/>
      <c r="I18" s="10"/>
      <c r="J18" s="25"/>
      <c r="K18" s="3"/>
      <c r="L18" s="3"/>
      <c r="M18" s="3"/>
      <c r="O18" s="1" t="str">
        <f t="shared" ref="O18" si="3">"    " &amp; D18 &amp; " " &amp; E18 &amp; IF(F18="yes"," NOT NULL", "") &amp; IF(LEN(G18) &gt; 0," DEFAULT " &amp; G18, "") &amp; ","</f>
        <v xml:space="preserve">    social_json text,</v>
      </c>
    </row>
    <row r="19" spans="2:15" ht="15.75" customHeight="1" x14ac:dyDescent="0.25">
      <c r="B19" s="6">
        <v>15</v>
      </c>
      <c r="C19" s="22" t="s">
        <v>905</v>
      </c>
      <c r="D19" s="24" t="s">
        <v>3343</v>
      </c>
      <c r="E19" s="6" t="s">
        <v>35</v>
      </c>
      <c r="F19" s="6"/>
      <c r="G19" s="6">
        <v>1</v>
      </c>
      <c r="H19" s="6"/>
      <c r="I19" s="10"/>
      <c r="J19" s="25" t="s">
        <v>3330</v>
      </c>
      <c r="K19" s="3"/>
      <c r="L19" s="3"/>
      <c r="M19" s="3"/>
      <c r="O19" s="1" t="str">
        <f t="shared" si="1"/>
        <v xml:space="preserve">    personal_type smallint DEFAULT 1,</v>
      </c>
    </row>
    <row r="20" spans="2:15" ht="15.75" customHeight="1" x14ac:dyDescent="0.25">
      <c r="B20" s="6">
        <v>16</v>
      </c>
      <c r="C20" s="22" t="s">
        <v>905</v>
      </c>
      <c r="D20" s="24" t="s">
        <v>3344</v>
      </c>
      <c r="E20" s="6" t="s">
        <v>35</v>
      </c>
      <c r="F20" s="6"/>
      <c r="G20" s="6">
        <v>1</v>
      </c>
      <c r="H20" s="6"/>
      <c r="I20" s="10"/>
      <c r="J20" s="25" t="s">
        <v>3330</v>
      </c>
      <c r="K20" s="3"/>
      <c r="L20" s="3"/>
      <c r="M20" s="3"/>
      <c r="O20" s="1" t="str">
        <f t="shared" si="1"/>
        <v xml:space="preserve">    family_type smallint DEFAULT 1,</v>
      </c>
    </row>
    <row r="21" spans="2:15" ht="15.75" customHeight="1" x14ac:dyDescent="0.25">
      <c r="B21" s="6">
        <v>17</v>
      </c>
      <c r="C21" s="22" t="s">
        <v>905</v>
      </c>
      <c r="D21" s="24" t="s">
        <v>3345</v>
      </c>
      <c r="E21" s="6" t="s">
        <v>35</v>
      </c>
      <c r="F21" s="6"/>
      <c r="G21" s="6">
        <v>1</v>
      </c>
      <c r="H21" s="6"/>
      <c r="I21" s="10"/>
      <c r="J21" s="25" t="s">
        <v>3330</v>
      </c>
      <c r="K21" s="3"/>
      <c r="L21" s="3"/>
      <c r="M21" s="3"/>
      <c r="O21" s="1" t="str">
        <f t="shared" si="1"/>
        <v xml:space="preserve">    social_type smallint DEFAULT 1,</v>
      </c>
    </row>
    <row r="22" spans="2:15" ht="15" x14ac:dyDescent="0.25">
      <c r="B22" s="6">
        <v>18</v>
      </c>
      <c r="C22" s="3" t="s">
        <v>20</v>
      </c>
      <c r="D22" s="24" t="s">
        <v>3348</v>
      </c>
      <c r="E22" s="6" t="s">
        <v>6</v>
      </c>
      <c r="F22" s="6"/>
      <c r="G22" s="6"/>
      <c r="H22" s="6"/>
      <c r="I22" s="10"/>
      <c r="J22" s="25"/>
      <c r="K22" s="3"/>
      <c r="L22" s="3"/>
      <c r="M22" s="3"/>
      <c r="O22" s="1" t="str">
        <f t="shared" si="1"/>
        <v xml:space="preserve">    pfsh_date bigint,</v>
      </c>
    </row>
    <row r="23" spans="2:15" ht="15" x14ac:dyDescent="0.25">
      <c r="B23" s="6">
        <v>19</v>
      </c>
      <c r="C23" s="3" t="s">
        <v>20</v>
      </c>
      <c r="D23" s="24" t="s">
        <v>296</v>
      </c>
      <c r="E23" s="6" t="s">
        <v>6</v>
      </c>
      <c r="F23" s="6"/>
      <c r="G23" s="6"/>
      <c r="H23" s="6"/>
      <c r="I23" s="10"/>
      <c r="J23" s="25"/>
      <c r="K23" s="3"/>
      <c r="L23" s="3"/>
      <c r="M23" s="3"/>
      <c r="O23" s="1" t="str">
        <f t="shared" si="1"/>
        <v xml:space="preserve">    created_by bigint,</v>
      </c>
    </row>
    <row r="24" spans="2:15" ht="15" x14ac:dyDescent="0.25">
      <c r="B24" s="6">
        <v>20</v>
      </c>
      <c r="C24" s="3" t="s">
        <v>21</v>
      </c>
      <c r="D24" s="24" t="s">
        <v>70</v>
      </c>
      <c r="E24" s="6" t="s">
        <v>6</v>
      </c>
      <c r="F24" s="6"/>
      <c r="G24" s="6"/>
      <c r="H24" s="6"/>
      <c r="I24" s="10"/>
      <c r="J24" s="25"/>
      <c r="K24" s="3"/>
      <c r="L24" s="3"/>
      <c r="M24" s="3"/>
      <c r="O24" s="1" t="str">
        <f t="shared" si="1"/>
        <v xml:space="preserve">    created_date bigint,</v>
      </c>
    </row>
    <row r="25" spans="2:15" ht="15" x14ac:dyDescent="0.25">
      <c r="B25" s="6">
        <v>21</v>
      </c>
      <c r="C25" s="3" t="s">
        <v>22</v>
      </c>
      <c r="D25" s="24" t="s">
        <v>297</v>
      </c>
      <c r="E25" s="6" t="s">
        <v>6</v>
      </c>
      <c r="F25" s="6"/>
      <c r="G25" s="6"/>
      <c r="H25" s="6"/>
      <c r="I25" s="10"/>
      <c r="J25" s="25"/>
      <c r="K25" s="3"/>
      <c r="L25" s="3"/>
      <c r="M25" s="3"/>
      <c r="O25" s="1" t="str">
        <f t="shared" si="1"/>
        <v xml:space="preserve">    updated_by bigint,</v>
      </c>
    </row>
    <row r="26" spans="2:15" ht="15" x14ac:dyDescent="0.25">
      <c r="B26" s="6">
        <v>22</v>
      </c>
      <c r="C26" s="3" t="s">
        <v>23</v>
      </c>
      <c r="D26" s="24" t="s">
        <v>71</v>
      </c>
      <c r="E26" s="6" t="s">
        <v>6</v>
      </c>
      <c r="F26" s="6"/>
      <c r="G26" s="6"/>
      <c r="H26" s="6"/>
      <c r="I26" s="10"/>
      <c r="J26" s="25"/>
      <c r="K26" s="3"/>
      <c r="L26" s="3"/>
      <c r="M26" s="3"/>
      <c r="O26" s="1" t="str">
        <f t="shared" si="1"/>
        <v xml:space="preserve">    updated_date bigint,</v>
      </c>
    </row>
    <row r="27" spans="2:15" ht="15" x14ac:dyDescent="0.25">
      <c r="B27" s="6">
        <v>23</v>
      </c>
      <c r="C27" s="22" t="s">
        <v>105</v>
      </c>
      <c r="D27" s="24" t="s">
        <v>295</v>
      </c>
      <c r="E27" s="6" t="s">
        <v>6</v>
      </c>
      <c r="F27" s="6"/>
      <c r="G27" s="6"/>
      <c r="H27" s="6"/>
      <c r="I27" s="8">
        <v>1</v>
      </c>
      <c r="J27" s="25"/>
      <c r="K27" s="3"/>
      <c r="L27" s="3"/>
      <c r="M27" s="3"/>
      <c r="O27" s="1" t="str">
        <f t="shared" si="1"/>
        <v xml:space="preserve">    deleted_by bigint,</v>
      </c>
    </row>
    <row r="28" spans="2:15" ht="15" x14ac:dyDescent="0.25">
      <c r="B28" s="6">
        <v>24</v>
      </c>
      <c r="C28" s="22" t="s">
        <v>99</v>
      </c>
      <c r="D28" s="24" t="s">
        <v>94</v>
      </c>
      <c r="E28" s="6" t="s">
        <v>6</v>
      </c>
      <c r="F28" s="6"/>
      <c r="G28" s="6"/>
      <c r="H28" s="6"/>
      <c r="I28" s="8">
        <v>1</v>
      </c>
      <c r="J28" s="25"/>
      <c r="K28" s="3"/>
      <c r="L28" s="3"/>
      <c r="M28" s="3"/>
      <c r="O28" s="1" t="str">
        <f t="shared" si="1"/>
        <v xml:space="preserve">    deleted_date bigint,</v>
      </c>
    </row>
    <row r="29" spans="2:15" ht="15" x14ac:dyDescent="0.25">
      <c r="B29" s="6">
        <v>25</v>
      </c>
      <c r="C29" s="3" t="s">
        <v>24</v>
      </c>
      <c r="D29" s="24" t="s">
        <v>13</v>
      </c>
      <c r="E29" s="6" t="s">
        <v>10</v>
      </c>
      <c r="F29" s="6"/>
      <c r="G29" s="6">
        <v>1</v>
      </c>
      <c r="H29" s="6"/>
      <c r="I29" s="10"/>
      <c r="J29" s="25"/>
      <c r="K29" s="3"/>
      <c r="L29" s="3"/>
      <c r="M29" s="3"/>
      <c r="O29" s="1" t="str">
        <f t="shared" si="1"/>
        <v xml:space="preserve">    version integer DEFAULT 1,</v>
      </c>
    </row>
    <row r="30" spans="2:15" x14ac:dyDescent="0.25">
      <c r="O30" s="1" t="str">
        <f>"    CONSTRAINT " &amp; IF(ISERROR(SEARCH(".",$D$2)), $D$2, MID($D$2,SEARCH(".",$D$2) + 1,(LEN($D$2)-SEARCH(".",$D$2)))) &amp; "_pk PRIMARY KEY (" &amp; $D$5 &amp; ")"</f>
        <v xml:space="preserve">    CONSTRAINT temp_pfsh_pk PRIMARY KEY (id)</v>
      </c>
    </row>
    <row r="31" spans="2:15" x14ac:dyDescent="0.25">
      <c r="O31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B1:O85"/>
  <sheetViews>
    <sheetView showGridLines="0" topLeftCell="A3" zoomScale="115" zoomScaleNormal="115" workbookViewId="0">
      <selection activeCell="O3" sqref="O3:O37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DB!D115</f>
        <v>Mẫu khám lâm sàng</v>
      </c>
      <c r="E1" s="71"/>
      <c r="F1" s="72" t="s">
        <v>22</v>
      </c>
      <c r="G1" s="73"/>
      <c r="H1" s="73"/>
      <c r="I1" s="74"/>
      <c r="J1" s="3" t="str">
        <f>DB!F115</f>
        <v>Nguyễn Anh Phong</v>
      </c>
    </row>
    <row r="2" spans="2:15" ht="18" x14ac:dyDescent="0.25">
      <c r="C2" s="2" t="s">
        <v>27</v>
      </c>
      <c r="D2" s="75" t="str">
        <f>DB!E115</f>
        <v>temp_exam</v>
      </c>
      <c r="E2" s="76"/>
      <c r="F2" s="72" t="s">
        <v>23</v>
      </c>
      <c r="G2" s="73"/>
      <c r="H2" s="73"/>
      <c r="I2" s="74"/>
      <c r="J2" s="19" t="str">
        <f>DB!G115</f>
        <v>29/12/2018</v>
      </c>
      <c r="O2" s="1" t="str">
        <f xml:space="preserve"> "drop table " &amp; D2 &amp; ";"</f>
        <v>drop table temp_exam;</v>
      </c>
    </row>
    <row r="3" spans="2:15" ht="29.25" customHeight="1" x14ac:dyDescent="0.25">
      <c r="B3" s="4"/>
      <c r="O3" s="1" t="str">
        <f xml:space="preserve"> "create table " &amp; D2</f>
        <v>create table temp_exam</v>
      </c>
    </row>
    <row r="4" spans="2:15" ht="15" x14ac:dyDescent="0.25">
      <c r="B4" s="5" t="s">
        <v>0</v>
      </c>
      <c r="C4" s="5" t="s">
        <v>1</v>
      </c>
      <c r="D4" s="5" t="s">
        <v>2</v>
      </c>
      <c r="E4" s="31" t="s">
        <v>14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8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407</v>
      </c>
      <c r="D8" s="24" t="s">
        <v>228</v>
      </c>
      <c r="E8" s="23" t="s">
        <v>25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screen varchar(10),</v>
      </c>
    </row>
    <row r="9" spans="2:15" ht="15" x14ac:dyDescent="0.25">
      <c r="B9" s="6">
        <v>5</v>
      </c>
      <c r="C9" s="22" t="s">
        <v>362</v>
      </c>
      <c r="D9" s="24" t="s">
        <v>170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item_id bigint,</v>
      </c>
    </row>
    <row r="10" spans="2:15" ht="15" x14ac:dyDescent="0.25">
      <c r="B10" s="6">
        <v>6</v>
      </c>
      <c r="C10" s="22" t="s">
        <v>241</v>
      </c>
      <c r="D10" s="24" t="s">
        <v>237</v>
      </c>
      <c r="E10" s="23" t="s">
        <v>116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search_text text,</v>
      </c>
    </row>
    <row r="11" spans="2:15" ht="15" x14ac:dyDescent="0.25">
      <c r="B11" s="6">
        <v>7</v>
      </c>
      <c r="C11" s="22" t="s">
        <v>416</v>
      </c>
      <c r="D11" s="24" t="s">
        <v>48</v>
      </c>
      <c r="E11" s="23" t="s">
        <v>39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code varchar(50),</v>
      </c>
    </row>
    <row r="12" spans="2:15" ht="15" x14ac:dyDescent="0.25">
      <c r="B12" s="6">
        <v>8</v>
      </c>
      <c r="C12" s="22" t="s">
        <v>417</v>
      </c>
      <c r="D12" s="24" t="s">
        <v>32</v>
      </c>
      <c r="E12" s="23" t="s">
        <v>34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name varchar(255),</v>
      </c>
    </row>
    <row r="13" spans="2:15" ht="15" x14ac:dyDescent="0.25">
      <c r="B13" s="6">
        <v>9</v>
      </c>
      <c r="C13" s="22" t="s">
        <v>3006</v>
      </c>
      <c r="D13" s="24" t="s">
        <v>63</v>
      </c>
      <c r="E13" s="23" t="s">
        <v>116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title text,</v>
      </c>
    </row>
    <row r="14" spans="2:15" ht="15" x14ac:dyDescent="0.25">
      <c r="B14" s="6">
        <v>10</v>
      </c>
      <c r="C14" s="22" t="s">
        <v>176</v>
      </c>
      <c r="D14" s="24" t="s">
        <v>2923</v>
      </c>
      <c r="E14" s="23" t="s">
        <v>116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recommendation text,</v>
      </c>
    </row>
    <row r="15" spans="2:15" ht="15" x14ac:dyDescent="0.25">
      <c r="B15" s="6">
        <v>11</v>
      </c>
      <c r="C15" s="22" t="s">
        <v>3</v>
      </c>
      <c r="D15" s="24" t="s">
        <v>3072</v>
      </c>
      <c r="E15" s="23" t="s">
        <v>116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note text,</v>
      </c>
    </row>
    <row r="16" spans="2:15" ht="15" x14ac:dyDescent="0.25">
      <c r="B16" s="6">
        <v>12</v>
      </c>
      <c r="C16" s="22" t="s">
        <v>576</v>
      </c>
      <c r="D16" s="24" t="s">
        <v>575</v>
      </c>
      <c r="E16" s="6" t="s">
        <v>35</v>
      </c>
      <c r="F16" s="6"/>
      <c r="G16" s="6"/>
      <c r="H16" s="23" t="s">
        <v>16</v>
      </c>
      <c r="I16" s="10"/>
      <c r="J16" s="25"/>
      <c r="K16" s="3"/>
      <c r="L16" s="3"/>
      <c r="M16" s="3"/>
      <c r="O16" s="1" t="str">
        <f t="shared" si="0"/>
        <v xml:space="preserve">    default_template smallint,</v>
      </c>
    </row>
    <row r="17" spans="2:15" ht="15" x14ac:dyDescent="0.25">
      <c r="B17" s="6">
        <v>13</v>
      </c>
      <c r="C17" s="22" t="s">
        <v>414</v>
      </c>
      <c r="D17" s="24" t="s">
        <v>599</v>
      </c>
      <c r="E17" s="23" t="s">
        <v>39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report_template_code varchar(50),</v>
      </c>
    </row>
    <row r="18" spans="2:15" ht="15" x14ac:dyDescent="0.25">
      <c r="B18" s="6">
        <v>14</v>
      </c>
      <c r="C18" s="22" t="s">
        <v>1685</v>
      </c>
      <c r="D18" s="24" t="s">
        <v>1404</v>
      </c>
      <c r="E18" s="23" t="s">
        <v>35</v>
      </c>
      <c r="F18" s="6"/>
      <c r="G18" s="6">
        <v>0</v>
      </c>
      <c r="H18" s="6"/>
      <c r="I18" s="8">
        <v>1</v>
      </c>
      <c r="J18" s="25"/>
      <c r="K18" s="3"/>
      <c r="L18" s="3"/>
      <c r="M18" s="3"/>
      <c r="O18" s="1" t="str">
        <f t="shared" si="0"/>
        <v xml:space="preserve">    medic_private smallint DEFAULT 0,</v>
      </c>
    </row>
    <row r="19" spans="2:15" ht="15" x14ac:dyDescent="0.25">
      <c r="B19" s="6">
        <v>15</v>
      </c>
      <c r="C19" s="22" t="s">
        <v>478</v>
      </c>
      <c r="D19" s="24" t="s">
        <v>557</v>
      </c>
      <c r="E19" s="6" t="s">
        <v>6</v>
      </c>
      <c r="F19" s="6"/>
      <c r="G19" s="6"/>
      <c r="H19" s="6"/>
      <c r="I19" s="10">
        <v>1</v>
      </c>
      <c r="J19" s="25"/>
      <c r="K19" s="3"/>
      <c r="L19" s="3"/>
      <c r="M19" s="3"/>
      <c r="O19" s="1" t="str">
        <f t="shared" si="0"/>
        <v xml:space="preserve">    medic_id bigint,</v>
      </c>
    </row>
    <row r="20" spans="2:15" ht="15" x14ac:dyDescent="0.25">
      <c r="B20" s="6">
        <v>16</v>
      </c>
      <c r="C20" s="22" t="s">
        <v>602</v>
      </c>
      <c r="D20" s="24" t="s">
        <v>601</v>
      </c>
      <c r="E20" s="23" t="s">
        <v>35</v>
      </c>
      <c r="F20" s="6"/>
      <c r="G20" s="6">
        <v>0</v>
      </c>
      <c r="H20" s="6"/>
      <c r="I20" s="8">
        <v>1</v>
      </c>
      <c r="J20" s="25"/>
      <c r="K20" s="3"/>
      <c r="L20" s="3"/>
      <c r="M20" s="3"/>
      <c r="O20" s="1" t="str">
        <f t="shared" si="0"/>
        <v xml:space="preserve">    abnormal smallint DEFAULT 0,</v>
      </c>
    </row>
    <row r="21" spans="2:15" ht="15" x14ac:dyDescent="0.25">
      <c r="B21" s="6">
        <v>17</v>
      </c>
      <c r="C21" s="22" t="s">
        <v>605</v>
      </c>
      <c r="D21" s="24" t="s">
        <v>603</v>
      </c>
      <c r="E21" s="6" t="s">
        <v>35</v>
      </c>
      <c r="F21" s="6"/>
      <c r="G21" s="6">
        <v>1</v>
      </c>
      <c r="H21" s="6"/>
      <c r="I21" s="10"/>
      <c r="J21" s="25"/>
      <c r="K21" s="3"/>
      <c r="L21" s="3"/>
      <c r="M21" s="3"/>
      <c r="O21" s="1" t="str">
        <f t="shared" si="0"/>
        <v xml:space="preserve">    male smallint DEFAULT 1,</v>
      </c>
    </row>
    <row r="22" spans="2:15" ht="15" x14ac:dyDescent="0.25">
      <c r="B22" s="6">
        <v>18</v>
      </c>
      <c r="C22" s="22" t="s">
        <v>606</v>
      </c>
      <c r="D22" s="24" t="s">
        <v>604</v>
      </c>
      <c r="E22" s="6" t="s">
        <v>35</v>
      </c>
      <c r="F22" s="6"/>
      <c r="G22" s="6">
        <v>1</v>
      </c>
      <c r="H22" s="6"/>
      <c r="I22" s="10"/>
      <c r="J22" s="25"/>
      <c r="K22" s="3"/>
      <c r="L22" s="3"/>
      <c r="M22" s="3"/>
      <c r="O22" s="1" t="str">
        <f t="shared" si="0"/>
        <v xml:space="preserve">    female smallint DEFAULT 1,</v>
      </c>
    </row>
    <row r="23" spans="2:15" ht="15" x14ac:dyDescent="0.25">
      <c r="B23" s="6">
        <v>19</v>
      </c>
      <c r="C23" s="22" t="s">
        <v>905</v>
      </c>
      <c r="D23" s="24" t="s">
        <v>903</v>
      </c>
      <c r="E23" s="6" t="s">
        <v>35</v>
      </c>
      <c r="F23" s="6"/>
      <c r="G23" s="6">
        <v>1</v>
      </c>
      <c r="H23" s="6"/>
      <c r="I23" s="10"/>
      <c r="J23" s="25" t="s">
        <v>906</v>
      </c>
      <c r="K23" s="3"/>
      <c r="L23" s="3"/>
      <c r="M23" s="3"/>
      <c r="O23" s="1" t="str">
        <f t="shared" si="0"/>
        <v xml:space="preserve">    template_type smallint DEFAULT 1,</v>
      </c>
    </row>
    <row r="24" spans="2:15" ht="15" x14ac:dyDescent="0.25">
      <c r="B24" s="6">
        <v>20</v>
      </c>
      <c r="C24" s="22" t="s">
        <v>414</v>
      </c>
      <c r="D24" s="24" t="s">
        <v>1681</v>
      </c>
      <c r="E24" s="6" t="s">
        <v>6</v>
      </c>
      <c r="F24" s="6"/>
      <c r="G24" s="6"/>
      <c r="H24" s="6"/>
      <c r="I24" s="10"/>
      <c r="J24" s="25"/>
      <c r="K24" s="3"/>
      <c r="L24" s="3"/>
      <c r="M24" s="3"/>
      <c r="O24" s="1" t="str">
        <f t="shared" si="0"/>
        <v xml:space="preserve">    template_id bigint,</v>
      </c>
    </row>
    <row r="25" spans="2:15" ht="15" x14ac:dyDescent="0.25">
      <c r="B25" s="6">
        <v>21</v>
      </c>
      <c r="C25" s="22" t="s">
        <v>414</v>
      </c>
      <c r="D25" s="24" t="s">
        <v>1683</v>
      </c>
      <c r="E25" s="23" t="s">
        <v>39</v>
      </c>
      <c r="F25" s="6"/>
      <c r="G25" s="6"/>
      <c r="H25" s="6"/>
      <c r="I25" s="10"/>
      <c r="J25" s="25"/>
      <c r="K25" s="3"/>
      <c r="L25" s="3"/>
      <c r="M25" s="3"/>
      <c r="O25" s="1" t="str">
        <f t="shared" si="0"/>
        <v xml:space="preserve">    template_code varchar(50),</v>
      </c>
    </row>
    <row r="26" spans="2:15" ht="15" x14ac:dyDescent="0.25">
      <c r="B26" s="6">
        <v>22</v>
      </c>
      <c r="C26" s="22" t="s">
        <v>1757</v>
      </c>
      <c r="D26" s="24" t="s">
        <v>1759</v>
      </c>
      <c r="E26" s="6" t="s">
        <v>35</v>
      </c>
      <c r="F26" s="6"/>
      <c r="G26" s="6">
        <v>0</v>
      </c>
      <c r="H26" s="6"/>
      <c r="I26" s="10"/>
      <c r="J26" s="25"/>
      <c r="K26" s="3"/>
      <c r="L26" s="3"/>
      <c r="M26" s="3"/>
      <c r="O26" s="1" t="str">
        <f t="shared" si="0"/>
        <v xml:space="preserve">    template_foreign smallint DEFAULT 0,</v>
      </c>
    </row>
    <row r="27" spans="2:15" ht="15" x14ac:dyDescent="0.25">
      <c r="B27" s="6">
        <v>23</v>
      </c>
      <c r="C27" s="22" t="s">
        <v>158</v>
      </c>
      <c r="D27" s="24" t="s">
        <v>53</v>
      </c>
      <c r="E27" s="6" t="s">
        <v>10</v>
      </c>
      <c r="F27" s="6"/>
      <c r="G27" s="6"/>
      <c r="H27" s="6"/>
      <c r="I27" s="10"/>
      <c r="J27" s="25"/>
      <c r="K27" s="3"/>
      <c r="L27" s="3"/>
      <c r="M27" s="3"/>
      <c r="O27" s="1" t="str">
        <f t="shared" si="0"/>
        <v xml:space="preserve">    sort integer,</v>
      </c>
    </row>
    <row r="28" spans="2:15" ht="15" x14ac:dyDescent="0.25">
      <c r="B28" s="6">
        <v>24</v>
      </c>
      <c r="C28" s="22" t="s">
        <v>333</v>
      </c>
      <c r="D28" s="24" t="s">
        <v>41</v>
      </c>
      <c r="E28" s="6" t="s">
        <v>35</v>
      </c>
      <c r="F28" s="6"/>
      <c r="G28" s="6">
        <v>0</v>
      </c>
      <c r="H28" s="23" t="s">
        <v>16</v>
      </c>
      <c r="I28" s="8"/>
      <c r="J28" s="25"/>
      <c r="K28" s="3"/>
      <c r="L28" s="3"/>
      <c r="M28" s="3"/>
      <c r="O28" s="1" t="str">
        <f t="shared" si="0"/>
        <v xml:space="preserve">    disabled smallint DEFAULT 0,</v>
      </c>
    </row>
    <row r="29" spans="2:15" ht="15" x14ac:dyDescent="0.25">
      <c r="B29" s="6">
        <v>25</v>
      </c>
      <c r="C29" s="3" t="s">
        <v>20</v>
      </c>
      <c r="D29" s="24" t="s">
        <v>296</v>
      </c>
      <c r="E29" s="6" t="s">
        <v>6</v>
      </c>
      <c r="F29" s="6"/>
      <c r="G29" s="6"/>
      <c r="H29" s="6"/>
      <c r="I29" s="10"/>
      <c r="J29" s="25"/>
      <c r="K29" s="3"/>
      <c r="L29" s="3"/>
      <c r="M29" s="3"/>
      <c r="O29" s="1" t="str">
        <f t="shared" ref="O29:O35" si="1">"    " &amp; D29 &amp; " " &amp; E29 &amp; IF(F29="yes"," NOT NULL", "") &amp; IF(LEN(G29) &gt; 0," DEFAULT " &amp; G29, "") &amp; ","</f>
        <v xml:space="preserve">    created_by bigint,</v>
      </c>
    </row>
    <row r="30" spans="2:15" ht="15" x14ac:dyDescent="0.25">
      <c r="B30" s="6">
        <v>26</v>
      </c>
      <c r="C30" s="3" t="s">
        <v>21</v>
      </c>
      <c r="D30" s="24" t="s">
        <v>70</v>
      </c>
      <c r="E30" s="6" t="s">
        <v>6</v>
      </c>
      <c r="F30" s="6"/>
      <c r="G30" s="6"/>
      <c r="H30" s="6"/>
      <c r="I30" s="10"/>
      <c r="J30" s="25"/>
      <c r="K30" s="3"/>
      <c r="L30" s="3"/>
      <c r="M30" s="3"/>
      <c r="O30" s="1" t="str">
        <f t="shared" si="1"/>
        <v xml:space="preserve">    created_date bigint,</v>
      </c>
    </row>
    <row r="31" spans="2:15" ht="15" x14ac:dyDescent="0.25">
      <c r="B31" s="6">
        <v>27</v>
      </c>
      <c r="C31" s="3" t="s">
        <v>22</v>
      </c>
      <c r="D31" s="24" t="s">
        <v>297</v>
      </c>
      <c r="E31" s="6" t="s">
        <v>6</v>
      </c>
      <c r="F31" s="6"/>
      <c r="G31" s="6"/>
      <c r="H31" s="6"/>
      <c r="I31" s="10"/>
      <c r="J31" s="25"/>
      <c r="K31" s="3"/>
      <c r="L31" s="3"/>
      <c r="M31" s="3"/>
      <c r="O31" s="1" t="str">
        <f t="shared" si="1"/>
        <v xml:space="preserve">    updated_by bigint,</v>
      </c>
    </row>
    <row r="32" spans="2:15" ht="15" x14ac:dyDescent="0.25">
      <c r="B32" s="6">
        <v>28</v>
      </c>
      <c r="C32" s="3" t="s">
        <v>23</v>
      </c>
      <c r="D32" s="24" t="s">
        <v>71</v>
      </c>
      <c r="E32" s="6" t="s">
        <v>6</v>
      </c>
      <c r="F32" s="6"/>
      <c r="G32" s="6"/>
      <c r="H32" s="6"/>
      <c r="I32" s="10"/>
      <c r="J32" s="25"/>
      <c r="K32" s="3"/>
      <c r="L32" s="3"/>
      <c r="M32" s="3"/>
      <c r="O32" s="1" t="str">
        <f t="shared" si="1"/>
        <v xml:space="preserve">    updated_date bigint,</v>
      </c>
    </row>
    <row r="33" spans="2:15" ht="15" x14ac:dyDescent="0.25">
      <c r="B33" s="6">
        <v>29</v>
      </c>
      <c r="C33" s="22" t="s">
        <v>105</v>
      </c>
      <c r="D33" s="24" t="s">
        <v>295</v>
      </c>
      <c r="E33" s="6" t="s">
        <v>6</v>
      </c>
      <c r="F33" s="6"/>
      <c r="G33" s="6"/>
      <c r="H33" s="6"/>
      <c r="I33" s="8">
        <v>1</v>
      </c>
      <c r="J33" s="25"/>
      <c r="K33" s="3"/>
      <c r="L33" s="3"/>
      <c r="M33" s="3"/>
      <c r="O33" s="1" t="str">
        <f t="shared" si="1"/>
        <v xml:space="preserve">    deleted_by bigint,</v>
      </c>
    </row>
    <row r="34" spans="2:15" ht="15" x14ac:dyDescent="0.25">
      <c r="B34" s="6">
        <v>30</v>
      </c>
      <c r="C34" s="22" t="s">
        <v>99</v>
      </c>
      <c r="D34" s="24" t="s">
        <v>94</v>
      </c>
      <c r="E34" s="6" t="s">
        <v>6</v>
      </c>
      <c r="F34" s="6"/>
      <c r="G34" s="6"/>
      <c r="H34" s="6"/>
      <c r="I34" s="8">
        <v>1</v>
      </c>
      <c r="J34" s="25"/>
      <c r="K34" s="3"/>
      <c r="L34" s="3"/>
      <c r="M34" s="3"/>
      <c r="O34" s="1" t="str">
        <f t="shared" si="1"/>
        <v xml:space="preserve">    deleted_date bigint,</v>
      </c>
    </row>
    <row r="35" spans="2:15" ht="15" x14ac:dyDescent="0.25">
      <c r="B35" s="6">
        <v>31</v>
      </c>
      <c r="C35" s="3" t="s">
        <v>24</v>
      </c>
      <c r="D35" s="24" t="s">
        <v>13</v>
      </c>
      <c r="E35" s="6" t="s">
        <v>10</v>
      </c>
      <c r="F35" s="6"/>
      <c r="G35" s="6">
        <v>1</v>
      </c>
      <c r="H35" s="6"/>
      <c r="I35" s="10"/>
      <c r="J35" s="25"/>
      <c r="K35" s="3"/>
      <c r="L35" s="3"/>
      <c r="M35" s="3"/>
      <c r="O35" s="1" t="str">
        <f t="shared" si="1"/>
        <v xml:space="preserve">    version integer DEFAULT 1,</v>
      </c>
    </row>
    <row r="36" spans="2:15" x14ac:dyDescent="0.25">
      <c r="O36" s="1" t="str">
        <f>"    CONSTRAINT " &amp; IF(ISERROR(SEARCH(".",$D$2)), $D$2, MID($D$2,SEARCH(".",$D$2) + 1,(LEN($D$2)-SEARCH(".",$D$2)))) &amp; "_pk PRIMARY KEY (" &amp; $D$5 &amp; ")"</f>
        <v xml:space="preserve">    CONSTRAINT temp_exam_pk PRIMARY KEY (id)</v>
      </c>
    </row>
    <row r="37" spans="2:15" x14ac:dyDescent="0.25">
      <c r="O37" s="1" t="s">
        <v>7</v>
      </c>
    </row>
    <row r="66" spans="2:6" ht="15" thickBot="1" x14ac:dyDescent="0.3"/>
    <row r="67" spans="2:6" x14ac:dyDescent="0.25">
      <c r="B67" s="83" t="s">
        <v>2215</v>
      </c>
      <c r="C67" s="85" t="s">
        <v>2216</v>
      </c>
      <c r="D67" s="42" t="s">
        <v>2217</v>
      </c>
      <c r="E67" s="85"/>
      <c r="F67" s="87"/>
    </row>
    <row r="68" spans="2:6" x14ac:dyDescent="0.25">
      <c r="B68" s="78"/>
      <c r="C68" s="81"/>
      <c r="D68" s="38" t="s">
        <v>2218</v>
      </c>
      <c r="E68" s="81"/>
      <c r="F68" s="88"/>
    </row>
    <row r="69" spans="2:6" x14ac:dyDescent="0.25">
      <c r="B69" s="78"/>
      <c r="C69" s="81"/>
      <c r="D69" s="38" t="s">
        <v>2219</v>
      </c>
      <c r="E69" s="81"/>
      <c r="F69" s="88"/>
    </row>
    <row r="70" spans="2:6" x14ac:dyDescent="0.25">
      <c r="B70" s="78"/>
      <c r="C70" s="81"/>
      <c r="D70" s="38" t="s">
        <v>2220</v>
      </c>
      <c r="E70" s="81"/>
      <c r="F70" s="88"/>
    </row>
    <row r="71" spans="2:6" x14ac:dyDescent="0.25">
      <c r="B71" s="78"/>
      <c r="C71" s="81"/>
      <c r="D71" s="38" t="s">
        <v>2221</v>
      </c>
      <c r="E71" s="81"/>
      <c r="F71" s="88"/>
    </row>
    <row r="72" spans="2:6" x14ac:dyDescent="0.25">
      <c r="B72" s="78"/>
      <c r="C72" s="81"/>
      <c r="D72" s="38" t="s">
        <v>2222</v>
      </c>
      <c r="E72" s="81"/>
      <c r="F72" s="88"/>
    </row>
    <row r="73" spans="2:6" x14ac:dyDescent="0.25">
      <c r="B73" s="78"/>
      <c r="C73" s="81"/>
      <c r="D73" s="38" t="s">
        <v>2223</v>
      </c>
      <c r="E73" s="81"/>
      <c r="F73" s="88"/>
    </row>
    <row r="74" spans="2:6" x14ac:dyDescent="0.25">
      <c r="B74" s="78"/>
      <c r="C74" s="81"/>
      <c r="D74" s="38" t="s">
        <v>2224</v>
      </c>
      <c r="E74" s="81"/>
      <c r="F74" s="88"/>
    </row>
    <row r="75" spans="2:6" ht="15" x14ac:dyDescent="0.25">
      <c r="B75" s="84"/>
      <c r="C75" s="86"/>
      <c r="D75" s="39"/>
      <c r="E75" s="86"/>
      <c r="F75" s="89"/>
    </row>
    <row r="76" spans="2:6" ht="15" x14ac:dyDescent="0.25">
      <c r="B76" s="77" t="s">
        <v>2225</v>
      </c>
      <c r="C76" s="80" t="s">
        <v>2216</v>
      </c>
      <c r="D76" s="40" t="s">
        <v>2226</v>
      </c>
      <c r="E76"/>
      <c r="F76" s="43"/>
    </row>
    <row r="77" spans="2:6" ht="15" x14ac:dyDescent="0.25">
      <c r="B77" s="78"/>
      <c r="C77" s="81"/>
      <c r="D77" s="41" t="s">
        <v>2227</v>
      </c>
      <c r="E77"/>
      <c r="F77" s="43"/>
    </row>
    <row r="78" spans="2:6" ht="15" x14ac:dyDescent="0.25">
      <c r="B78" s="78"/>
      <c r="C78" s="81"/>
      <c r="D78" s="41" t="s">
        <v>2228</v>
      </c>
      <c r="E78"/>
      <c r="F78" s="43"/>
    </row>
    <row r="79" spans="2:6" ht="15" x14ac:dyDescent="0.25">
      <c r="B79" s="78"/>
      <c r="C79" s="81"/>
      <c r="D79" s="41" t="s">
        <v>2229</v>
      </c>
      <c r="E79"/>
      <c r="F79" s="43"/>
    </row>
    <row r="80" spans="2:6" ht="15" x14ac:dyDescent="0.25">
      <c r="B80" s="78"/>
      <c r="C80" s="81"/>
      <c r="D80" s="41" t="s">
        <v>2230</v>
      </c>
      <c r="E80"/>
      <c r="F80" s="43"/>
    </row>
    <row r="81" spans="2:6" ht="15" x14ac:dyDescent="0.25">
      <c r="B81" s="78"/>
      <c r="C81" s="81"/>
      <c r="D81" s="41" t="s">
        <v>2231</v>
      </c>
      <c r="E81"/>
      <c r="F81" s="43"/>
    </row>
    <row r="82" spans="2:6" ht="15" x14ac:dyDescent="0.25">
      <c r="B82" s="78"/>
      <c r="C82" s="81"/>
      <c r="D82" s="41" t="s">
        <v>2232</v>
      </c>
      <c r="E82"/>
      <c r="F82" s="43"/>
    </row>
    <row r="83" spans="2:6" ht="15" x14ac:dyDescent="0.25">
      <c r="B83" s="78"/>
      <c r="C83" s="81"/>
      <c r="D83" s="41" t="s">
        <v>2233</v>
      </c>
      <c r="E83"/>
      <c r="F83" s="43"/>
    </row>
    <row r="84" spans="2:6" ht="15" x14ac:dyDescent="0.25">
      <c r="B84" s="78"/>
      <c r="C84" s="81"/>
      <c r="D84" s="41" t="s">
        <v>2234</v>
      </c>
      <c r="E84"/>
      <c r="F84" s="43"/>
    </row>
    <row r="85" spans="2:6" ht="15.75" thickBot="1" x14ac:dyDescent="0.3">
      <c r="B85" s="79"/>
      <c r="C85" s="82"/>
      <c r="D85" s="44"/>
      <c r="E85" s="45"/>
      <c r="F85" s="46"/>
    </row>
  </sheetData>
  <mergeCells count="10">
    <mergeCell ref="B76:B85"/>
    <mergeCell ref="C76:C85"/>
    <mergeCell ref="D1:E1"/>
    <mergeCell ref="F1:I1"/>
    <mergeCell ref="D2:E2"/>
    <mergeCell ref="F2:I2"/>
    <mergeCell ref="B67:B75"/>
    <mergeCell ref="C67:C75"/>
    <mergeCell ref="E67:E75"/>
    <mergeCell ref="F67:F75"/>
  </mergeCells>
  <pageMargins left="0.7" right="0.7" top="0.75" bottom="0.75" header="0.3" footer="0.3"/>
  <pageSetup orientation="landscape" r:id="rId1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B1:O29"/>
  <sheetViews>
    <sheetView showGridLines="0" workbookViewId="0">
      <selection activeCell="O2" sqref="O2:O29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DB!D116</f>
        <v>Mẫu khám lâm sàng chi tiết</v>
      </c>
      <c r="E1" s="71"/>
      <c r="F1" s="72" t="s">
        <v>22</v>
      </c>
      <c r="G1" s="73"/>
      <c r="H1" s="73"/>
      <c r="I1" s="74"/>
      <c r="J1" s="3" t="str">
        <f>DB!F116</f>
        <v>Nguyễn Anh Phong</v>
      </c>
    </row>
    <row r="2" spans="2:15" ht="18" x14ac:dyDescent="0.25">
      <c r="C2" s="2" t="s">
        <v>27</v>
      </c>
      <c r="D2" s="75" t="str">
        <f>DB!E116</f>
        <v>temp_eos</v>
      </c>
      <c r="E2" s="76"/>
      <c r="F2" s="72" t="s">
        <v>23</v>
      </c>
      <c r="G2" s="73"/>
      <c r="H2" s="73"/>
      <c r="I2" s="74"/>
      <c r="J2" s="19" t="str">
        <f>DB!G116</f>
        <v>29/12/2018</v>
      </c>
      <c r="O2" s="1" t="str">
        <f xml:space="preserve"> "drop table " &amp; D2 &amp; ";"</f>
        <v>drop table temp_eos;</v>
      </c>
    </row>
    <row r="3" spans="2:15" ht="29.25" customHeight="1" x14ac:dyDescent="0.25">
      <c r="B3" s="4"/>
      <c r="O3" s="1" t="str">
        <f xml:space="preserve"> "create table " &amp; D2</f>
        <v>create table temp_eos</v>
      </c>
    </row>
    <row r="4" spans="2:15" ht="15" x14ac:dyDescent="0.25">
      <c r="B4" s="5" t="s">
        <v>0</v>
      </c>
      <c r="C4" s="5" t="s">
        <v>1</v>
      </c>
      <c r="D4" s="5" t="s">
        <v>2</v>
      </c>
      <c r="E4" s="31" t="s">
        <v>14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8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2389</v>
      </c>
      <c r="D7" s="24" t="s">
        <v>3338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temp_exam_id bigint,</v>
      </c>
    </row>
    <row r="8" spans="2:15" ht="15" x14ac:dyDescent="0.25">
      <c r="B8" s="6">
        <v>4</v>
      </c>
      <c r="C8" s="22" t="s">
        <v>241</v>
      </c>
      <c r="D8" s="24" t="s">
        <v>237</v>
      </c>
      <c r="E8" s="23" t="s">
        <v>116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search_text text,</v>
      </c>
    </row>
    <row r="9" spans="2:15" ht="15" x14ac:dyDescent="0.25">
      <c r="B9" s="6">
        <v>5</v>
      </c>
      <c r="C9" s="22" t="s">
        <v>2989</v>
      </c>
      <c r="D9" s="24" t="s">
        <v>2818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ref="O9:O27" si="1">"    " &amp; D9 &amp; " " &amp; E9 &amp; IF(F9="yes"," NOT NULL", "") &amp; IF(LEN(G9) &gt; 0," DEFAULT " &amp; G9, "") &amp; ","</f>
        <v xml:space="preserve">    organ_system_id bigint,</v>
      </c>
    </row>
    <row r="10" spans="2:15" ht="15" x14ac:dyDescent="0.25">
      <c r="B10" s="6">
        <v>6</v>
      </c>
      <c r="C10" s="22" t="s">
        <v>2990</v>
      </c>
      <c r="D10" s="24" t="s">
        <v>2988</v>
      </c>
      <c r="E10" s="14" t="s">
        <v>39</v>
      </c>
      <c r="F10" s="6"/>
      <c r="G10" s="6"/>
      <c r="H10" s="6"/>
      <c r="I10" s="10"/>
      <c r="J10" s="25"/>
      <c r="K10" s="3"/>
      <c r="L10" s="3"/>
      <c r="M10" s="3"/>
      <c r="O10" s="1" t="str">
        <f t="shared" si="1"/>
        <v xml:space="preserve">    organ_system_code varchar(50),</v>
      </c>
    </row>
    <row r="11" spans="2:15" ht="15" x14ac:dyDescent="0.25">
      <c r="B11" s="6">
        <v>7</v>
      </c>
      <c r="C11" s="22" t="s">
        <v>2987</v>
      </c>
      <c r="D11" s="24" t="s">
        <v>2819</v>
      </c>
      <c r="E11" s="23" t="s">
        <v>18</v>
      </c>
      <c r="F11" s="6"/>
      <c r="G11" s="6"/>
      <c r="H11" s="6"/>
      <c r="I11" s="10"/>
      <c r="J11" s="25"/>
      <c r="K11" s="3"/>
      <c r="L11" s="3"/>
      <c r="M11" s="3"/>
      <c r="O11" s="1" t="str">
        <f t="shared" si="1"/>
        <v xml:space="preserve">    organ_system_name varchar(1000),</v>
      </c>
    </row>
    <row r="12" spans="2:15" ht="15" x14ac:dyDescent="0.25">
      <c r="B12" s="6">
        <v>8</v>
      </c>
      <c r="C12" s="22" t="s">
        <v>49</v>
      </c>
      <c r="D12" s="24" t="s">
        <v>12</v>
      </c>
      <c r="E12" s="23" t="s">
        <v>116</v>
      </c>
      <c r="F12" s="6"/>
      <c r="G12" s="6"/>
      <c r="H12" s="6"/>
      <c r="I12" s="10"/>
      <c r="J12" s="25"/>
      <c r="K12" s="3"/>
      <c r="L12" s="3"/>
      <c r="M12" s="3"/>
      <c r="O12" s="1" t="str">
        <f t="shared" si="1"/>
        <v xml:space="preserve">    description text,</v>
      </c>
    </row>
    <row r="13" spans="2:15" ht="15" x14ac:dyDescent="0.25">
      <c r="B13" s="6">
        <v>9</v>
      </c>
      <c r="C13" s="22" t="s">
        <v>605</v>
      </c>
      <c r="D13" s="24" t="s">
        <v>603</v>
      </c>
      <c r="E13" s="6" t="s">
        <v>35</v>
      </c>
      <c r="F13" s="6"/>
      <c r="G13" s="6">
        <v>1</v>
      </c>
      <c r="H13" s="6"/>
      <c r="I13" s="10"/>
      <c r="J13" s="25"/>
      <c r="K13" s="3"/>
      <c r="L13" s="3"/>
      <c r="M13" s="3"/>
      <c r="O13" s="1" t="str">
        <f t="shared" si="1"/>
        <v xml:space="preserve">    male smallint DEFAULT 1,</v>
      </c>
    </row>
    <row r="14" spans="2:15" ht="15" x14ac:dyDescent="0.25">
      <c r="B14" s="6">
        <v>10</v>
      </c>
      <c r="C14" s="22" t="s">
        <v>606</v>
      </c>
      <c r="D14" s="24" t="s">
        <v>604</v>
      </c>
      <c r="E14" s="6" t="s">
        <v>35</v>
      </c>
      <c r="F14" s="6"/>
      <c r="G14" s="6">
        <v>1</v>
      </c>
      <c r="H14" s="6"/>
      <c r="I14" s="10"/>
      <c r="J14" s="25"/>
      <c r="K14" s="3"/>
      <c r="L14" s="3"/>
      <c r="M14" s="3"/>
      <c r="O14" s="1" t="str">
        <f t="shared" si="1"/>
        <v xml:space="preserve">    female smallint DEFAULT 1,</v>
      </c>
    </row>
    <row r="15" spans="2:15" ht="15" x14ac:dyDescent="0.25">
      <c r="B15" s="6">
        <v>11</v>
      </c>
      <c r="C15" s="22" t="s">
        <v>602</v>
      </c>
      <c r="D15" s="24" t="s">
        <v>601</v>
      </c>
      <c r="E15" s="23" t="s">
        <v>35</v>
      </c>
      <c r="F15" s="6"/>
      <c r="G15" s="6"/>
      <c r="H15" s="6"/>
      <c r="I15" s="10"/>
      <c r="J15" s="25"/>
      <c r="K15" s="3"/>
      <c r="L15" s="3"/>
      <c r="M15" s="3"/>
      <c r="O15" s="1" t="str">
        <f t="shared" si="1"/>
        <v xml:space="preserve">    abnormal smallint,</v>
      </c>
    </row>
    <row r="16" spans="2:15" ht="15" x14ac:dyDescent="0.25">
      <c r="B16" s="6">
        <v>12</v>
      </c>
      <c r="C16" s="22" t="s">
        <v>2816</v>
      </c>
      <c r="D16" s="24" t="s">
        <v>2815</v>
      </c>
      <c r="E16" s="6" t="s">
        <v>35</v>
      </c>
      <c r="F16" s="6"/>
      <c r="G16" s="6"/>
      <c r="H16" s="6"/>
      <c r="I16" s="10"/>
      <c r="J16" s="25"/>
      <c r="K16" s="3"/>
      <c r="L16" s="3"/>
      <c r="M16" s="3"/>
      <c r="O16" s="1" t="str">
        <f>"    " &amp; D16 &amp; " " &amp; E16 &amp; IF(F16="yes"," NOT NULL", "") &amp; IF(LEN(G16) &gt; 0," DEFAULT " &amp; G16, "") &amp; ","</f>
        <v xml:space="preserve">    health_level smallint,</v>
      </c>
    </row>
    <row r="17" spans="2:15" ht="15.75" customHeight="1" x14ac:dyDescent="0.25">
      <c r="B17" s="6">
        <v>13</v>
      </c>
      <c r="C17" s="22" t="s">
        <v>905</v>
      </c>
      <c r="D17" s="24" t="s">
        <v>3328</v>
      </c>
      <c r="E17" s="6" t="s">
        <v>35</v>
      </c>
      <c r="F17" s="6"/>
      <c r="G17" s="6">
        <v>1</v>
      </c>
      <c r="H17" s="6"/>
      <c r="I17" s="10"/>
      <c r="J17" s="25" t="s">
        <v>3330</v>
      </c>
      <c r="K17" s="3"/>
      <c r="L17" s="3"/>
      <c r="M17" s="3"/>
      <c r="O17" s="1" t="str">
        <f t="shared" ref="O17:O18" si="2">"    " &amp; D17 &amp; " " &amp; E17 &amp; IF(F17="yes"," NOT NULL", "") &amp; IF(LEN(G17) &gt; 0," DEFAULT " &amp; G17, "") &amp; ","</f>
        <v xml:space="preserve">    desc_type smallint DEFAULT 1,</v>
      </c>
    </row>
    <row r="18" spans="2:15" ht="15" x14ac:dyDescent="0.25">
      <c r="B18" s="6">
        <v>14</v>
      </c>
      <c r="C18" s="22" t="s">
        <v>49</v>
      </c>
      <c r="D18" s="24" t="s">
        <v>3329</v>
      </c>
      <c r="E18" s="23" t="s">
        <v>116</v>
      </c>
      <c r="F18" s="6"/>
      <c r="G18" s="6"/>
      <c r="H18" s="6"/>
      <c r="I18" s="10"/>
      <c r="J18" s="25"/>
      <c r="K18" s="3"/>
      <c r="L18" s="3"/>
      <c r="M18" s="3"/>
      <c r="O18" s="1" t="str">
        <f t="shared" si="2"/>
        <v xml:space="preserve">    desc_json text,</v>
      </c>
    </row>
    <row r="19" spans="2:15" ht="15" x14ac:dyDescent="0.25">
      <c r="B19" s="6">
        <v>15</v>
      </c>
      <c r="C19" s="22" t="s">
        <v>158</v>
      </c>
      <c r="D19" s="24" t="s">
        <v>53</v>
      </c>
      <c r="E19" s="6" t="s">
        <v>35</v>
      </c>
      <c r="F19" s="6"/>
      <c r="G19" s="6"/>
      <c r="H19" s="23"/>
      <c r="I19" s="8"/>
      <c r="J19" s="25"/>
      <c r="K19" s="3"/>
      <c r="L19" s="3"/>
      <c r="M19" s="3"/>
      <c r="O19" s="1" t="str">
        <f t="shared" si="1"/>
        <v xml:space="preserve">    sort smallint,</v>
      </c>
    </row>
    <row r="20" spans="2:15" ht="15" x14ac:dyDescent="0.25">
      <c r="B20" s="6">
        <v>16</v>
      </c>
      <c r="C20" s="22" t="s">
        <v>333</v>
      </c>
      <c r="D20" s="24" t="s">
        <v>41</v>
      </c>
      <c r="E20" s="6" t="s">
        <v>35</v>
      </c>
      <c r="F20" s="6"/>
      <c r="G20" s="6">
        <v>0</v>
      </c>
      <c r="H20" s="23" t="s">
        <v>16</v>
      </c>
      <c r="I20" s="8"/>
      <c r="J20" s="25"/>
      <c r="K20" s="3"/>
      <c r="L20" s="3"/>
      <c r="M20" s="3"/>
      <c r="O20" s="1" t="str">
        <f t="shared" si="1"/>
        <v xml:space="preserve">    disabled smallint DEFAULT 0,</v>
      </c>
    </row>
    <row r="21" spans="2:15" ht="15" x14ac:dyDescent="0.25">
      <c r="B21" s="6">
        <v>17</v>
      </c>
      <c r="C21" s="3" t="s">
        <v>20</v>
      </c>
      <c r="D21" s="24" t="s">
        <v>296</v>
      </c>
      <c r="E21" s="6" t="s">
        <v>6</v>
      </c>
      <c r="F21" s="6"/>
      <c r="G21" s="6"/>
      <c r="H21" s="6"/>
      <c r="I21" s="10"/>
      <c r="J21" s="25"/>
      <c r="K21" s="3"/>
      <c r="L21" s="3"/>
      <c r="M21" s="3"/>
      <c r="O21" s="1" t="str">
        <f t="shared" si="1"/>
        <v xml:space="preserve">    created_by bigint,</v>
      </c>
    </row>
    <row r="22" spans="2:15" ht="15" x14ac:dyDescent="0.25">
      <c r="B22" s="6">
        <v>18</v>
      </c>
      <c r="C22" s="3" t="s">
        <v>21</v>
      </c>
      <c r="D22" s="24" t="s">
        <v>70</v>
      </c>
      <c r="E22" s="6" t="s">
        <v>6</v>
      </c>
      <c r="F22" s="6"/>
      <c r="G22" s="6"/>
      <c r="H22" s="6"/>
      <c r="I22" s="10"/>
      <c r="J22" s="25"/>
      <c r="K22" s="3"/>
      <c r="L22" s="3"/>
      <c r="M22" s="3"/>
      <c r="O22" s="1" t="str">
        <f t="shared" si="1"/>
        <v xml:space="preserve">    created_date bigint,</v>
      </c>
    </row>
    <row r="23" spans="2:15" ht="15" x14ac:dyDescent="0.25">
      <c r="B23" s="6">
        <v>19</v>
      </c>
      <c r="C23" s="3" t="s">
        <v>22</v>
      </c>
      <c r="D23" s="24" t="s">
        <v>297</v>
      </c>
      <c r="E23" s="6" t="s">
        <v>6</v>
      </c>
      <c r="F23" s="6"/>
      <c r="G23" s="6"/>
      <c r="H23" s="6"/>
      <c r="I23" s="10"/>
      <c r="J23" s="25"/>
      <c r="K23" s="3"/>
      <c r="L23" s="3"/>
      <c r="M23" s="3"/>
      <c r="O23" s="1" t="str">
        <f t="shared" si="1"/>
        <v xml:space="preserve">    updated_by bigint,</v>
      </c>
    </row>
    <row r="24" spans="2:15" ht="15" x14ac:dyDescent="0.25">
      <c r="B24" s="6">
        <v>20</v>
      </c>
      <c r="C24" s="3" t="s">
        <v>23</v>
      </c>
      <c r="D24" s="24" t="s">
        <v>71</v>
      </c>
      <c r="E24" s="6" t="s">
        <v>6</v>
      </c>
      <c r="F24" s="6"/>
      <c r="G24" s="6"/>
      <c r="H24" s="6"/>
      <c r="I24" s="10"/>
      <c r="J24" s="25"/>
      <c r="K24" s="3"/>
      <c r="L24" s="3"/>
      <c r="M24" s="3"/>
      <c r="O24" s="1" t="str">
        <f t="shared" si="1"/>
        <v xml:space="preserve">    updated_date bigint,</v>
      </c>
    </row>
    <row r="25" spans="2:15" ht="15" x14ac:dyDescent="0.25">
      <c r="B25" s="6">
        <v>21</v>
      </c>
      <c r="C25" s="22" t="s">
        <v>105</v>
      </c>
      <c r="D25" s="24" t="s">
        <v>295</v>
      </c>
      <c r="E25" s="6" t="s">
        <v>6</v>
      </c>
      <c r="F25" s="6"/>
      <c r="G25" s="6"/>
      <c r="H25" s="6"/>
      <c r="I25" s="8">
        <v>1</v>
      </c>
      <c r="J25" s="25"/>
      <c r="K25" s="3"/>
      <c r="L25" s="3"/>
      <c r="M25" s="3"/>
      <c r="O25" s="1" t="str">
        <f t="shared" si="1"/>
        <v xml:space="preserve">    deleted_by bigint,</v>
      </c>
    </row>
    <row r="26" spans="2:15" ht="15" x14ac:dyDescent="0.25">
      <c r="B26" s="6">
        <v>22</v>
      </c>
      <c r="C26" s="22" t="s">
        <v>99</v>
      </c>
      <c r="D26" s="24" t="s">
        <v>94</v>
      </c>
      <c r="E26" s="6" t="s">
        <v>6</v>
      </c>
      <c r="F26" s="6"/>
      <c r="G26" s="6"/>
      <c r="H26" s="6"/>
      <c r="I26" s="8">
        <v>1</v>
      </c>
      <c r="J26" s="25"/>
      <c r="K26" s="3"/>
      <c r="L26" s="3"/>
      <c r="M26" s="3"/>
      <c r="O26" s="1" t="str">
        <f t="shared" si="1"/>
        <v xml:space="preserve">    deleted_date bigint,</v>
      </c>
    </row>
    <row r="27" spans="2:15" ht="15" x14ac:dyDescent="0.25">
      <c r="B27" s="6">
        <v>23</v>
      </c>
      <c r="C27" s="3" t="s">
        <v>24</v>
      </c>
      <c r="D27" s="24" t="s">
        <v>13</v>
      </c>
      <c r="E27" s="6" t="s">
        <v>10</v>
      </c>
      <c r="F27" s="6"/>
      <c r="G27" s="6">
        <v>1</v>
      </c>
      <c r="H27" s="6"/>
      <c r="I27" s="10"/>
      <c r="J27" s="25"/>
      <c r="K27" s="3"/>
      <c r="L27" s="3"/>
      <c r="M27" s="3"/>
      <c r="O27" s="1" t="str">
        <f t="shared" si="1"/>
        <v xml:space="preserve">    version integer DEFAULT 1,</v>
      </c>
    </row>
    <row r="28" spans="2:15" x14ac:dyDescent="0.25">
      <c r="O28" s="1" t="str">
        <f>"    CONSTRAINT " &amp; IF(ISERROR(SEARCH(".",$D$2)), $D$2, MID($D$2,SEARCH(".",$D$2) + 1,(LEN($D$2)-SEARCH(".",$D$2)))) &amp; "_pk PRIMARY KEY (" &amp; $D$5 &amp; ")"</f>
        <v xml:space="preserve">    CONSTRAINT temp_eos_pk PRIMARY KEY (id)</v>
      </c>
    </row>
    <row r="29" spans="2:15" x14ac:dyDescent="0.25">
      <c r="O29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B1:O79"/>
  <sheetViews>
    <sheetView showGridLines="0" workbookViewId="0">
      <selection activeCell="O2" sqref="O2:O31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DB!D123</f>
        <v>Mẫu triệu chứng</v>
      </c>
      <c r="E1" s="71"/>
      <c r="F1" s="72" t="s">
        <v>22</v>
      </c>
      <c r="G1" s="73"/>
      <c r="H1" s="73"/>
      <c r="I1" s="74"/>
      <c r="J1" s="3" t="str">
        <f>DB!F123</f>
        <v>Nguyễn Anh Phong</v>
      </c>
    </row>
    <row r="2" spans="2:15" ht="18" x14ac:dyDescent="0.25">
      <c r="C2" s="2" t="s">
        <v>27</v>
      </c>
      <c r="D2" s="75" t="str">
        <f>DB!E123</f>
        <v>temp_symptom</v>
      </c>
      <c r="E2" s="76"/>
      <c r="F2" s="72" t="s">
        <v>23</v>
      </c>
      <c r="G2" s="73"/>
      <c r="H2" s="73"/>
      <c r="I2" s="74"/>
      <c r="J2" s="19" t="str">
        <f>DB!G123</f>
        <v>29/12/2018</v>
      </c>
      <c r="O2" s="1" t="str">
        <f xml:space="preserve"> "drop table " &amp; D2 &amp; ";"</f>
        <v>drop table temp_symptom;</v>
      </c>
    </row>
    <row r="3" spans="2:15" ht="29.25" customHeight="1" x14ac:dyDescent="0.25">
      <c r="B3" s="4"/>
      <c r="O3" s="1" t="str">
        <f xml:space="preserve"> "create table " &amp; D2</f>
        <v>create table temp_symptom</v>
      </c>
    </row>
    <row r="4" spans="2:15" ht="15" x14ac:dyDescent="0.25">
      <c r="B4" s="5" t="s">
        <v>0</v>
      </c>
      <c r="C4" s="5" t="s">
        <v>1</v>
      </c>
      <c r="D4" s="5" t="s">
        <v>2</v>
      </c>
      <c r="E4" s="31" t="s">
        <v>14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9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2389</v>
      </c>
      <c r="D7" s="24" t="s">
        <v>3338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temp_exam_id bigint,</v>
      </c>
    </row>
    <row r="8" spans="2:15" ht="15" x14ac:dyDescent="0.25">
      <c r="B8" s="6">
        <v>4</v>
      </c>
      <c r="C8" s="22" t="s">
        <v>241</v>
      </c>
      <c r="D8" s="24" t="s">
        <v>237</v>
      </c>
      <c r="E8" s="23" t="s">
        <v>116</v>
      </c>
      <c r="F8" s="6"/>
      <c r="G8" s="6"/>
      <c r="H8" s="6"/>
      <c r="I8" s="10"/>
      <c r="J8" s="25"/>
      <c r="K8" s="3"/>
      <c r="L8" s="3"/>
      <c r="M8" s="3"/>
      <c r="O8" s="1" t="str">
        <f t="shared" ref="O8" si="1">"    " &amp; D8 &amp; " " &amp; E8 &amp; IF(F8="yes"," NOT NULL", "") &amp; IF(LEN(G8) &gt; 0," DEFAULT " &amp; G8, "") &amp; ","</f>
        <v xml:space="preserve">    search_text text,</v>
      </c>
    </row>
    <row r="9" spans="2:15" ht="15" x14ac:dyDescent="0.25">
      <c r="B9" s="6">
        <v>5</v>
      </c>
      <c r="C9" s="22" t="s">
        <v>2989</v>
      </c>
      <c r="D9" s="24" t="s">
        <v>2818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organ_system_id bigint,</v>
      </c>
    </row>
    <row r="10" spans="2:15" ht="15" x14ac:dyDescent="0.25">
      <c r="B10" s="6">
        <v>6</v>
      </c>
      <c r="C10" s="22" t="s">
        <v>2990</v>
      </c>
      <c r="D10" s="24" t="s">
        <v>2988</v>
      </c>
      <c r="E10" s="14" t="s">
        <v>39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organ_system_code varchar(50),</v>
      </c>
    </row>
    <row r="11" spans="2:15" ht="15" x14ac:dyDescent="0.25">
      <c r="B11" s="6">
        <v>7</v>
      </c>
      <c r="C11" s="22" t="s">
        <v>2987</v>
      </c>
      <c r="D11" s="24" t="s">
        <v>2819</v>
      </c>
      <c r="E11" s="23" t="s">
        <v>18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organ_system_name varchar(1000),</v>
      </c>
    </row>
    <row r="12" spans="2:15" ht="15" x14ac:dyDescent="0.25">
      <c r="B12" s="6">
        <v>8</v>
      </c>
      <c r="C12" s="22" t="s">
        <v>2989</v>
      </c>
      <c r="D12" s="24" t="s">
        <v>3429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>"    " &amp; D12 &amp; " " &amp; E12 &amp; IF(F12="yes"," NOT NULL", "") &amp; IF(LEN(G12) &gt; 0," DEFAULT " &amp; G12, "") &amp; ","</f>
        <v xml:space="preserve">    symptom_id bigint,</v>
      </c>
    </row>
    <row r="13" spans="2:15" ht="15" x14ac:dyDescent="0.25">
      <c r="B13" s="6">
        <v>9</v>
      </c>
      <c r="C13" s="22" t="s">
        <v>2990</v>
      </c>
      <c r="D13" s="24" t="s">
        <v>3430</v>
      </c>
      <c r="E13" s="14" t="s">
        <v>39</v>
      </c>
      <c r="F13" s="6"/>
      <c r="G13" s="6"/>
      <c r="H13" s="6"/>
      <c r="I13" s="10"/>
      <c r="J13" s="25"/>
      <c r="K13" s="3"/>
      <c r="L13" s="3"/>
      <c r="M13" s="3"/>
      <c r="O13" s="1" t="str">
        <f t="shared" ref="O13:O14" si="2">"    " &amp; D13 &amp; " " &amp; E13 &amp; IF(F13="yes"," NOT NULL", "") &amp; IF(LEN(G13) &gt; 0," DEFAULT " &amp; G13, "") &amp; ","</f>
        <v xml:space="preserve">    symptom_code varchar(50),</v>
      </c>
    </row>
    <row r="14" spans="2:15" ht="15" x14ac:dyDescent="0.25">
      <c r="B14" s="6">
        <v>10</v>
      </c>
      <c r="C14" s="22" t="s">
        <v>2987</v>
      </c>
      <c r="D14" s="24" t="s">
        <v>3431</v>
      </c>
      <c r="E14" s="23" t="s">
        <v>18</v>
      </c>
      <c r="F14" s="6"/>
      <c r="G14" s="6"/>
      <c r="H14" s="6"/>
      <c r="I14" s="10"/>
      <c r="J14" s="25"/>
      <c r="K14" s="3"/>
      <c r="L14" s="3"/>
      <c r="M14" s="3"/>
      <c r="O14" s="1" t="str">
        <f t="shared" si="2"/>
        <v xml:space="preserve">    symptom_name varchar(1000),</v>
      </c>
    </row>
    <row r="15" spans="2:15" ht="15" x14ac:dyDescent="0.25">
      <c r="B15" s="6">
        <v>11</v>
      </c>
      <c r="C15" s="22" t="s">
        <v>3</v>
      </c>
      <c r="D15" s="24" t="s">
        <v>12</v>
      </c>
      <c r="E15" s="23" t="s">
        <v>116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description text,</v>
      </c>
    </row>
    <row r="16" spans="2:15" ht="15" x14ac:dyDescent="0.25">
      <c r="B16" s="6">
        <v>12</v>
      </c>
      <c r="C16" s="22" t="s">
        <v>3432</v>
      </c>
      <c r="D16" s="24" t="s">
        <v>3433</v>
      </c>
      <c r="E16" s="6" t="s">
        <v>35</v>
      </c>
      <c r="F16" s="6"/>
      <c r="G16" s="6"/>
      <c r="H16" s="23"/>
      <c r="I16" s="8"/>
      <c r="J16" s="25"/>
      <c r="K16" s="3"/>
      <c r="L16" s="3"/>
      <c r="M16" s="3"/>
      <c r="O16" s="1" t="str">
        <f t="shared" si="0"/>
        <v xml:space="preserve">    checked smallint,</v>
      </c>
    </row>
    <row r="17" spans="2:15" ht="15" x14ac:dyDescent="0.25">
      <c r="B17" s="6">
        <v>13</v>
      </c>
      <c r="C17" s="22" t="s">
        <v>605</v>
      </c>
      <c r="D17" s="24" t="s">
        <v>603</v>
      </c>
      <c r="E17" s="6" t="s">
        <v>35</v>
      </c>
      <c r="F17" s="6"/>
      <c r="G17" s="6">
        <v>1</v>
      </c>
      <c r="H17" s="6"/>
      <c r="I17" s="10"/>
      <c r="J17" s="25"/>
      <c r="K17" s="3"/>
      <c r="L17" s="3"/>
      <c r="M17" s="3"/>
      <c r="O17" s="1" t="str">
        <f t="shared" si="0"/>
        <v xml:space="preserve">    male smallint DEFAULT 1,</v>
      </c>
    </row>
    <row r="18" spans="2:15" ht="15" x14ac:dyDescent="0.25">
      <c r="B18" s="6">
        <v>14</v>
      </c>
      <c r="C18" s="22" t="s">
        <v>606</v>
      </c>
      <c r="D18" s="24" t="s">
        <v>604</v>
      </c>
      <c r="E18" s="6" t="s">
        <v>35</v>
      </c>
      <c r="F18" s="6"/>
      <c r="G18" s="6">
        <v>1</v>
      </c>
      <c r="H18" s="6"/>
      <c r="I18" s="10"/>
      <c r="J18" s="25"/>
      <c r="K18" s="3"/>
      <c r="L18" s="3"/>
      <c r="M18" s="3"/>
      <c r="O18" s="1" t="str">
        <f t="shared" si="0"/>
        <v xml:space="preserve">    female smallint DEFAULT 1,</v>
      </c>
    </row>
    <row r="19" spans="2:15" ht="15.75" customHeight="1" x14ac:dyDescent="0.25">
      <c r="B19" s="6">
        <v>15</v>
      </c>
      <c r="C19" s="22" t="s">
        <v>905</v>
      </c>
      <c r="D19" s="24" t="s">
        <v>3328</v>
      </c>
      <c r="E19" s="6" t="s">
        <v>35</v>
      </c>
      <c r="F19" s="6"/>
      <c r="G19" s="6">
        <v>1</v>
      </c>
      <c r="H19" s="6"/>
      <c r="I19" s="10"/>
      <c r="J19" s="25" t="s">
        <v>3330</v>
      </c>
      <c r="K19" s="3"/>
      <c r="L19" s="3"/>
      <c r="M19" s="3"/>
      <c r="O19" s="1" t="str">
        <f t="shared" si="0"/>
        <v xml:space="preserve">    desc_type smallint DEFAULT 1,</v>
      </c>
    </row>
    <row r="20" spans="2:15" ht="15" x14ac:dyDescent="0.25">
      <c r="B20" s="6">
        <v>16</v>
      </c>
      <c r="C20" s="22" t="s">
        <v>49</v>
      </c>
      <c r="D20" s="24" t="s">
        <v>3329</v>
      </c>
      <c r="E20" s="23" t="s">
        <v>116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desc_json text,</v>
      </c>
    </row>
    <row r="21" spans="2:15" ht="15" x14ac:dyDescent="0.25">
      <c r="B21" s="6">
        <v>17</v>
      </c>
      <c r="C21" s="22" t="s">
        <v>158</v>
      </c>
      <c r="D21" s="24" t="s">
        <v>53</v>
      </c>
      <c r="E21" s="6" t="s">
        <v>10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sort integer,</v>
      </c>
    </row>
    <row r="22" spans="2:15" ht="15" x14ac:dyDescent="0.25">
      <c r="B22" s="6">
        <v>18</v>
      </c>
      <c r="C22" s="22" t="s">
        <v>333</v>
      </c>
      <c r="D22" s="24" t="s">
        <v>41</v>
      </c>
      <c r="E22" s="6" t="s">
        <v>35</v>
      </c>
      <c r="F22" s="6"/>
      <c r="G22" s="6">
        <v>0</v>
      </c>
      <c r="H22" s="23" t="s">
        <v>16</v>
      </c>
      <c r="I22" s="8"/>
      <c r="J22" s="25"/>
      <c r="K22" s="3"/>
      <c r="L22" s="3"/>
      <c r="M22" s="3"/>
      <c r="O22" s="1" t="str">
        <f t="shared" si="0"/>
        <v xml:space="preserve">    disabled smallint DEFAULT 0,</v>
      </c>
    </row>
    <row r="23" spans="2:15" ht="15" x14ac:dyDescent="0.25">
      <c r="B23" s="6">
        <v>19</v>
      </c>
      <c r="C23" s="3" t="s">
        <v>20</v>
      </c>
      <c r="D23" s="24" t="s">
        <v>296</v>
      </c>
      <c r="E23" s="6" t="s">
        <v>6</v>
      </c>
      <c r="F23" s="6"/>
      <c r="G23" s="6"/>
      <c r="H23" s="6"/>
      <c r="I23" s="10"/>
      <c r="J23" s="25"/>
      <c r="K23" s="3"/>
      <c r="L23" s="3"/>
      <c r="M23" s="3"/>
      <c r="O23" s="1" t="str">
        <f t="shared" si="0"/>
        <v xml:space="preserve">    created_by bigint,</v>
      </c>
    </row>
    <row r="24" spans="2:15" ht="15" x14ac:dyDescent="0.25">
      <c r="B24" s="6">
        <v>20</v>
      </c>
      <c r="C24" s="3" t="s">
        <v>21</v>
      </c>
      <c r="D24" s="24" t="s">
        <v>70</v>
      </c>
      <c r="E24" s="6" t="s">
        <v>6</v>
      </c>
      <c r="F24" s="6"/>
      <c r="G24" s="6"/>
      <c r="H24" s="6"/>
      <c r="I24" s="10"/>
      <c r="J24" s="25"/>
      <c r="K24" s="3"/>
      <c r="L24" s="3"/>
      <c r="M24" s="3"/>
      <c r="O24" s="1" t="str">
        <f t="shared" si="0"/>
        <v xml:space="preserve">    created_date bigint,</v>
      </c>
    </row>
    <row r="25" spans="2:15" ht="15" x14ac:dyDescent="0.25">
      <c r="B25" s="6">
        <v>21</v>
      </c>
      <c r="C25" s="3" t="s">
        <v>22</v>
      </c>
      <c r="D25" s="24" t="s">
        <v>297</v>
      </c>
      <c r="E25" s="6" t="s">
        <v>6</v>
      </c>
      <c r="F25" s="6"/>
      <c r="G25" s="6"/>
      <c r="H25" s="6"/>
      <c r="I25" s="10"/>
      <c r="J25" s="25"/>
      <c r="K25" s="3"/>
      <c r="L25" s="3"/>
      <c r="M25" s="3"/>
      <c r="O25" s="1" t="str">
        <f t="shared" si="0"/>
        <v xml:space="preserve">    updated_by bigint,</v>
      </c>
    </row>
    <row r="26" spans="2:15" ht="15" x14ac:dyDescent="0.25">
      <c r="B26" s="6">
        <v>22</v>
      </c>
      <c r="C26" s="3" t="s">
        <v>23</v>
      </c>
      <c r="D26" s="24" t="s">
        <v>71</v>
      </c>
      <c r="E26" s="6" t="s">
        <v>6</v>
      </c>
      <c r="F26" s="6"/>
      <c r="G26" s="6"/>
      <c r="H26" s="6"/>
      <c r="I26" s="10"/>
      <c r="J26" s="25"/>
      <c r="K26" s="3"/>
      <c r="L26" s="3"/>
      <c r="M26" s="3"/>
      <c r="O26" s="1" t="str">
        <f t="shared" si="0"/>
        <v xml:space="preserve">    updated_date bigint,</v>
      </c>
    </row>
    <row r="27" spans="2:15" ht="15" x14ac:dyDescent="0.25">
      <c r="B27" s="6">
        <v>23</v>
      </c>
      <c r="C27" s="22" t="s">
        <v>105</v>
      </c>
      <c r="D27" s="24" t="s">
        <v>295</v>
      </c>
      <c r="E27" s="6" t="s">
        <v>6</v>
      </c>
      <c r="F27" s="6"/>
      <c r="G27" s="6"/>
      <c r="H27" s="6"/>
      <c r="I27" s="8">
        <v>1</v>
      </c>
      <c r="J27" s="25"/>
      <c r="K27" s="3"/>
      <c r="L27" s="3"/>
      <c r="M27" s="3"/>
      <c r="O27" s="1" t="str">
        <f t="shared" si="0"/>
        <v xml:space="preserve">    deleted_by bigint,</v>
      </c>
    </row>
    <row r="28" spans="2:15" ht="15" x14ac:dyDescent="0.25">
      <c r="B28" s="6">
        <v>24</v>
      </c>
      <c r="C28" s="22" t="s">
        <v>99</v>
      </c>
      <c r="D28" s="24" t="s">
        <v>94</v>
      </c>
      <c r="E28" s="6" t="s">
        <v>6</v>
      </c>
      <c r="F28" s="6"/>
      <c r="G28" s="6"/>
      <c r="H28" s="6"/>
      <c r="I28" s="8">
        <v>1</v>
      </c>
      <c r="J28" s="25"/>
      <c r="K28" s="3"/>
      <c r="L28" s="3"/>
      <c r="M28" s="3"/>
      <c r="O28" s="1" t="str">
        <f t="shared" si="0"/>
        <v xml:space="preserve">    deleted_date bigint,</v>
      </c>
    </row>
    <row r="29" spans="2:15" ht="15" x14ac:dyDescent="0.25">
      <c r="B29" s="6">
        <v>25</v>
      </c>
      <c r="C29" s="3" t="s">
        <v>24</v>
      </c>
      <c r="D29" s="24" t="s">
        <v>13</v>
      </c>
      <c r="E29" s="6" t="s">
        <v>10</v>
      </c>
      <c r="F29" s="6"/>
      <c r="G29" s="6">
        <v>1</v>
      </c>
      <c r="H29" s="6"/>
      <c r="I29" s="10"/>
      <c r="J29" s="25"/>
      <c r="K29" s="3"/>
      <c r="L29" s="3"/>
      <c r="M29" s="3"/>
      <c r="O29" s="1" t="str">
        <f t="shared" si="0"/>
        <v xml:space="preserve">    version integer DEFAULT 1,</v>
      </c>
    </row>
    <row r="30" spans="2:15" x14ac:dyDescent="0.25">
      <c r="O30" s="1" t="str">
        <f>"    CONSTRAINT " &amp; IF(ISERROR(SEARCH(".",$D$2)), $D$2, MID($D$2,SEARCH(".",$D$2) + 1,(LEN($D$2)-SEARCH(".",$D$2)))) &amp; "_pk PRIMARY KEY (" &amp; $D$5 &amp; ")"</f>
        <v xml:space="preserve">    CONSTRAINT temp_symptom_pk PRIMARY KEY (id)</v>
      </c>
    </row>
    <row r="31" spans="2:15" x14ac:dyDescent="0.25">
      <c r="O31" s="1" t="s">
        <v>7</v>
      </c>
    </row>
    <row r="60" spans="2:6" ht="15" thickBot="1" x14ac:dyDescent="0.3"/>
    <row r="61" spans="2:6" x14ac:dyDescent="0.25">
      <c r="B61" s="83" t="s">
        <v>2215</v>
      </c>
      <c r="C61" s="85" t="s">
        <v>2216</v>
      </c>
      <c r="D61" s="42" t="s">
        <v>2217</v>
      </c>
      <c r="E61" s="85"/>
      <c r="F61" s="87"/>
    </row>
    <row r="62" spans="2:6" x14ac:dyDescent="0.25">
      <c r="B62" s="78"/>
      <c r="C62" s="81"/>
      <c r="D62" s="38" t="s">
        <v>2218</v>
      </c>
      <c r="E62" s="81"/>
      <c r="F62" s="88"/>
    </row>
    <row r="63" spans="2:6" x14ac:dyDescent="0.25">
      <c r="B63" s="78"/>
      <c r="C63" s="81"/>
      <c r="D63" s="38" t="s">
        <v>2219</v>
      </c>
      <c r="E63" s="81"/>
      <c r="F63" s="88"/>
    </row>
    <row r="64" spans="2:6" x14ac:dyDescent="0.25">
      <c r="B64" s="78"/>
      <c r="C64" s="81"/>
      <c r="D64" s="38" t="s">
        <v>2220</v>
      </c>
      <c r="E64" s="81"/>
      <c r="F64" s="88"/>
    </row>
    <row r="65" spans="2:6" x14ac:dyDescent="0.25">
      <c r="B65" s="78"/>
      <c r="C65" s="81"/>
      <c r="D65" s="38" t="s">
        <v>2221</v>
      </c>
      <c r="E65" s="81"/>
      <c r="F65" s="88"/>
    </row>
    <row r="66" spans="2:6" x14ac:dyDescent="0.25">
      <c r="B66" s="78"/>
      <c r="C66" s="81"/>
      <c r="D66" s="38" t="s">
        <v>2222</v>
      </c>
      <c r="E66" s="81"/>
      <c r="F66" s="88"/>
    </row>
    <row r="67" spans="2:6" x14ac:dyDescent="0.25">
      <c r="B67" s="78"/>
      <c r="C67" s="81"/>
      <c r="D67" s="38" t="s">
        <v>2223</v>
      </c>
      <c r="E67" s="81"/>
      <c r="F67" s="88"/>
    </row>
    <row r="68" spans="2:6" x14ac:dyDescent="0.25">
      <c r="B68" s="78"/>
      <c r="C68" s="81"/>
      <c r="D68" s="38" t="s">
        <v>2224</v>
      </c>
      <c r="E68" s="81"/>
      <c r="F68" s="88"/>
    </row>
    <row r="69" spans="2:6" ht="15" x14ac:dyDescent="0.25">
      <c r="B69" s="84"/>
      <c r="C69" s="86"/>
      <c r="D69" s="39"/>
      <c r="E69" s="86"/>
      <c r="F69" s="89"/>
    </row>
    <row r="70" spans="2:6" ht="15" x14ac:dyDescent="0.25">
      <c r="B70" s="77" t="s">
        <v>2225</v>
      </c>
      <c r="C70" s="80" t="s">
        <v>2216</v>
      </c>
      <c r="D70" s="40" t="s">
        <v>2226</v>
      </c>
      <c r="E70"/>
      <c r="F70" s="43"/>
    </row>
    <row r="71" spans="2:6" ht="15" x14ac:dyDescent="0.25">
      <c r="B71" s="78"/>
      <c r="C71" s="81"/>
      <c r="D71" s="41" t="s">
        <v>2227</v>
      </c>
      <c r="E71"/>
      <c r="F71" s="43"/>
    </row>
    <row r="72" spans="2:6" ht="15" x14ac:dyDescent="0.25">
      <c r="B72" s="78"/>
      <c r="C72" s="81"/>
      <c r="D72" s="41" t="s">
        <v>2228</v>
      </c>
      <c r="E72"/>
      <c r="F72" s="43"/>
    </row>
    <row r="73" spans="2:6" ht="15" x14ac:dyDescent="0.25">
      <c r="B73" s="78"/>
      <c r="C73" s="81"/>
      <c r="D73" s="41" t="s">
        <v>2229</v>
      </c>
      <c r="E73"/>
      <c r="F73" s="43"/>
    </row>
    <row r="74" spans="2:6" ht="15" x14ac:dyDescent="0.25">
      <c r="B74" s="78"/>
      <c r="C74" s="81"/>
      <c r="D74" s="41" t="s">
        <v>2230</v>
      </c>
      <c r="E74"/>
      <c r="F74" s="43"/>
    </row>
    <row r="75" spans="2:6" ht="15" x14ac:dyDescent="0.25">
      <c r="B75" s="78"/>
      <c r="C75" s="81"/>
      <c r="D75" s="41" t="s">
        <v>2231</v>
      </c>
      <c r="E75"/>
      <c r="F75" s="43"/>
    </row>
    <row r="76" spans="2:6" ht="15" x14ac:dyDescent="0.25">
      <c r="B76" s="78"/>
      <c r="C76" s="81"/>
      <c r="D76" s="41" t="s">
        <v>2232</v>
      </c>
      <c r="E76"/>
      <c r="F76" s="43"/>
    </row>
    <row r="77" spans="2:6" ht="15" x14ac:dyDescent="0.25">
      <c r="B77" s="78"/>
      <c r="C77" s="81"/>
      <c r="D77" s="41" t="s">
        <v>2233</v>
      </c>
      <c r="E77"/>
      <c r="F77" s="43"/>
    </row>
    <row r="78" spans="2:6" ht="15" x14ac:dyDescent="0.25">
      <c r="B78" s="78"/>
      <c r="C78" s="81"/>
      <c r="D78" s="41" t="s">
        <v>2234</v>
      </c>
      <c r="E78"/>
      <c r="F78" s="43"/>
    </row>
    <row r="79" spans="2:6" ht="15.75" thickBot="1" x14ac:dyDescent="0.3">
      <c r="B79" s="79"/>
      <c r="C79" s="82"/>
      <c r="D79" s="44"/>
      <c r="E79" s="45"/>
      <c r="F79" s="46"/>
    </row>
  </sheetData>
  <mergeCells count="10">
    <mergeCell ref="B70:B79"/>
    <mergeCell ref="C70:C79"/>
    <mergeCell ref="D1:E1"/>
    <mergeCell ref="F1:I1"/>
    <mergeCell ref="D2:E2"/>
    <mergeCell ref="F2:I2"/>
    <mergeCell ref="B61:B69"/>
    <mergeCell ref="C61:C69"/>
    <mergeCell ref="E61:E69"/>
    <mergeCell ref="F61:F69"/>
  </mergeCells>
  <pageMargins left="0.7" right="0.7" top="0.75" bottom="0.75" header="0.3" footer="0.3"/>
  <pageSetup orientation="landscape" r:id="rId1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B1:O28"/>
  <sheetViews>
    <sheetView showGridLines="0" topLeftCell="A13" workbookViewId="0">
      <selection activeCell="D32" sqref="D32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21" style="1" customWidth="1"/>
    <col min="4" max="4" width="23.42578125" style="1" customWidth="1"/>
    <col min="5" max="5" width="15.85546875" style="1" bestFit="1" customWidth="1"/>
    <col min="6" max="9" width="4.71093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1.425781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DB!D120</f>
        <v>Mẫu đơn thuốc</v>
      </c>
      <c r="E1" s="71"/>
      <c r="F1" s="72" t="s">
        <v>22</v>
      </c>
      <c r="G1" s="73"/>
      <c r="H1" s="73"/>
      <c r="I1" s="74"/>
      <c r="J1" s="3" t="str">
        <f>DB!F120</f>
        <v>Nguyễn Anh Phong</v>
      </c>
    </row>
    <row r="2" spans="2:15" ht="18" x14ac:dyDescent="0.25">
      <c r="C2" s="2" t="s">
        <v>27</v>
      </c>
      <c r="D2" s="75" t="str">
        <f>DB!E120</f>
        <v>temp_prescription</v>
      </c>
      <c r="E2" s="76"/>
      <c r="F2" s="72" t="s">
        <v>23</v>
      </c>
      <c r="G2" s="73"/>
      <c r="H2" s="73"/>
      <c r="I2" s="74"/>
      <c r="J2" s="19" t="str">
        <f>DB!G120</f>
        <v>29/12/2018</v>
      </c>
      <c r="O2" s="1" t="str">
        <f xml:space="preserve"> "drop table " &amp; D2 &amp; ";"</f>
        <v>drop table temp_prescription;</v>
      </c>
    </row>
    <row r="3" spans="2:15" ht="29.25" customHeight="1" x14ac:dyDescent="0.25">
      <c r="B3" s="4"/>
      <c r="O3" s="1" t="str">
        <f xml:space="preserve"> "create table " &amp; D2</f>
        <v>create table temp_prescription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6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1479</v>
      </c>
      <c r="D7" s="24" t="s">
        <v>1877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>"    " &amp; D7 &amp; " " &amp; E7 &amp; IF(F7="yes"," NOT NULL", "") &amp; IF(LEN(G7) &gt; 0," DEFAULT " &amp; G7, "") &amp; ","</f>
        <v xml:space="preserve">    prescriber_id bigint,</v>
      </c>
    </row>
    <row r="8" spans="2:15" ht="15" x14ac:dyDescent="0.25">
      <c r="B8" s="6">
        <v>3</v>
      </c>
      <c r="C8" s="22" t="s">
        <v>241</v>
      </c>
      <c r="D8" s="24" t="s">
        <v>237</v>
      </c>
      <c r="E8" s="23" t="s">
        <v>116</v>
      </c>
      <c r="F8" s="6"/>
      <c r="G8" s="6"/>
      <c r="H8" s="6"/>
      <c r="I8" s="10"/>
      <c r="J8" s="25"/>
      <c r="K8" s="3"/>
      <c r="L8" s="3"/>
      <c r="M8" s="3"/>
      <c r="O8" s="1" t="str">
        <f>"    " &amp; D8 &amp; " " &amp; E8 &amp; IF(F8="yes"," NOT NULL", "") &amp; IF(LEN(G8) &gt; 0," DEFAULT " &amp; G8, "") &amp; ","</f>
        <v xml:space="preserve">    search_text text,</v>
      </c>
    </row>
    <row r="9" spans="2:15" ht="15" x14ac:dyDescent="0.25">
      <c r="B9" s="6">
        <v>4</v>
      </c>
      <c r="C9" s="22" t="s">
        <v>1477</v>
      </c>
      <c r="D9" s="24" t="s">
        <v>48</v>
      </c>
      <c r="E9" s="14" t="s">
        <v>39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code varchar(50),</v>
      </c>
    </row>
    <row r="10" spans="2:15" ht="15" x14ac:dyDescent="0.25">
      <c r="B10" s="6">
        <v>5</v>
      </c>
      <c r="C10" s="22" t="s">
        <v>2007</v>
      </c>
      <c r="D10" s="24" t="s">
        <v>32</v>
      </c>
      <c r="E10" s="14" t="s">
        <v>39</v>
      </c>
      <c r="F10" s="6"/>
      <c r="G10" s="6"/>
      <c r="H10" s="6"/>
      <c r="I10" s="10"/>
      <c r="J10" s="25"/>
      <c r="K10" s="3"/>
      <c r="L10" s="3"/>
      <c r="M10" s="3"/>
      <c r="O10" s="1" t="str">
        <f>"    " &amp; D10 &amp; " " &amp; E10 &amp; IF(F10="yes"," NOT NULL", "") &amp; IF(LEN(G10) &gt; 0," DEFAULT " &amp; G10, "") &amp; ","</f>
        <v xml:space="preserve">    name varchar(50),</v>
      </c>
    </row>
    <row r="11" spans="2:15" ht="15" x14ac:dyDescent="0.25">
      <c r="B11" s="6">
        <v>6</v>
      </c>
      <c r="C11" s="22" t="s">
        <v>356</v>
      </c>
      <c r="D11" s="24" t="s">
        <v>1876</v>
      </c>
      <c r="E11" s="23" t="s">
        <v>116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diagnosis text,</v>
      </c>
    </row>
    <row r="12" spans="2:15" ht="15" x14ac:dyDescent="0.25">
      <c r="B12" s="6">
        <v>7</v>
      </c>
      <c r="C12" s="22" t="s">
        <v>1991</v>
      </c>
      <c r="D12" s="24" t="s">
        <v>1992</v>
      </c>
      <c r="E12" s="6" t="s">
        <v>35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prescription_type smallint,</v>
      </c>
    </row>
    <row r="13" spans="2:15" ht="15" x14ac:dyDescent="0.25">
      <c r="B13" s="6">
        <v>8</v>
      </c>
      <c r="C13" s="22" t="s">
        <v>3</v>
      </c>
      <c r="D13" s="24" t="s">
        <v>3072</v>
      </c>
      <c r="E13" s="23" t="s">
        <v>18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note varchar(1000),</v>
      </c>
    </row>
    <row r="14" spans="2:15" ht="15" x14ac:dyDescent="0.25">
      <c r="B14" s="6">
        <v>9</v>
      </c>
      <c r="C14" s="22" t="s">
        <v>33</v>
      </c>
      <c r="D14" s="24" t="s">
        <v>1781</v>
      </c>
      <c r="E14" s="23" t="s">
        <v>127</v>
      </c>
      <c r="F14" s="6"/>
      <c r="G14" s="6">
        <v>0</v>
      </c>
      <c r="H14" s="6"/>
      <c r="I14" s="10"/>
      <c r="J14" s="25"/>
      <c r="K14" s="3"/>
      <c r="L14" s="3"/>
      <c r="M14" s="3"/>
      <c r="O14" s="1" t="str">
        <f t="shared" si="0"/>
        <v xml:space="preserve">    num_day double precision DEFAULT 0,</v>
      </c>
    </row>
    <row r="15" spans="2:15" ht="15" x14ac:dyDescent="0.25">
      <c r="B15" s="6">
        <v>10</v>
      </c>
      <c r="C15" s="22" t="s">
        <v>33</v>
      </c>
      <c r="D15" s="24" t="s">
        <v>1787</v>
      </c>
      <c r="E15" s="6" t="s">
        <v>10</v>
      </c>
      <c r="F15" s="6"/>
      <c r="G15" s="6">
        <v>0</v>
      </c>
      <c r="H15" s="6"/>
      <c r="I15" s="10"/>
      <c r="J15" s="25"/>
      <c r="K15" s="3"/>
      <c r="L15" s="3"/>
      <c r="M15" s="3"/>
      <c r="O15" s="1" t="str">
        <f t="shared" si="0"/>
        <v xml:space="preserve">    num_row integer DEFAULT 0,</v>
      </c>
    </row>
    <row r="16" spans="2:15" ht="15" x14ac:dyDescent="0.25">
      <c r="B16" s="6">
        <v>11</v>
      </c>
      <c r="C16" s="22" t="s">
        <v>33</v>
      </c>
      <c r="D16" s="24" t="s">
        <v>1504</v>
      </c>
      <c r="E16" s="23" t="s">
        <v>127</v>
      </c>
      <c r="F16" s="6"/>
      <c r="G16" s="6">
        <v>0</v>
      </c>
      <c r="H16" s="6"/>
      <c r="I16" s="10"/>
      <c r="J16" s="25"/>
      <c r="K16" s="3"/>
      <c r="L16" s="3"/>
      <c r="M16" s="3"/>
      <c r="O16" s="1" t="str">
        <f t="shared" si="0"/>
        <v xml:space="preserve">    total_qty double precision DEFAULT 0,</v>
      </c>
    </row>
    <row r="17" spans="2:15" ht="15" x14ac:dyDescent="0.25">
      <c r="B17" s="6">
        <v>12</v>
      </c>
      <c r="C17" s="22" t="s">
        <v>1757</v>
      </c>
      <c r="D17" s="24" t="s">
        <v>1759</v>
      </c>
      <c r="E17" s="6" t="s">
        <v>35</v>
      </c>
      <c r="F17" s="6"/>
      <c r="G17" s="6">
        <v>0</v>
      </c>
      <c r="H17" s="6"/>
      <c r="I17" s="10"/>
      <c r="J17" s="25"/>
      <c r="K17" s="3"/>
      <c r="L17" s="3"/>
      <c r="M17" s="3"/>
      <c r="O17" s="1" t="str">
        <f t="shared" si="0"/>
        <v xml:space="preserve">    template_foreign smallint DEFAULT 0,</v>
      </c>
    </row>
    <row r="18" spans="2:15" ht="15" x14ac:dyDescent="0.25">
      <c r="B18" s="6">
        <v>13</v>
      </c>
      <c r="C18" s="22" t="s">
        <v>158</v>
      </c>
      <c r="D18" s="24" t="s">
        <v>53</v>
      </c>
      <c r="E18" s="6" t="s">
        <v>10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sort integer,</v>
      </c>
    </row>
    <row r="19" spans="2:15" ht="15" x14ac:dyDescent="0.25">
      <c r="B19" s="6">
        <v>14</v>
      </c>
      <c r="C19" s="22" t="s">
        <v>333</v>
      </c>
      <c r="D19" s="24" t="s">
        <v>41</v>
      </c>
      <c r="E19" s="6" t="s">
        <v>35</v>
      </c>
      <c r="F19" s="6"/>
      <c r="G19" s="6">
        <v>0</v>
      </c>
      <c r="H19" s="23" t="s">
        <v>16</v>
      </c>
      <c r="I19" s="8"/>
      <c r="J19" s="25"/>
      <c r="K19" s="3"/>
      <c r="L19" s="3"/>
      <c r="M19" s="3"/>
      <c r="O19" s="1" t="str">
        <f t="shared" si="0"/>
        <v xml:space="preserve">    disabled smallint DEFAULT 0,</v>
      </c>
    </row>
    <row r="20" spans="2:15" ht="15" x14ac:dyDescent="0.25">
      <c r="B20" s="6">
        <v>15</v>
      </c>
      <c r="C20" s="3" t="s">
        <v>20</v>
      </c>
      <c r="D20" s="24" t="s">
        <v>296</v>
      </c>
      <c r="E20" s="6" t="s">
        <v>6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created_by bigint,</v>
      </c>
    </row>
    <row r="21" spans="2:15" ht="15" x14ac:dyDescent="0.25">
      <c r="B21" s="6">
        <v>16</v>
      </c>
      <c r="C21" s="3" t="s">
        <v>21</v>
      </c>
      <c r="D21" s="24" t="s">
        <v>70</v>
      </c>
      <c r="E21" s="6" t="s">
        <v>6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created_date bigint,</v>
      </c>
    </row>
    <row r="22" spans="2:15" ht="15" x14ac:dyDescent="0.25">
      <c r="B22" s="6">
        <v>17</v>
      </c>
      <c r="C22" s="3" t="s">
        <v>22</v>
      </c>
      <c r="D22" s="24" t="s">
        <v>297</v>
      </c>
      <c r="E22" s="6" t="s">
        <v>6</v>
      </c>
      <c r="F22" s="6"/>
      <c r="G22" s="6"/>
      <c r="H22" s="6"/>
      <c r="I22" s="10"/>
      <c r="J22" s="25"/>
      <c r="K22" s="3"/>
      <c r="L22" s="3"/>
      <c r="M22" s="3"/>
      <c r="O22" s="1" t="str">
        <f t="shared" si="0"/>
        <v xml:space="preserve">    updated_by bigint,</v>
      </c>
    </row>
    <row r="23" spans="2:15" ht="15" x14ac:dyDescent="0.25">
      <c r="B23" s="6">
        <v>18</v>
      </c>
      <c r="C23" s="3" t="s">
        <v>23</v>
      </c>
      <c r="D23" s="24" t="s">
        <v>71</v>
      </c>
      <c r="E23" s="6" t="s">
        <v>6</v>
      </c>
      <c r="F23" s="6"/>
      <c r="G23" s="6"/>
      <c r="H23" s="6"/>
      <c r="I23" s="10"/>
      <c r="J23" s="25"/>
      <c r="K23" s="3"/>
      <c r="L23" s="3"/>
      <c r="M23" s="3"/>
      <c r="O23" s="1" t="str">
        <f t="shared" si="0"/>
        <v xml:space="preserve">    updated_date bigint,</v>
      </c>
    </row>
    <row r="24" spans="2:15" ht="15" x14ac:dyDescent="0.25">
      <c r="B24" s="6">
        <v>19</v>
      </c>
      <c r="C24" s="22" t="s">
        <v>105</v>
      </c>
      <c r="D24" s="24" t="s">
        <v>295</v>
      </c>
      <c r="E24" s="6" t="s">
        <v>6</v>
      </c>
      <c r="F24" s="6"/>
      <c r="G24" s="6"/>
      <c r="H24" s="6"/>
      <c r="I24" s="8">
        <v>1</v>
      </c>
      <c r="J24" s="25"/>
      <c r="K24" s="3"/>
      <c r="L24" s="3"/>
      <c r="M24" s="3"/>
      <c r="O24" s="1" t="str">
        <f t="shared" si="0"/>
        <v xml:space="preserve">    deleted_by bigint,</v>
      </c>
    </row>
    <row r="25" spans="2:15" ht="15" x14ac:dyDescent="0.25">
      <c r="B25" s="6">
        <v>20</v>
      </c>
      <c r="C25" s="22" t="s">
        <v>99</v>
      </c>
      <c r="D25" s="24" t="s">
        <v>94</v>
      </c>
      <c r="E25" s="6" t="s">
        <v>6</v>
      </c>
      <c r="F25" s="6"/>
      <c r="G25" s="6"/>
      <c r="H25" s="6"/>
      <c r="I25" s="8">
        <v>1</v>
      </c>
      <c r="J25" s="25"/>
      <c r="K25" s="3"/>
      <c r="L25" s="3"/>
      <c r="M25" s="3"/>
      <c r="O25" s="1" t="str">
        <f t="shared" si="0"/>
        <v xml:space="preserve">    deleted_date bigint,</v>
      </c>
    </row>
    <row r="26" spans="2:15" ht="15" x14ac:dyDescent="0.25">
      <c r="B26" s="6">
        <v>21</v>
      </c>
      <c r="C26" s="3" t="s">
        <v>24</v>
      </c>
      <c r="D26" s="24" t="s">
        <v>13</v>
      </c>
      <c r="E26" s="6" t="s">
        <v>10</v>
      </c>
      <c r="F26" s="6"/>
      <c r="G26" s="6">
        <v>1</v>
      </c>
      <c r="H26" s="6"/>
      <c r="I26" s="10"/>
      <c r="J26" s="25"/>
      <c r="K26" s="3"/>
      <c r="L26" s="3"/>
      <c r="M26" s="3"/>
      <c r="O26" s="1" t="str">
        <f t="shared" si="0"/>
        <v xml:space="preserve">    version integer DEFAULT 1,</v>
      </c>
    </row>
    <row r="27" spans="2:15" x14ac:dyDescent="0.25">
      <c r="O27" s="1" t="str">
        <f>"    CONSTRAINT " &amp; IF(ISERROR(SEARCH(".",$D$2)), $D$2, MID($D$2,SEARCH(".",$D$2) + 1,(LEN($D$2)-SEARCH(".",$D$2)))) &amp; "_pk PRIMARY KEY (" &amp; $D$5 &amp; ")"</f>
        <v xml:space="preserve">    CONSTRAINT temp_prescription_pk PRIMARY KEY (id)</v>
      </c>
    </row>
    <row r="28" spans="2:15" x14ac:dyDescent="0.25">
      <c r="O28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B1:O45"/>
  <sheetViews>
    <sheetView showGridLines="0" workbookViewId="0">
      <selection activeCell="O2" sqref="O2:O41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1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DB!D121</f>
        <v>Mẫu đơn thuốc chi tiết</v>
      </c>
      <c r="E1" s="71"/>
      <c r="F1" s="72" t="s">
        <v>22</v>
      </c>
      <c r="G1" s="73"/>
      <c r="H1" s="73"/>
      <c r="I1" s="74"/>
      <c r="J1" s="3" t="str">
        <f>DB!F121</f>
        <v>Nguyễn Anh Phong</v>
      </c>
    </row>
    <row r="2" spans="2:15" ht="18" x14ac:dyDescent="0.25">
      <c r="C2" s="2" t="s">
        <v>27</v>
      </c>
      <c r="D2" s="75" t="str">
        <f>DB!E121</f>
        <v>temp_prescription_item</v>
      </c>
      <c r="E2" s="76"/>
      <c r="F2" s="72" t="s">
        <v>23</v>
      </c>
      <c r="G2" s="73"/>
      <c r="H2" s="73"/>
      <c r="I2" s="74"/>
      <c r="J2" s="19" t="str">
        <f>DB!G121</f>
        <v>29/12/2018</v>
      </c>
      <c r="O2" s="1" t="str">
        <f xml:space="preserve"> "drop table " &amp; D2 &amp; ";"</f>
        <v>drop table temp_prescription_item;</v>
      </c>
    </row>
    <row r="3" spans="2:15" ht="29.25" customHeight="1" x14ac:dyDescent="0.25">
      <c r="B3" s="4"/>
      <c r="O3" s="1" t="str">
        <f xml:space="preserve"> "create table " &amp; D2</f>
        <v>create table temp_prescription_item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361</v>
      </c>
      <c r="D6" s="24" t="s">
        <v>2008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39" si="0">"    " &amp; D6 &amp; " " &amp; E6 &amp; IF(F6="yes"," NOT NULL", "") &amp; IF(LEN(G6) &gt; 0," DEFAULT " &amp; G6, "") &amp; ","</f>
        <v xml:space="preserve">    pres_template_id bigint,</v>
      </c>
    </row>
    <row r="7" spans="2:15" ht="15" x14ac:dyDescent="0.25">
      <c r="B7" s="6">
        <v>3</v>
      </c>
      <c r="C7" s="22" t="s">
        <v>1512</v>
      </c>
      <c r="D7" s="24" t="s">
        <v>1511</v>
      </c>
      <c r="E7" s="14" t="s">
        <v>39</v>
      </c>
      <c r="F7" s="6"/>
      <c r="G7" s="6"/>
      <c r="H7" s="6"/>
      <c r="I7" s="10">
        <v>1</v>
      </c>
      <c r="J7" s="25" t="s">
        <v>1521</v>
      </c>
      <c r="K7" s="3"/>
      <c r="L7" s="3"/>
      <c r="M7" s="3"/>
      <c r="O7" s="1" t="str">
        <f t="shared" si="0"/>
        <v xml:space="preserve">    reg_code varchar(50),</v>
      </c>
    </row>
    <row r="8" spans="2:15" ht="15" x14ac:dyDescent="0.25">
      <c r="B8" s="6">
        <v>4</v>
      </c>
      <c r="C8" s="22" t="s">
        <v>1517</v>
      </c>
      <c r="D8" s="24" t="s">
        <v>1516</v>
      </c>
      <c r="E8" s="14" t="s">
        <v>39</v>
      </c>
      <c r="F8" s="6"/>
      <c r="G8" s="6"/>
      <c r="H8" s="6"/>
      <c r="I8" s="10">
        <v>1</v>
      </c>
      <c r="J8" s="25" t="s">
        <v>1518</v>
      </c>
      <c r="K8" s="3"/>
      <c r="L8" s="3"/>
      <c r="M8" s="3"/>
      <c r="O8" s="1" t="str">
        <f t="shared" si="0"/>
        <v xml:space="preserve">    atc_code varchar(50),</v>
      </c>
    </row>
    <row r="9" spans="2:15" ht="15" x14ac:dyDescent="0.25">
      <c r="B9" s="6">
        <v>5</v>
      </c>
      <c r="C9" s="22" t="s">
        <v>1517</v>
      </c>
      <c r="D9" s="24" t="s">
        <v>1513</v>
      </c>
      <c r="E9" s="14" t="s">
        <v>39</v>
      </c>
      <c r="F9" s="6"/>
      <c r="G9" s="6"/>
      <c r="H9" s="6"/>
      <c r="I9" s="10">
        <v>1</v>
      </c>
      <c r="J9" s="25" t="s">
        <v>1520</v>
      </c>
      <c r="K9" s="3"/>
      <c r="L9" s="3"/>
      <c r="M9" s="3"/>
      <c r="O9" s="1" t="str">
        <f t="shared" si="0"/>
        <v xml:space="preserve">    atc_name varchar(50),</v>
      </c>
    </row>
    <row r="10" spans="2:15" ht="15" x14ac:dyDescent="0.25">
      <c r="B10" s="6">
        <v>6</v>
      </c>
      <c r="C10" s="22" t="s">
        <v>1356</v>
      </c>
      <c r="D10" s="24" t="s">
        <v>1331</v>
      </c>
      <c r="E10" s="23" t="s">
        <v>51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active_ingredient varchar(500),</v>
      </c>
    </row>
    <row r="11" spans="2:15" ht="15" x14ac:dyDescent="0.25">
      <c r="B11" s="6">
        <v>7</v>
      </c>
      <c r="C11" s="22" t="s">
        <v>1739</v>
      </c>
      <c r="D11" s="24" t="s">
        <v>1327</v>
      </c>
      <c r="E11" s="23" t="s">
        <v>34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dosage varchar(255),</v>
      </c>
    </row>
    <row r="12" spans="2:15" ht="15" x14ac:dyDescent="0.25">
      <c r="B12" s="6">
        <v>8</v>
      </c>
      <c r="C12" s="22" t="s">
        <v>362</v>
      </c>
      <c r="D12" s="24" t="s">
        <v>170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item_id bigint,</v>
      </c>
    </row>
    <row r="13" spans="2:15" ht="15" x14ac:dyDescent="0.25">
      <c r="B13" s="6">
        <v>9</v>
      </c>
      <c r="C13" s="22" t="s">
        <v>338</v>
      </c>
      <c r="D13" s="24" t="s">
        <v>171</v>
      </c>
      <c r="E13" s="14" t="s">
        <v>39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item_code varchar(50),</v>
      </c>
    </row>
    <row r="14" spans="2:15" ht="15" x14ac:dyDescent="0.25">
      <c r="B14" s="6">
        <v>10</v>
      </c>
      <c r="C14" s="22" t="s">
        <v>339</v>
      </c>
      <c r="D14" s="24" t="s">
        <v>172</v>
      </c>
      <c r="E14" s="23" t="s">
        <v>34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item_name varchar(255),</v>
      </c>
    </row>
    <row r="15" spans="2:15" ht="15" x14ac:dyDescent="0.25">
      <c r="B15" s="6">
        <v>11</v>
      </c>
      <c r="C15" s="22" t="s">
        <v>1994</v>
      </c>
      <c r="D15" s="24" t="s">
        <v>1974</v>
      </c>
      <c r="E15" s="23" t="s">
        <v>35</v>
      </c>
      <c r="F15" s="6"/>
      <c r="G15" s="6">
        <v>0</v>
      </c>
      <c r="H15" s="23" t="s">
        <v>16</v>
      </c>
      <c r="I15" s="10"/>
      <c r="J15" s="25"/>
      <c r="K15" s="3"/>
      <c r="L15" s="3"/>
      <c r="M15" s="3"/>
      <c r="O15" s="1" t="str">
        <f t="shared" si="0"/>
        <v xml:space="preserve">    type_goods smallint DEFAULT 0,</v>
      </c>
    </row>
    <row r="16" spans="2:15" ht="15" x14ac:dyDescent="0.25">
      <c r="B16" s="6">
        <v>12</v>
      </c>
      <c r="C16" s="22" t="s">
        <v>1973</v>
      </c>
      <c r="D16" s="24" t="s">
        <v>1972</v>
      </c>
      <c r="E16" s="23" t="s">
        <v>35</v>
      </c>
      <c r="F16" s="6"/>
      <c r="G16" s="6">
        <v>0</v>
      </c>
      <c r="H16" s="23" t="s">
        <v>16</v>
      </c>
      <c r="I16" s="10">
        <v>1</v>
      </c>
      <c r="J16" s="25"/>
      <c r="K16" s="3"/>
      <c r="L16" s="3"/>
      <c r="M16" s="3"/>
      <c r="O16" s="1" t="str">
        <f t="shared" si="0"/>
        <v xml:space="preserve">    goods_special smallint DEFAULT 0,</v>
      </c>
    </row>
    <row r="17" spans="2:15" ht="15" x14ac:dyDescent="0.25">
      <c r="B17" s="6">
        <v>13</v>
      </c>
      <c r="C17" s="22" t="s">
        <v>362</v>
      </c>
      <c r="D17" s="24" t="s">
        <v>182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unit_id bigint,</v>
      </c>
    </row>
    <row r="18" spans="2:15" ht="15" x14ac:dyDescent="0.25">
      <c r="B18" s="6">
        <v>14</v>
      </c>
      <c r="C18" s="22" t="s">
        <v>38</v>
      </c>
      <c r="D18" s="24" t="s">
        <v>183</v>
      </c>
      <c r="E18" s="6" t="s">
        <v>34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unit_name varchar(255),</v>
      </c>
    </row>
    <row r="19" spans="2:15" ht="15" x14ac:dyDescent="0.25">
      <c r="B19" s="6">
        <v>15</v>
      </c>
      <c r="C19" s="22" t="s">
        <v>187</v>
      </c>
      <c r="D19" s="24" t="s">
        <v>190</v>
      </c>
      <c r="E19" s="6" t="s">
        <v>34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packaging varchar(255),</v>
      </c>
    </row>
    <row r="20" spans="2:15" ht="15" x14ac:dyDescent="0.25">
      <c r="B20" s="6">
        <v>16</v>
      </c>
      <c r="C20" s="22" t="s">
        <v>1329</v>
      </c>
      <c r="D20" s="24" t="s">
        <v>1330</v>
      </c>
      <c r="E20" s="14" t="s">
        <v>39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route varchar(50),</v>
      </c>
    </row>
    <row r="21" spans="2:15" ht="15" x14ac:dyDescent="0.25">
      <c r="B21" s="6">
        <v>17</v>
      </c>
      <c r="C21" s="22" t="s">
        <v>1488</v>
      </c>
      <c r="D21" s="24" t="s">
        <v>1902</v>
      </c>
      <c r="E21" s="6" t="s">
        <v>6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use_unit_id bigint,</v>
      </c>
    </row>
    <row r="22" spans="2:15" ht="15" x14ac:dyDescent="0.25">
      <c r="B22" s="6">
        <v>18</v>
      </c>
      <c r="C22" s="22" t="s">
        <v>1488</v>
      </c>
      <c r="D22" s="24" t="s">
        <v>1986</v>
      </c>
      <c r="E22" s="23" t="s">
        <v>34</v>
      </c>
      <c r="F22" s="6"/>
      <c r="G22" s="6"/>
      <c r="H22" s="6"/>
      <c r="I22" s="10"/>
      <c r="J22" s="25"/>
      <c r="K22" s="3"/>
      <c r="L22" s="3"/>
      <c r="M22" s="3"/>
      <c r="O22" s="1" t="str">
        <f t="shared" si="0"/>
        <v xml:space="preserve">    use_unit_name varchar(255),</v>
      </c>
    </row>
    <row r="23" spans="2:15" ht="15" x14ac:dyDescent="0.25">
      <c r="B23" s="6">
        <v>19</v>
      </c>
      <c r="C23" s="22" t="s">
        <v>1484</v>
      </c>
      <c r="D23" s="24" t="s">
        <v>1480</v>
      </c>
      <c r="E23" s="23" t="s">
        <v>127</v>
      </c>
      <c r="F23" s="6"/>
      <c r="G23" s="6"/>
      <c r="H23" s="6"/>
      <c r="I23" s="10"/>
      <c r="J23" s="25"/>
      <c r="K23" s="3"/>
      <c r="L23" s="3"/>
      <c r="M23" s="3"/>
      <c r="O23" s="1" t="str">
        <f t="shared" si="0"/>
        <v xml:space="preserve">    morning_qty double precision,</v>
      </c>
    </row>
    <row r="24" spans="2:15" ht="15" x14ac:dyDescent="0.25">
      <c r="B24" s="6">
        <v>20</v>
      </c>
      <c r="C24" s="22" t="s">
        <v>1485</v>
      </c>
      <c r="D24" s="24" t="s">
        <v>1481</v>
      </c>
      <c r="E24" s="23" t="s">
        <v>127</v>
      </c>
      <c r="F24" s="6"/>
      <c r="G24" s="6"/>
      <c r="H24" s="6"/>
      <c r="I24" s="10"/>
      <c r="J24" s="25"/>
      <c r="K24" s="3"/>
      <c r="L24" s="3"/>
      <c r="M24" s="3"/>
      <c r="O24" s="1" t="str">
        <f t="shared" si="0"/>
        <v xml:space="preserve">    noon_qty double precision,</v>
      </c>
    </row>
    <row r="25" spans="2:15" ht="15" x14ac:dyDescent="0.25">
      <c r="B25" s="6">
        <v>21</v>
      </c>
      <c r="C25" s="22" t="s">
        <v>1486</v>
      </c>
      <c r="D25" s="24" t="s">
        <v>1482</v>
      </c>
      <c r="E25" s="23" t="s">
        <v>127</v>
      </c>
      <c r="F25" s="6"/>
      <c r="G25" s="6"/>
      <c r="H25" s="6"/>
      <c r="I25" s="10"/>
      <c r="J25" s="25"/>
      <c r="K25" s="3"/>
      <c r="L25" s="3"/>
      <c r="M25" s="3"/>
      <c r="O25" s="1" t="str">
        <f t="shared" si="0"/>
        <v xml:space="preserve">    evening_qty double precision,</v>
      </c>
    </row>
    <row r="26" spans="2:15" ht="15" x14ac:dyDescent="0.25">
      <c r="B26" s="6">
        <v>22</v>
      </c>
      <c r="C26" s="22" t="s">
        <v>1487</v>
      </c>
      <c r="D26" s="24" t="s">
        <v>1483</v>
      </c>
      <c r="E26" s="23" t="s">
        <v>127</v>
      </c>
      <c r="F26" s="6"/>
      <c r="G26" s="6"/>
      <c r="H26" s="6"/>
      <c r="I26" s="10"/>
      <c r="J26" s="25"/>
      <c r="K26" s="3"/>
      <c r="L26" s="3"/>
      <c r="M26" s="3"/>
      <c r="O26" s="1" t="str">
        <f t="shared" si="0"/>
        <v xml:space="preserve">    night_qty double precision,</v>
      </c>
    </row>
    <row r="27" spans="2:15" ht="15" x14ac:dyDescent="0.25">
      <c r="B27" s="6">
        <v>23</v>
      </c>
      <c r="C27" s="22" t="s">
        <v>33</v>
      </c>
      <c r="D27" s="24" t="s">
        <v>1781</v>
      </c>
      <c r="E27" s="23" t="s">
        <v>127</v>
      </c>
      <c r="F27" s="6"/>
      <c r="G27" s="6"/>
      <c r="H27" s="6"/>
      <c r="I27" s="10"/>
      <c r="J27" s="25"/>
      <c r="K27" s="3"/>
      <c r="L27" s="3"/>
      <c r="M27" s="3"/>
      <c r="O27" s="1" t="str">
        <f t="shared" si="0"/>
        <v xml:space="preserve">    num_day double precision,</v>
      </c>
    </row>
    <row r="28" spans="2:15" ht="15" x14ac:dyDescent="0.25">
      <c r="B28" s="6">
        <v>24</v>
      </c>
      <c r="C28" s="3" t="s">
        <v>21</v>
      </c>
      <c r="D28" s="24" t="s">
        <v>184</v>
      </c>
      <c r="E28" s="6" t="s">
        <v>6</v>
      </c>
      <c r="F28" s="6"/>
      <c r="G28" s="6"/>
      <c r="H28" s="6"/>
      <c r="I28" s="10"/>
      <c r="J28" s="25"/>
      <c r="K28" s="3"/>
      <c r="L28" s="3"/>
      <c r="M28" s="3"/>
      <c r="O28" s="1" t="str">
        <f t="shared" si="0"/>
        <v xml:space="preserve">    start_date bigint,</v>
      </c>
    </row>
    <row r="29" spans="2:15" ht="15" x14ac:dyDescent="0.25">
      <c r="B29" s="6">
        <v>25</v>
      </c>
      <c r="C29" s="22" t="s">
        <v>33</v>
      </c>
      <c r="D29" s="24" t="s">
        <v>1997</v>
      </c>
      <c r="E29" s="23" t="s">
        <v>127</v>
      </c>
      <c r="F29" s="6"/>
      <c r="G29" s="6"/>
      <c r="H29" s="6"/>
      <c r="I29" s="10"/>
      <c r="J29" s="25"/>
      <c r="K29" s="3"/>
      <c r="L29" s="3"/>
      <c r="M29" s="3"/>
      <c r="O29" s="1" t="str">
        <f t="shared" si="0"/>
        <v xml:space="preserve">    base_multiply double precision,</v>
      </c>
    </row>
    <row r="30" spans="2:15" ht="15" x14ac:dyDescent="0.25">
      <c r="B30" s="6">
        <v>26</v>
      </c>
      <c r="C30" s="22" t="s">
        <v>33</v>
      </c>
      <c r="D30" s="24" t="s">
        <v>627</v>
      </c>
      <c r="E30" s="23" t="s">
        <v>127</v>
      </c>
      <c r="F30" s="6"/>
      <c r="G30" s="6"/>
      <c r="H30" s="6"/>
      <c r="I30" s="10"/>
      <c r="J30" s="25"/>
      <c r="K30" s="3"/>
      <c r="L30" s="3"/>
      <c r="M30" s="3"/>
      <c r="O30" s="1" t="str">
        <f t="shared" si="0"/>
        <v xml:space="preserve">    qty double precision,</v>
      </c>
    </row>
    <row r="31" spans="2:15" ht="15" x14ac:dyDescent="0.25">
      <c r="B31" s="6">
        <v>27</v>
      </c>
      <c r="C31" s="22" t="s">
        <v>3</v>
      </c>
      <c r="D31" s="24" t="s">
        <v>3072</v>
      </c>
      <c r="E31" s="23" t="s">
        <v>18</v>
      </c>
      <c r="F31" s="6"/>
      <c r="G31" s="6"/>
      <c r="H31" s="6"/>
      <c r="I31" s="10"/>
      <c r="J31" s="25"/>
      <c r="K31" s="3"/>
      <c r="L31" s="3"/>
      <c r="M31" s="3"/>
      <c r="O31" s="1" t="str">
        <f t="shared" si="0"/>
        <v xml:space="preserve">    note varchar(1000),</v>
      </c>
    </row>
    <row r="32" spans="2:15" ht="15" x14ac:dyDescent="0.25">
      <c r="B32" s="6">
        <v>28</v>
      </c>
      <c r="C32" s="22" t="s">
        <v>158</v>
      </c>
      <c r="D32" s="24" t="s">
        <v>53</v>
      </c>
      <c r="E32" s="6" t="s">
        <v>10</v>
      </c>
      <c r="F32" s="6"/>
      <c r="G32" s="6"/>
      <c r="H32" s="6"/>
      <c r="I32" s="10"/>
      <c r="J32" s="25"/>
      <c r="K32" s="3"/>
      <c r="L32" s="3"/>
      <c r="M32" s="3"/>
      <c r="O32" s="1" t="str">
        <f t="shared" si="0"/>
        <v xml:space="preserve">    sort integer,</v>
      </c>
    </row>
    <row r="33" spans="2:15" ht="15" x14ac:dyDescent="0.25">
      <c r="B33" s="6">
        <v>29</v>
      </c>
      <c r="C33" s="3" t="s">
        <v>20</v>
      </c>
      <c r="D33" s="24" t="s">
        <v>296</v>
      </c>
      <c r="E33" s="6" t="s">
        <v>6</v>
      </c>
      <c r="F33" s="6"/>
      <c r="G33" s="6"/>
      <c r="H33" s="6"/>
      <c r="I33" s="10"/>
      <c r="J33" s="25"/>
      <c r="K33" s="3"/>
      <c r="L33" s="3"/>
      <c r="M33" s="3"/>
      <c r="O33" s="1" t="str">
        <f t="shared" si="0"/>
        <v xml:space="preserve">    created_by bigint,</v>
      </c>
    </row>
    <row r="34" spans="2:15" ht="15" x14ac:dyDescent="0.25">
      <c r="B34" s="6">
        <v>30</v>
      </c>
      <c r="C34" s="3" t="s">
        <v>21</v>
      </c>
      <c r="D34" s="24" t="s">
        <v>70</v>
      </c>
      <c r="E34" s="6" t="s">
        <v>6</v>
      </c>
      <c r="F34" s="6"/>
      <c r="G34" s="6"/>
      <c r="H34" s="6"/>
      <c r="I34" s="10"/>
      <c r="J34" s="25"/>
      <c r="K34" s="3"/>
      <c r="L34" s="3"/>
      <c r="M34" s="3"/>
      <c r="O34" s="1" t="str">
        <f t="shared" si="0"/>
        <v xml:space="preserve">    created_date bigint,</v>
      </c>
    </row>
    <row r="35" spans="2:15" ht="15" x14ac:dyDescent="0.25">
      <c r="B35" s="6">
        <v>31</v>
      </c>
      <c r="C35" s="3" t="s">
        <v>22</v>
      </c>
      <c r="D35" s="24" t="s">
        <v>297</v>
      </c>
      <c r="E35" s="6" t="s">
        <v>6</v>
      </c>
      <c r="F35" s="6"/>
      <c r="G35" s="6"/>
      <c r="H35" s="6"/>
      <c r="I35" s="10"/>
      <c r="J35" s="25"/>
      <c r="K35" s="3"/>
      <c r="L35" s="3"/>
      <c r="M35" s="3"/>
      <c r="O35" s="1" t="str">
        <f t="shared" si="0"/>
        <v xml:space="preserve">    updated_by bigint,</v>
      </c>
    </row>
    <row r="36" spans="2:15" ht="15" x14ac:dyDescent="0.25">
      <c r="B36" s="6">
        <v>32</v>
      </c>
      <c r="C36" s="3" t="s">
        <v>23</v>
      </c>
      <c r="D36" s="24" t="s">
        <v>71</v>
      </c>
      <c r="E36" s="6" t="s">
        <v>6</v>
      </c>
      <c r="F36" s="6"/>
      <c r="G36" s="6"/>
      <c r="H36" s="6"/>
      <c r="I36" s="10"/>
      <c r="J36" s="25"/>
      <c r="K36" s="3"/>
      <c r="L36" s="3"/>
      <c r="M36" s="3"/>
      <c r="O36" s="1" t="str">
        <f t="shared" si="0"/>
        <v xml:space="preserve">    updated_date bigint,</v>
      </c>
    </row>
    <row r="37" spans="2:15" ht="15" x14ac:dyDescent="0.25">
      <c r="B37" s="6">
        <v>33</v>
      </c>
      <c r="C37" s="22" t="s">
        <v>105</v>
      </c>
      <c r="D37" s="24" t="s">
        <v>295</v>
      </c>
      <c r="E37" s="6" t="s">
        <v>6</v>
      </c>
      <c r="F37" s="6"/>
      <c r="G37" s="6"/>
      <c r="H37" s="6"/>
      <c r="I37" s="8">
        <v>1</v>
      </c>
      <c r="J37" s="25"/>
      <c r="K37" s="3"/>
      <c r="L37" s="3"/>
      <c r="M37" s="3"/>
      <c r="O37" s="1" t="str">
        <f t="shared" si="0"/>
        <v xml:space="preserve">    deleted_by bigint,</v>
      </c>
    </row>
    <row r="38" spans="2:15" ht="15" x14ac:dyDescent="0.25">
      <c r="B38" s="6">
        <v>34</v>
      </c>
      <c r="C38" s="22" t="s">
        <v>99</v>
      </c>
      <c r="D38" s="24" t="s">
        <v>94</v>
      </c>
      <c r="E38" s="6" t="s">
        <v>6</v>
      </c>
      <c r="F38" s="6"/>
      <c r="G38" s="6"/>
      <c r="H38" s="6"/>
      <c r="I38" s="8">
        <v>1</v>
      </c>
      <c r="J38" s="25"/>
      <c r="K38" s="3"/>
      <c r="L38" s="3"/>
      <c r="M38" s="3"/>
      <c r="O38" s="1" t="str">
        <f t="shared" si="0"/>
        <v xml:space="preserve">    deleted_date bigint,</v>
      </c>
    </row>
    <row r="39" spans="2:15" ht="15" x14ac:dyDescent="0.25">
      <c r="B39" s="6">
        <v>35</v>
      </c>
      <c r="C39" s="3" t="s">
        <v>24</v>
      </c>
      <c r="D39" s="24" t="s">
        <v>13</v>
      </c>
      <c r="E39" s="6" t="s">
        <v>10</v>
      </c>
      <c r="F39" s="6"/>
      <c r="G39" s="6">
        <v>1</v>
      </c>
      <c r="H39" s="6"/>
      <c r="I39" s="10"/>
      <c r="J39" s="25"/>
      <c r="K39" s="3"/>
      <c r="L39" s="3"/>
      <c r="M39" s="3"/>
      <c r="O39" s="1" t="str">
        <f t="shared" si="0"/>
        <v xml:space="preserve">    version integer DEFAULT 1,</v>
      </c>
    </row>
    <row r="40" spans="2:15" x14ac:dyDescent="0.25">
      <c r="O40" s="1" t="str">
        <f>"    CONSTRAINT " &amp; IF(ISERROR(SEARCH(".",$D$2)), $D$2, MID($D$2,SEARCH(".",$D$2) + 1,(LEN($D$2)-SEARCH(".",$D$2)))) &amp; "_pk PRIMARY KEY (" &amp; $D$5 &amp; ")"</f>
        <v xml:space="preserve">    CONSTRAINT temp_prescription_item_pk PRIMARY KEY (id)</v>
      </c>
    </row>
    <row r="41" spans="2:15" x14ac:dyDescent="0.25">
      <c r="O41" s="1" t="s">
        <v>7</v>
      </c>
    </row>
    <row r="45" spans="2:15" x14ac:dyDescent="0.25">
      <c r="D45" s="32"/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B1:O31"/>
  <sheetViews>
    <sheetView showGridLines="0" workbookViewId="0">
      <selection activeCell="O2" sqref="O2:O22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1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DB!D122</f>
        <v>Mẫu chẩn đoán chi tiết</v>
      </c>
      <c r="E1" s="71"/>
      <c r="F1" s="72" t="s">
        <v>22</v>
      </c>
      <c r="G1" s="73"/>
      <c r="H1" s="73"/>
      <c r="I1" s="74"/>
      <c r="J1" s="3" t="str">
        <f>DB!F122</f>
        <v>Nguyễn Anh Phong</v>
      </c>
    </row>
    <row r="2" spans="2:15" ht="18" x14ac:dyDescent="0.25">
      <c r="C2" s="2" t="s">
        <v>27</v>
      </c>
      <c r="D2" s="75" t="str">
        <f>DB!E122</f>
        <v>temp_prescription_diagnosis</v>
      </c>
      <c r="E2" s="76"/>
      <c r="F2" s="72" t="s">
        <v>23</v>
      </c>
      <c r="G2" s="73"/>
      <c r="H2" s="73"/>
      <c r="I2" s="74"/>
      <c r="J2" s="19" t="str">
        <f>DB!G122</f>
        <v>29/12/2018</v>
      </c>
      <c r="O2" s="1" t="str">
        <f xml:space="preserve"> "drop table " &amp; D2 &amp; ";"</f>
        <v>drop table temp_prescription_diagnosis;</v>
      </c>
    </row>
    <row r="3" spans="2:15" ht="29.25" customHeight="1" x14ac:dyDescent="0.25">
      <c r="B3" s="4"/>
      <c r="O3" s="1" t="str">
        <f xml:space="preserve"> "create table " &amp; D2</f>
        <v>create table temp_prescription_diagnosis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361</v>
      </c>
      <c r="D6" s="24" t="s">
        <v>2008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0" si="0">"    " &amp; D6 &amp; " " &amp; E6 &amp; IF(F6="yes"," NOT NULL", "") &amp; IF(LEN(G6) &gt; 0," DEFAULT " &amp; G6, "") &amp; ","</f>
        <v xml:space="preserve">    pres_template_id bigint,</v>
      </c>
    </row>
    <row r="7" spans="2:15" ht="15" x14ac:dyDescent="0.25">
      <c r="B7" s="6">
        <v>3</v>
      </c>
      <c r="C7" s="22" t="s">
        <v>1875</v>
      </c>
      <c r="D7" s="24" t="s">
        <v>48</v>
      </c>
      <c r="E7" s="14" t="s">
        <v>39</v>
      </c>
      <c r="F7" s="6"/>
      <c r="G7" s="6"/>
      <c r="H7" s="6"/>
      <c r="I7" s="10">
        <v>1</v>
      </c>
      <c r="J7" s="25"/>
      <c r="K7" s="3"/>
      <c r="L7" s="3"/>
      <c r="M7" s="3"/>
      <c r="O7" s="1" t="str">
        <f t="shared" si="0"/>
        <v xml:space="preserve">    code varchar(50),</v>
      </c>
    </row>
    <row r="8" spans="2:15" ht="15" x14ac:dyDescent="0.25">
      <c r="B8" s="6">
        <v>4</v>
      </c>
      <c r="C8" s="22" t="s">
        <v>1865</v>
      </c>
      <c r="D8" s="24" t="s">
        <v>32</v>
      </c>
      <c r="E8" s="23" t="s">
        <v>116</v>
      </c>
      <c r="F8" s="6"/>
      <c r="G8" s="6"/>
      <c r="H8" s="6"/>
      <c r="I8" s="10">
        <v>1</v>
      </c>
      <c r="J8" s="25"/>
      <c r="K8" s="3"/>
      <c r="L8" s="3"/>
      <c r="M8" s="3"/>
      <c r="O8" s="1" t="str">
        <f t="shared" si="0"/>
        <v xml:space="preserve">    name text,</v>
      </c>
    </row>
    <row r="9" spans="2:15" ht="15" x14ac:dyDescent="0.25">
      <c r="B9" s="6">
        <v>5</v>
      </c>
      <c r="C9" s="22" t="s">
        <v>1865</v>
      </c>
      <c r="D9" s="24" t="s">
        <v>1716</v>
      </c>
      <c r="E9" s="23" t="s">
        <v>116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name_en text,</v>
      </c>
    </row>
    <row r="10" spans="2:15" ht="15" x14ac:dyDescent="0.25">
      <c r="B10" s="6">
        <v>6</v>
      </c>
      <c r="C10" s="22" t="s">
        <v>1865</v>
      </c>
      <c r="D10" s="24" t="s">
        <v>12</v>
      </c>
      <c r="E10" s="23" t="s">
        <v>116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description text,</v>
      </c>
    </row>
    <row r="11" spans="2:15" ht="15" x14ac:dyDescent="0.25">
      <c r="B11" s="6">
        <v>7</v>
      </c>
      <c r="C11" s="22" t="s">
        <v>1865</v>
      </c>
      <c r="D11" s="24" t="s">
        <v>1869</v>
      </c>
      <c r="E11" s="23" t="s">
        <v>116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description_en text,</v>
      </c>
    </row>
    <row r="12" spans="2:15" ht="15" x14ac:dyDescent="0.25">
      <c r="B12" s="6">
        <v>8</v>
      </c>
      <c r="C12" s="22" t="s">
        <v>1879</v>
      </c>
      <c r="D12" s="24" t="s">
        <v>1878</v>
      </c>
      <c r="E12" s="23" t="s">
        <v>35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major smallint,</v>
      </c>
    </row>
    <row r="13" spans="2:15" ht="15" x14ac:dyDescent="0.25">
      <c r="B13" s="6">
        <v>9</v>
      </c>
      <c r="C13" s="22" t="s">
        <v>158</v>
      </c>
      <c r="D13" s="24" t="s">
        <v>53</v>
      </c>
      <c r="E13" s="6" t="s">
        <v>10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sort integer,</v>
      </c>
    </row>
    <row r="14" spans="2:15" ht="15" x14ac:dyDescent="0.25">
      <c r="B14" s="6">
        <v>10</v>
      </c>
      <c r="C14" s="3" t="s">
        <v>20</v>
      </c>
      <c r="D14" s="24" t="s">
        <v>296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created_by bigint,</v>
      </c>
    </row>
    <row r="15" spans="2:15" ht="15" x14ac:dyDescent="0.25">
      <c r="B15" s="6">
        <v>11</v>
      </c>
      <c r="C15" s="3" t="s">
        <v>21</v>
      </c>
      <c r="D15" s="24" t="s">
        <v>70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created_date bigint,</v>
      </c>
    </row>
    <row r="16" spans="2:15" ht="15" x14ac:dyDescent="0.25">
      <c r="B16" s="6">
        <v>12</v>
      </c>
      <c r="C16" s="3" t="s">
        <v>22</v>
      </c>
      <c r="D16" s="24" t="s">
        <v>297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updated_by bigint,</v>
      </c>
    </row>
    <row r="17" spans="2:15" ht="15" x14ac:dyDescent="0.25">
      <c r="B17" s="6">
        <v>13</v>
      </c>
      <c r="C17" s="3" t="s">
        <v>23</v>
      </c>
      <c r="D17" s="24" t="s">
        <v>71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updated_date bigint,</v>
      </c>
    </row>
    <row r="18" spans="2:15" ht="15" x14ac:dyDescent="0.25">
      <c r="B18" s="6">
        <v>14</v>
      </c>
      <c r="C18" s="22" t="s">
        <v>105</v>
      </c>
      <c r="D18" s="24" t="s">
        <v>295</v>
      </c>
      <c r="E18" s="6" t="s">
        <v>6</v>
      </c>
      <c r="F18" s="6"/>
      <c r="G18" s="6"/>
      <c r="H18" s="6"/>
      <c r="I18" s="8">
        <v>1</v>
      </c>
      <c r="J18" s="25"/>
      <c r="K18" s="3"/>
      <c r="L18" s="3"/>
      <c r="M18" s="3"/>
      <c r="O18" s="1" t="str">
        <f t="shared" si="0"/>
        <v xml:space="preserve">    deleted_by bigint,</v>
      </c>
    </row>
    <row r="19" spans="2:15" ht="15" x14ac:dyDescent="0.25">
      <c r="B19" s="6">
        <v>15</v>
      </c>
      <c r="C19" s="22" t="s">
        <v>99</v>
      </c>
      <c r="D19" s="24" t="s">
        <v>94</v>
      </c>
      <c r="E19" s="6" t="s">
        <v>6</v>
      </c>
      <c r="F19" s="6"/>
      <c r="G19" s="6"/>
      <c r="H19" s="6"/>
      <c r="I19" s="8">
        <v>1</v>
      </c>
      <c r="J19" s="25"/>
      <c r="K19" s="3"/>
      <c r="L19" s="3"/>
      <c r="M19" s="3"/>
      <c r="O19" s="1" t="str">
        <f t="shared" si="0"/>
        <v xml:space="preserve">    deleted_date bigint,</v>
      </c>
    </row>
    <row r="20" spans="2:15" ht="15" x14ac:dyDescent="0.25">
      <c r="B20" s="6">
        <v>16</v>
      </c>
      <c r="C20" s="3" t="s">
        <v>24</v>
      </c>
      <c r="D20" s="24" t="s">
        <v>13</v>
      </c>
      <c r="E20" s="6" t="s">
        <v>10</v>
      </c>
      <c r="F20" s="6"/>
      <c r="G20" s="6">
        <v>1</v>
      </c>
      <c r="H20" s="6"/>
      <c r="I20" s="10"/>
      <c r="J20" s="25"/>
      <c r="K20" s="3"/>
      <c r="L20" s="3"/>
      <c r="M20" s="3"/>
      <c r="O20" s="1" t="str">
        <f t="shared" si="0"/>
        <v xml:space="preserve">    version integer DEFAULT 1,</v>
      </c>
    </row>
    <row r="21" spans="2:15" x14ac:dyDescent="0.25">
      <c r="O21" s="1" t="str">
        <f>"    CONSTRAINT " &amp; IF(ISERROR(SEARCH(".",$D$2)), $D$2, MID($D$2,SEARCH(".",$D$2) + 1,(LEN($D$2)-SEARCH(".",$D$2)))) &amp; "_pk PRIMARY KEY (" &amp; $D$5 &amp; ")"</f>
        <v xml:space="preserve">    CONSTRAINT temp_prescription_diagnosis_pk PRIMARY KEY (id)</v>
      </c>
    </row>
    <row r="22" spans="2:15" x14ac:dyDescent="0.25">
      <c r="O22" s="1" t="s">
        <v>7</v>
      </c>
    </row>
    <row r="26" spans="2:15" x14ac:dyDescent="0.25">
      <c r="D26" s="32"/>
    </row>
    <row r="29" spans="2:15" x14ac:dyDescent="0.25">
      <c r="J29" s="32"/>
    </row>
    <row r="31" spans="2:15" x14ac:dyDescent="0.25">
      <c r="J31" s="32"/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B1:O72"/>
  <sheetViews>
    <sheetView showGridLines="0" workbookViewId="0">
      <selection activeCell="O2" sqref="O2:O24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DB!D124</f>
        <v>Mẫu điều trị</v>
      </c>
      <c r="E1" s="71"/>
      <c r="F1" s="72" t="s">
        <v>22</v>
      </c>
      <c r="G1" s="73"/>
      <c r="H1" s="73"/>
      <c r="I1" s="74"/>
      <c r="J1" s="3" t="str">
        <f>DB!F124</f>
        <v>Nguyễn Anh Phong</v>
      </c>
    </row>
    <row r="2" spans="2:15" ht="18" x14ac:dyDescent="0.25">
      <c r="C2" s="2" t="s">
        <v>27</v>
      </c>
      <c r="D2" s="75" t="str">
        <f>DB!E124</f>
        <v>temp_treatment</v>
      </c>
      <c r="E2" s="76"/>
      <c r="F2" s="72" t="s">
        <v>23</v>
      </c>
      <c r="G2" s="73"/>
      <c r="H2" s="73"/>
      <c r="I2" s="74"/>
      <c r="J2" s="19" t="str">
        <f>DB!G124</f>
        <v>29/12/2018</v>
      </c>
      <c r="O2" s="1" t="str">
        <f xml:space="preserve"> "drop table " &amp; D2 &amp; ";"</f>
        <v>drop table temp_treatment;</v>
      </c>
    </row>
    <row r="3" spans="2:15" ht="29.25" customHeight="1" x14ac:dyDescent="0.25">
      <c r="B3" s="4"/>
      <c r="O3" s="1" t="str">
        <f xml:space="preserve"> "create table " &amp; D2</f>
        <v>create table temp_treatment</v>
      </c>
    </row>
    <row r="4" spans="2:15" ht="15" x14ac:dyDescent="0.25">
      <c r="B4" s="5" t="s">
        <v>0</v>
      </c>
      <c r="C4" s="5" t="s">
        <v>1</v>
      </c>
      <c r="D4" s="5" t="s">
        <v>2</v>
      </c>
      <c r="E4" s="31" t="s">
        <v>14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2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362</v>
      </c>
      <c r="D7" s="24" t="s">
        <v>170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item_id bigint,</v>
      </c>
    </row>
    <row r="8" spans="2:15" ht="15" x14ac:dyDescent="0.25">
      <c r="B8" s="6">
        <v>3</v>
      </c>
      <c r="C8" s="22" t="s">
        <v>241</v>
      </c>
      <c r="D8" s="24" t="s">
        <v>237</v>
      </c>
      <c r="E8" s="23" t="s">
        <v>116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search_text text,</v>
      </c>
    </row>
    <row r="9" spans="2:15" ht="15" x14ac:dyDescent="0.25">
      <c r="B9" s="6">
        <v>4</v>
      </c>
      <c r="C9" s="22" t="s">
        <v>416</v>
      </c>
      <c r="D9" s="24" t="s">
        <v>48</v>
      </c>
      <c r="E9" s="23" t="s">
        <v>39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code varchar(50),</v>
      </c>
    </row>
    <row r="10" spans="2:15" ht="15" x14ac:dyDescent="0.25">
      <c r="B10" s="6">
        <v>5</v>
      </c>
      <c r="C10" s="22" t="s">
        <v>417</v>
      </c>
      <c r="D10" s="24" t="s">
        <v>32</v>
      </c>
      <c r="E10" s="23" t="s">
        <v>34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name varchar(255),</v>
      </c>
    </row>
    <row r="11" spans="2:15" ht="15" x14ac:dyDescent="0.25">
      <c r="B11" s="6">
        <v>6</v>
      </c>
      <c r="C11" s="22" t="s">
        <v>3</v>
      </c>
      <c r="D11" s="24" t="s">
        <v>2316</v>
      </c>
      <c r="E11" s="23" t="s">
        <v>116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treatment text,</v>
      </c>
    </row>
    <row r="12" spans="2:15" ht="15" x14ac:dyDescent="0.25">
      <c r="B12" s="6">
        <v>7</v>
      </c>
      <c r="C12" s="22" t="s">
        <v>605</v>
      </c>
      <c r="D12" s="24" t="s">
        <v>603</v>
      </c>
      <c r="E12" s="6" t="s">
        <v>35</v>
      </c>
      <c r="F12" s="6"/>
      <c r="G12" s="6">
        <v>1</v>
      </c>
      <c r="H12" s="6"/>
      <c r="I12" s="10"/>
      <c r="J12" s="25"/>
      <c r="K12" s="3"/>
      <c r="L12" s="3"/>
      <c r="M12" s="3"/>
      <c r="O12" s="1" t="str">
        <f t="shared" si="0"/>
        <v xml:space="preserve">    male smallint DEFAULT 1,</v>
      </c>
    </row>
    <row r="13" spans="2:15" ht="15" x14ac:dyDescent="0.25">
      <c r="B13" s="6">
        <v>8</v>
      </c>
      <c r="C13" s="22" t="s">
        <v>606</v>
      </c>
      <c r="D13" s="24" t="s">
        <v>604</v>
      </c>
      <c r="E13" s="6" t="s">
        <v>35</v>
      </c>
      <c r="F13" s="6"/>
      <c r="G13" s="6">
        <v>1</v>
      </c>
      <c r="H13" s="6"/>
      <c r="I13" s="10"/>
      <c r="J13" s="25"/>
      <c r="K13" s="3"/>
      <c r="L13" s="3"/>
      <c r="M13" s="3"/>
      <c r="O13" s="1" t="str">
        <f t="shared" si="0"/>
        <v xml:space="preserve">    female smallint DEFAULT 1,</v>
      </c>
    </row>
    <row r="14" spans="2:15" ht="15" x14ac:dyDescent="0.25">
      <c r="B14" s="6">
        <v>9</v>
      </c>
      <c r="C14" s="22" t="s">
        <v>158</v>
      </c>
      <c r="D14" s="24" t="s">
        <v>53</v>
      </c>
      <c r="E14" s="6" t="s">
        <v>10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sort integer,</v>
      </c>
    </row>
    <row r="15" spans="2:15" ht="15" x14ac:dyDescent="0.25">
      <c r="B15" s="6">
        <v>10</v>
      </c>
      <c r="C15" s="22" t="s">
        <v>333</v>
      </c>
      <c r="D15" s="24" t="s">
        <v>41</v>
      </c>
      <c r="E15" s="6" t="s">
        <v>35</v>
      </c>
      <c r="F15" s="6"/>
      <c r="G15" s="6">
        <v>0</v>
      </c>
      <c r="H15" s="23" t="s">
        <v>16</v>
      </c>
      <c r="I15" s="8"/>
      <c r="J15" s="25"/>
      <c r="K15" s="3"/>
      <c r="L15" s="3"/>
      <c r="M15" s="3"/>
      <c r="O15" s="1" t="str">
        <f t="shared" si="0"/>
        <v xml:space="preserve">    disabled smallint DEFAULT 0,</v>
      </c>
    </row>
    <row r="16" spans="2:15" ht="15" x14ac:dyDescent="0.25">
      <c r="B16" s="6">
        <v>11</v>
      </c>
      <c r="C16" s="3" t="s">
        <v>20</v>
      </c>
      <c r="D16" s="24" t="s">
        <v>296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created_by bigint,</v>
      </c>
    </row>
    <row r="17" spans="2:15" ht="15" x14ac:dyDescent="0.25">
      <c r="B17" s="6">
        <v>12</v>
      </c>
      <c r="C17" s="3" t="s">
        <v>21</v>
      </c>
      <c r="D17" s="24" t="s">
        <v>70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created_date bigint,</v>
      </c>
    </row>
    <row r="18" spans="2:15" ht="15" x14ac:dyDescent="0.25">
      <c r="B18" s="6">
        <v>13</v>
      </c>
      <c r="C18" s="3" t="s">
        <v>22</v>
      </c>
      <c r="D18" s="24" t="s">
        <v>297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updated_by bigint,</v>
      </c>
    </row>
    <row r="19" spans="2:15" ht="15" x14ac:dyDescent="0.25">
      <c r="B19" s="6">
        <v>14</v>
      </c>
      <c r="C19" s="3" t="s">
        <v>23</v>
      </c>
      <c r="D19" s="24" t="s">
        <v>71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updated_date bigint,</v>
      </c>
    </row>
    <row r="20" spans="2:15" ht="15" x14ac:dyDescent="0.25">
      <c r="B20" s="6">
        <v>15</v>
      </c>
      <c r="C20" s="22" t="s">
        <v>105</v>
      </c>
      <c r="D20" s="24" t="s">
        <v>295</v>
      </c>
      <c r="E20" s="6" t="s">
        <v>6</v>
      </c>
      <c r="F20" s="6"/>
      <c r="G20" s="6"/>
      <c r="H20" s="6"/>
      <c r="I20" s="8">
        <v>1</v>
      </c>
      <c r="J20" s="25"/>
      <c r="K20" s="3"/>
      <c r="L20" s="3"/>
      <c r="M20" s="3"/>
      <c r="O20" s="1" t="str">
        <f t="shared" si="0"/>
        <v xml:space="preserve">    deleted_by bigint,</v>
      </c>
    </row>
    <row r="21" spans="2:15" ht="15" x14ac:dyDescent="0.25">
      <c r="B21" s="6">
        <v>16</v>
      </c>
      <c r="C21" s="22" t="s">
        <v>99</v>
      </c>
      <c r="D21" s="24" t="s">
        <v>94</v>
      </c>
      <c r="E21" s="6" t="s">
        <v>6</v>
      </c>
      <c r="F21" s="6"/>
      <c r="G21" s="6"/>
      <c r="H21" s="6"/>
      <c r="I21" s="8">
        <v>1</v>
      </c>
      <c r="J21" s="25"/>
      <c r="K21" s="3"/>
      <c r="L21" s="3"/>
      <c r="M21" s="3"/>
      <c r="O21" s="1" t="str">
        <f t="shared" si="0"/>
        <v xml:space="preserve">    deleted_date bigint,</v>
      </c>
    </row>
    <row r="22" spans="2:15" ht="15" x14ac:dyDescent="0.25">
      <c r="B22" s="6">
        <v>17</v>
      </c>
      <c r="C22" s="3" t="s">
        <v>24</v>
      </c>
      <c r="D22" s="24" t="s">
        <v>13</v>
      </c>
      <c r="E22" s="6" t="s">
        <v>10</v>
      </c>
      <c r="F22" s="6"/>
      <c r="G22" s="6">
        <v>1</v>
      </c>
      <c r="H22" s="6"/>
      <c r="I22" s="10"/>
      <c r="J22" s="25"/>
      <c r="K22" s="3"/>
      <c r="L22" s="3"/>
      <c r="M22" s="3"/>
      <c r="O22" s="1" t="str">
        <f t="shared" si="0"/>
        <v xml:space="preserve">    version integer DEFAULT 1,</v>
      </c>
    </row>
    <row r="23" spans="2:15" x14ac:dyDescent="0.25">
      <c r="O23" s="1" t="str">
        <f>"    CONSTRAINT " &amp; IF(ISERROR(SEARCH(".",$D$2)), $D$2, MID($D$2,SEARCH(".",$D$2) + 1,(LEN($D$2)-SEARCH(".",$D$2)))) &amp; "_pk PRIMARY KEY (" &amp; $D$5 &amp; ")"</f>
        <v xml:space="preserve">    CONSTRAINT temp_treatment_pk PRIMARY KEY (id)</v>
      </c>
    </row>
    <row r="24" spans="2:15" x14ac:dyDescent="0.25">
      <c r="O24" s="1" t="s">
        <v>7</v>
      </c>
    </row>
    <row r="53" spans="2:6" ht="15" thickBot="1" x14ac:dyDescent="0.3"/>
    <row r="54" spans="2:6" x14ac:dyDescent="0.25">
      <c r="B54" s="83" t="s">
        <v>2215</v>
      </c>
      <c r="C54" s="85" t="s">
        <v>2216</v>
      </c>
      <c r="D54" s="42" t="s">
        <v>2217</v>
      </c>
      <c r="E54" s="85"/>
      <c r="F54" s="87"/>
    </row>
    <row r="55" spans="2:6" x14ac:dyDescent="0.25">
      <c r="B55" s="78"/>
      <c r="C55" s="81"/>
      <c r="D55" s="38" t="s">
        <v>2218</v>
      </c>
      <c r="E55" s="81"/>
      <c r="F55" s="88"/>
    </row>
    <row r="56" spans="2:6" x14ac:dyDescent="0.25">
      <c r="B56" s="78"/>
      <c r="C56" s="81"/>
      <c r="D56" s="38" t="s">
        <v>2219</v>
      </c>
      <c r="E56" s="81"/>
      <c r="F56" s="88"/>
    </row>
    <row r="57" spans="2:6" x14ac:dyDescent="0.25">
      <c r="B57" s="78"/>
      <c r="C57" s="81"/>
      <c r="D57" s="38" t="s">
        <v>2220</v>
      </c>
      <c r="E57" s="81"/>
      <c r="F57" s="88"/>
    </row>
    <row r="58" spans="2:6" x14ac:dyDescent="0.25">
      <c r="B58" s="78"/>
      <c r="C58" s="81"/>
      <c r="D58" s="38" t="s">
        <v>2221</v>
      </c>
      <c r="E58" s="81"/>
      <c r="F58" s="88"/>
    </row>
    <row r="59" spans="2:6" x14ac:dyDescent="0.25">
      <c r="B59" s="78"/>
      <c r="C59" s="81"/>
      <c r="D59" s="38" t="s">
        <v>2222</v>
      </c>
      <c r="E59" s="81"/>
      <c r="F59" s="88"/>
    </row>
    <row r="60" spans="2:6" x14ac:dyDescent="0.25">
      <c r="B60" s="78"/>
      <c r="C60" s="81"/>
      <c r="D60" s="38" t="s">
        <v>2223</v>
      </c>
      <c r="E60" s="81"/>
      <c r="F60" s="88"/>
    </row>
    <row r="61" spans="2:6" x14ac:dyDescent="0.25">
      <c r="B61" s="78"/>
      <c r="C61" s="81"/>
      <c r="D61" s="38" t="s">
        <v>2224</v>
      </c>
      <c r="E61" s="81"/>
      <c r="F61" s="88"/>
    </row>
    <row r="62" spans="2:6" ht="15" x14ac:dyDescent="0.25">
      <c r="B62" s="84"/>
      <c r="C62" s="86"/>
      <c r="D62" s="39"/>
      <c r="E62" s="86"/>
      <c r="F62" s="89"/>
    </row>
    <row r="63" spans="2:6" ht="15" x14ac:dyDescent="0.25">
      <c r="B63" s="77" t="s">
        <v>2225</v>
      </c>
      <c r="C63" s="80" t="s">
        <v>2216</v>
      </c>
      <c r="D63" s="40" t="s">
        <v>2226</v>
      </c>
      <c r="E63"/>
      <c r="F63" s="43"/>
    </row>
    <row r="64" spans="2:6" ht="15" x14ac:dyDescent="0.25">
      <c r="B64" s="78"/>
      <c r="C64" s="81"/>
      <c r="D64" s="41" t="s">
        <v>2227</v>
      </c>
      <c r="E64"/>
      <c r="F64" s="43"/>
    </row>
    <row r="65" spans="2:6" ht="15" x14ac:dyDescent="0.25">
      <c r="B65" s="78"/>
      <c r="C65" s="81"/>
      <c r="D65" s="41" t="s">
        <v>2228</v>
      </c>
      <c r="E65"/>
      <c r="F65" s="43"/>
    </row>
    <row r="66" spans="2:6" ht="15" x14ac:dyDescent="0.25">
      <c r="B66" s="78"/>
      <c r="C66" s="81"/>
      <c r="D66" s="41" t="s">
        <v>2229</v>
      </c>
      <c r="E66"/>
      <c r="F66" s="43"/>
    </row>
    <row r="67" spans="2:6" ht="15" x14ac:dyDescent="0.25">
      <c r="B67" s="78"/>
      <c r="C67" s="81"/>
      <c r="D67" s="41" t="s">
        <v>2230</v>
      </c>
      <c r="E67"/>
      <c r="F67" s="43"/>
    </row>
    <row r="68" spans="2:6" ht="15" x14ac:dyDescent="0.25">
      <c r="B68" s="78"/>
      <c r="C68" s="81"/>
      <c r="D68" s="41" t="s">
        <v>2231</v>
      </c>
      <c r="E68"/>
      <c r="F68" s="43"/>
    </row>
    <row r="69" spans="2:6" ht="15" x14ac:dyDescent="0.25">
      <c r="B69" s="78"/>
      <c r="C69" s="81"/>
      <c r="D69" s="41" t="s">
        <v>2232</v>
      </c>
      <c r="E69"/>
      <c r="F69" s="43"/>
    </row>
    <row r="70" spans="2:6" ht="15" x14ac:dyDescent="0.25">
      <c r="B70" s="78"/>
      <c r="C70" s="81"/>
      <c r="D70" s="41" t="s">
        <v>2233</v>
      </c>
      <c r="E70"/>
      <c r="F70" s="43"/>
    </row>
    <row r="71" spans="2:6" ht="15" x14ac:dyDescent="0.25">
      <c r="B71" s="78"/>
      <c r="C71" s="81"/>
      <c r="D71" s="41" t="s">
        <v>2234</v>
      </c>
      <c r="E71"/>
      <c r="F71" s="43"/>
    </row>
    <row r="72" spans="2:6" ht="15.75" thickBot="1" x14ac:dyDescent="0.3">
      <c r="B72" s="79"/>
      <c r="C72" s="82"/>
      <c r="D72" s="44"/>
      <c r="E72" s="45"/>
      <c r="F72" s="46"/>
    </row>
  </sheetData>
  <mergeCells count="10">
    <mergeCell ref="B63:B72"/>
    <mergeCell ref="C63:C72"/>
    <mergeCell ref="D1:E1"/>
    <mergeCell ref="F1:I1"/>
    <mergeCell ref="D2:E2"/>
    <mergeCell ref="F2:I2"/>
    <mergeCell ref="B54:B62"/>
    <mergeCell ref="C54:C62"/>
    <mergeCell ref="E54:E62"/>
    <mergeCell ref="F54:F62"/>
  </mergeCells>
  <pageMargins left="0.7" right="0.7" top="0.75" bottom="0.75" header="0.3" footer="0.3"/>
  <pageSetup orientation="landscape" r:id="rId1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B1:O72"/>
  <sheetViews>
    <sheetView showGridLines="0" workbookViewId="0">
      <selection activeCell="O2" sqref="O2:O24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DB!D125</f>
        <v>Mẫu tiên lượng</v>
      </c>
      <c r="E1" s="71"/>
      <c r="F1" s="72" t="s">
        <v>22</v>
      </c>
      <c r="G1" s="73"/>
      <c r="H1" s="73"/>
      <c r="I1" s="74"/>
      <c r="J1" s="3" t="str">
        <f>DB!F125</f>
        <v>Nguyễn Anh Phong</v>
      </c>
    </row>
    <row r="2" spans="2:15" ht="18" x14ac:dyDescent="0.25">
      <c r="C2" s="2" t="s">
        <v>27</v>
      </c>
      <c r="D2" s="75" t="str">
        <f>DB!E125</f>
        <v>temp_assessment</v>
      </c>
      <c r="E2" s="76"/>
      <c r="F2" s="72" t="s">
        <v>23</v>
      </c>
      <c r="G2" s="73"/>
      <c r="H2" s="73"/>
      <c r="I2" s="74"/>
      <c r="J2" s="19" t="str">
        <f>DB!G125</f>
        <v>29/12/2018</v>
      </c>
      <c r="O2" s="1" t="str">
        <f xml:space="preserve"> "drop table " &amp; D2 &amp; ";"</f>
        <v>drop table temp_assessment;</v>
      </c>
    </row>
    <row r="3" spans="2:15" ht="29.25" customHeight="1" x14ac:dyDescent="0.25">
      <c r="B3" s="4"/>
      <c r="O3" s="1" t="str">
        <f xml:space="preserve"> "create table " &amp; D2</f>
        <v>create table temp_assessment</v>
      </c>
    </row>
    <row r="4" spans="2:15" ht="15" x14ac:dyDescent="0.25">
      <c r="B4" s="5" t="s">
        <v>0</v>
      </c>
      <c r="C4" s="5" t="s">
        <v>1</v>
      </c>
      <c r="D4" s="5" t="s">
        <v>2</v>
      </c>
      <c r="E4" s="31" t="s">
        <v>14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2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362</v>
      </c>
      <c r="D7" s="24" t="s">
        <v>170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item_id bigint,</v>
      </c>
    </row>
    <row r="8" spans="2:15" ht="15" x14ac:dyDescent="0.25">
      <c r="B8" s="6">
        <v>3</v>
      </c>
      <c r="C8" s="22" t="s">
        <v>241</v>
      </c>
      <c r="D8" s="24" t="s">
        <v>237</v>
      </c>
      <c r="E8" s="23" t="s">
        <v>116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search_text text,</v>
      </c>
    </row>
    <row r="9" spans="2:15" ht="15" x14ac:dyDescent="0.25">
      <c r="B9" s="6">
        <v>4</v>
      </c>
      <c r="C9" s="22" t="s">
        <v>416</v>
      </c>
      <c r="D9" s="24" t="s">
        <v>48</v>
      </c>
      <c r="E9" s="23" t="s">
        <v>39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code varchar(50),</v>
      </c>
    </row>
    <row r="10" spans="2:15" ht="15" x14ac:dyDescent="0.25">
      <c r="B10" s="6">
        <v>5</v>
      </c>
      <c r="C10" s="22" t="s">
        <v>417</v>
      </c>
      <c r="D10" s="24" t="s">
        <v>32</v>
      </c>
      <c r="E10" s="23" t="s">
        <v>34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name varchar(255),</v>
      </c>
    </row>
    <row r="11" spans="2:15" ht="15" x14ac:dyDescent="0.25">
      <c r="B11" s="6">
        <v>6</v>
      </c>
      <c r="C11" s="22" t="s">
        <v>3</v>
      </c>
      <c r="D11" s="24" t="s">
        <v>2806</v>
      </c>
      <c r="E11" s="23" t="s">
        <v>116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assessment text,</v>
      </c>
    </row>
    <row r="12" spans="2:15" ht="15" x14ac:dyDescent="0.25">
      <c r="B12" s="6">
        <v>7</v>
      </c>
      <c r="C12" s="22" t="s">
        <v>605</v>
      </c>
      <c r="D12" s="24" t="s">
        <v>603</v>
      </c>
      <c r="E12" s="6" t="s">
        <v>35</v>
      </c>
      <c r="F12" s="6"/>
      <c r="G12" s="6">
        <v>1</v>
      </c>
      <c r="H12" s="6"/>
      <c r="I12" s="10"/>
      <c r="J12" s="25"/>
      <c r="K12" s="3"/>
      <c r="L12" s="3"/>
      <c r="M12" s="3"/>
      <c r="O12" s="1" t="str">
        <f t="shared" si="0"/>
        <v xml:space="preserve">    male smallint DEFAULT 1,</v>
      </c>
    </row>
    <row r="13" spans="2:15" ht="15" x14ac:dyDescent="0.25">
      <c r="B13" s="6">
        <v>8</v>
      </c>
      <c r="C13" s="22" t="s">
        <v>606</v>
      </c>
      <c r="D13" s="24" t="s">
        <v>604</v>
      </c>
      <c r="E13" s="6" t="s">
        <v>35</v>
      </c>
      <c r="F13" s="6"/>
      <c r="G13" s="6">
        <v>1</v>
      </c>
      <c r="H13" s="6"/>
      <c r="I13" s="10"/>
      <c r="J13" s="25"/>
      <c r="K13" s="3"/>
      <c r="L13" s="3"/>
      <c r="M13" s="3"/>
      <c r="O13" s="1" t="str">
        <f t="shared" si="0"/>
        <v xml:space="preserve">    female smallint DEFAULT 1,</v>
      </c>
    </row>
    <row r="14" spans="2:15" ht="15" x14ac:dyDescent="0.25">
      <c r="B14" s="6">
        <v>9</v>
      </c>
      <c r="C14" s="22" t="s">
        <v>158</v>
      </c>
      <c r="D14" s="24" t="s">
        <v>53</v>
      </c>
      <c r="E14" s="6" t="s">
        <v>10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sort integer,</v>
      </c>
    </row>
    <row r="15" spans="2:15" ht="15" x14ac:dyDescent="0.25">
      <c r="B15" s="6">
        <v>10</v>
      </c>
      <c r="C15" s="22" t="s">
        <v>333</v>
      </c>
      <c r="D15" s="24" t="s">
        <v>41</v>
      </c>
      <c r="E15" s="6" t="s">
        <v>35</v>
      </c>
      <c r="F15" s="6"/>
      <c r="G15" s="6">
        <v>0</v>
      </c>
      <c r="H15" s="23" t="s">
        <v>16</v>
      </c>
      <c r="I15" s="8"/>
      <c r="J15" s="25"/>
      <c r="K15" s="3"/>
      <c r="L15" s="3"/>
      <c r="M15" s="3"/>
      <c r="O15" s="1" t="str">
        <f t="shared" si="0"/>
        <v xml:space="preserve">    disabled smallint DEFAULT 0,</v>
      </c>
    </row>
    <row r="16" spans="2:15" ht="15" x14ac:dyDescent="0.25">
      <c r="B16" s="6">
        <v>11</v>
      </c>
      <c r="C16" s="3" t="s">
        <v>20</v>
      </c>
      <c r="D16" s="24" t="s">
        <v>296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created_by bigint,</v>
      </c>
    </row>
    <row r="17" spans="2:15" ht="15" x14ac:dyDescent="0.25">
      <c r="B17" s="6">
        <v>12</v>
      </c>
      <c r="C17" s="3" t="s">
        <v>21</v>
      </c>
      <c r="D17" s="24" t="s">
        <v>70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created_date bigint,</v>
      </c>
    </row>
    <row r="18" spans="2:15" ht="15" x14ac:dyDescent="0.25">
      <c r="B18" s="6">
        <v>13</v>
      </c>
      <c r="C18" s="3" t="s">
        <v>22</v>
      </c>
      <c r="D18" s="24" t="s">
        <v>297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updated_by bigint,</v>
      </c>
    </row>
    <row r="19" spans="2:15" ht="15" x14ac:dyDescent="0.25">
      <c r="B19" s="6">
        <v>14</v>
      </c>
      <c r="C19" s="3" t="s">
        <v>23</v>
      </c>
      <c r="D19" s="24" t="s">
        <v>71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updated_date bigint,</v>
      </c>
    </row>
    <row r="20" spans="2:15" ht="15" x14ac:dyDescent="0.25">
      <c r="B20" s="6">
        <v>15</v>
      </c>
      <c r="C20" s="22" t="s">
        <v>105</v>
      </c>
      <c r="D20" s="24" t="s">
        <v>295</v>
      </c>
      <c r="E20" s="6" t="s">
        <v>6</v>
      </c>
      <c r="F20" s="6"/>
      <c r="G20" s="6"/>
      <c r="H20" s="6"/>
      <c r="I20" s="8">
        <v>1</v>
      </c>
      <c r="J20" s="25"/>
      <c r="K20" s="3"/>
      <c r="L20" s="3"/>
      <c r="M20" s="3"/>
      <c r="O20" s="1" t="str">
        <f t="shared" si="0"/>
        <v xml:space="preserve">    deleted_by bigint,</v>
      </c>
    </row>
    <row r="21" spans="2:15" ht="15" x14ac:dyDescent="0.25">
      <c r="B21" s="6">
        <v>16</v>
      </c>
      <c r="C21" s="22" t="s">
        <v>99</v>
      </c>
      <c r="D21" s="24" t="s">
        <v>94</v>
      </c>
      <c r="E21" s="6" t="s">
        <v>6</v>
      </c>
      <c r="F21" s="6"/>
      <c r="G21" s="6"/>
      <c r="H21" s="6"/>
      <c r="I21" s="8">
        <v>1</v>
      </c>
      <c r="J21" s="25"/>
      <c r="K21" s="3"/>
      <c r="L21" s="3"/>
      <c r="M21" s="3"/>
      <c r="O21" s="1" t="str">
        <f t="shared" si="0"/>
        <v xml:space="preserve">    deleted_date bigint,</v>
      </c>
    </row>
    <row r="22" spans="2:15" ht="15" x14ac:dyDescent="0.25">
      <c r="B22" s="6">
        <v>17</v>
      </c>
      <c r="C22" s="3" t="s">
        <v>24</v>
      </c>
      <c r="D22" s="24" t="s">
        <v>13</v>
      </c>
      <c r="E22" s="6" t="s">
        <v>10</v>
      </c>
      <c r="F22" s="6"/>
      <c r="G22" s="6">
        <v>1</v>
      </c>
      <c r="H22" s="6"/>
      <c r="I22" s="10"/>
      <c r="J22" s="25"/>
      <c r="K22" s="3"/>
      <c r="L22" s="3"/>
      <c r="M22" s="3"/>
      <c r="O22" s="1" t="str">
        <f t="shared" si="0"/>
        <v xml:space="preserve">    version integer DEFAULT 1,</v>
      </c>
    </row>
    <row r="23" spans="2:15" x14ac:dyDescent="0.25">
      <c r="O23" s="1" t="str">
        <f>"    CONSTRAINT " &amp; IF(ISERROR(SEARCH(".",$D$2)), $D$2, MID($D$2,SEARCH(".",$D$2) + 1,(LEN($D$2)-SEARCH(".",$D$2)))) &amp; "_pk PRIMARY KEY (" &amp; $D$5 &amp; ")"</f>
        <v xml:space="preserve">    CONSTRAINT temp_assessment_pk PRIMARY KEY (id)</v>
      </c>
    </row>
    <row r="24" spans="2:15" x14ac:dyDescent="0.25">
      <c r="O24" s="1" t="s">
        <v>7</v>
      </c>
    </row>
    <row r="53" spans="2:6" ht="15" thickBot="1" x14ac:dyDescent="0.3"/>
    <row r="54" spans="2:6" x14ac:dyDescent="0.25">
      <c r="B54" s="83" t="s">
        <v>2215</v>
      </c>
      <c r="C54" s="85" t="s">
        <v>2216</v>
      </c>
      <c r="D54" s="42" t="s">
        <v>2217</v>
      </c>
      <c r="E54" s="85"/>
      <c r="F54" s="87"/>
    </row>
    <row r="55" spans="2:6" x14ac:dyDescent="0.25">
      <c r="B55" s="78"/>
      <c r="C55" s="81"/>
      <c r="D55" s="38" t="s">
        <v>2218</v>
      </c>
      <c r="E55" s="81"/>
      <c r="F55" s="88"/>
    </row>
    <row r="56" spans="2:6" x14ac:dyDescent="0.25">
      <c r="B56" s="78"/>
      <c r="C56" s="81"/>
      <c r="D56" s="38" t="s">
        <v>2219</v>
      </c>
      <c r="E56" s="81"/>
      <c r="F56" s="88"/>
    </row>
    <row r="57" spans="2:6" x14ac:dyDescent="0.25">
      <c r="B57" s="78"/>
      <c r="C57" s="81"/>
      <c r="D57" s="38" t="s">
        <v>2220</v>
      </c>
      <c r="E57" s="81"/>
      <c r="F57" s="88"/>
    </row>
    <row r="58" spans="2:6" x14ac:dyDescent="0.25">
      <c r="B58" s="78"/>
      <c r="C58" s="81"/>
      <c r="D58" s="38" t="s">
        <v>2221</v>
      </c>
      <c r="E58" s="81"/>
      <c r="F58" s="88"/>
    </row>
    <row r="59" spans="2:6" x14ac:dyDescent="0.25">
      <c r="B59" s="78"/>
      <c r="C59" s="81"/>
      <c r="D59" s="38" t="s">
        <v>2222</v>
      </c>
      <c r="E59" s="81"/>
      <c r="F59" s="88"/>
    </row>
    <row r="60" spans="2:6" x14ac:dyDescent="0.25">
      <c r="B60" s="78"/>
      <c r="C60" s="81"/>
      <c r="D60" s="38" t="s">
        <v>2223</v>
      </c>
      <c r="E60" s="81"/>
      <c r="F60" s="88"/>
    </row>
    <row r="61" spans="2:6" x14ac:dyDescent="0.25">
      <c r="B61" s="78"/>
      <c r="C61" s="81"/>
      <c r="D61" s="38" t="s">
        <v>2224</v>
      </c>
      <c r="E61" s="81"/>
      <c r="F61" s="88"/>
    </row>
    <row r="62" spans="2:6" ht="15" x14ac:dyDescent="0.25">
      <c r="B62" s="84"/>
      <c r="C62" s="86"/>
      <c r="D62" s="39"/>
      <c r="E62" s="86"/>
      <c r="F62" s="89"/>
    </row>
    <row r="63" spans="2:6" ht="15" x14ac:dyDescent="0.25">
      <c r="B63" s="77" t="s">
        <v>2225</v>
      </c>
      <c r="C63" s="80" t="s">
        <v>2216</v>
      </c>
      <c r="D63" s="40" t="s">
        <v>2226</v>
      </c>
      <c r="E63"/>
      <c r="F63" s="43"/>
    </row>
    <row r="64" spans="2:6" ht="15" x14ac:dyDescent="0.25">
      <c r="B64" s="78"/>
      <c r="C64" s="81"/>
      <c r="D64" s="41" t="s">
        <v>2227</v>
      </c>
      <c r="E64"/>
      <c r="F64" s="43"/>
    </row>
    <row r="65" spans="2:6" ht="15" x14ac:dyDescent="0.25">
      <c r="B65" s="78"/>
      <c r="C65" s="81"/>
      <c r="D65" s="41" t="s">
        <v>2228</v>
      </c>
      <c r="E65"/>
      <c r="F65" s="43"/>
    </row>
    <row r="66" spans="2:6" ht="15" x14ac:dyDescent="0.25">
      <c r="B66" s="78"/>
      <c r="C66" s="81"/>
      <c r="D66" s="41" t="s">
        <v>2229</v>
      </c>
      <c r="E66"/>
      <c r="F66" s="43"/>
    </row>
    <row r="67" spans="2:6" ht="15" x14ac:dyDescent="0.25">
      <c r="B67" s="78"/>
      <c r="C67" s="81"/>
      <c r="D67" s="41" t="s">
        <v>2230</v>
      </c>
      <c r="E67"/>
      <c r="F67" s="43"/>
    </row>
    <row r="68" spans="2:6" ht="15" x14ac:dyDescent="0.25">
      <c r="B68" s="78"/>
      <c r="C68" s="81"/>
      <c r="D68" s="41" t="s">
        <v>2231</v>
      </c>
      <c r="E68"/>
      <c r="F68" s="43"/>
    </row>
    <row r="69" spans="2:6" ht="15" x14ac:dyDescent="0.25">
      <c r="B69" s="78"/>
      <c r="C69" s="81"/>
      <c r="D69" s="41" t="s">
        <v>2232</v>
      </c>
      <c r="E69"/>
      <c r="F69" s="43"/>
    </row>
    <row r="70" spans="2:6" ht="15" x14ac:dyDescent="0.25">
      <c r="B70" s="78"/>
      <c r="C70" s="81"/>
      <c r="D70" s="41" t="s">
        <v>2233</v>
      </c>
      <c r="E70"/>
      <c r="F70" s="43"/>
    </row>
    <row r="71" spans="2:6" ht="15" x14ac:dyDescent="0.25">
      <c r="B71" s="78"/>
      <c r="C71" s="81"/>
      <c r="D71" s="41" t="s">
        <v>2234</v>
      </c>
      <c r="E71"/>
      <c r="F71" s="43"/>
    </row>
    <row r="72" spans="2:6" ht="15.75" thickBot="1" x14ac:dyDescent="0.3">
      <c r="B72" s="79"/>
      <c r="C72" s="82"/>
      <c r="D72" s="44"/>
      <c r="E72" s="45"/>
      <c r="F72" s="46"/>
    </row>
  </sheetData>
  <mergeCells count="10">
    <mergeCell ref="B63:B72"/>
    <mergeCell ref="C63:C72"/>
    <mergeCell ref="D1:E1"/>
    <mergeCell ref="F1:I1"/>
    <mergeCell ref="D2:E2"/>
    <mergeCell ref="F2:I2"/>
    <mergeCell ref="B54:B62"/>
    <mergeCell ref="C54:C62"/>
    <mergeCell ref="E54:E62"/>
    <mergeCell ref="F54:F62"/>
  </mergeCells>
  <pageMargins left="0.7" right="0.7" top="0.75" bottom="0.75" header="0.3" footer="0.3"/>
  <pageSetup orientation="landscape" r:id="rId1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B1:O72"/>
  <sheetViews>
    <sheetView showGridLines="0" workbookViewId="0">
      <selection activeCell="O2" sqref="O2:O24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DB!D126</f>
        <v>Mẫu đề nghị</v>
      </c>
      <c r="E1" s="71"/>
      <c r="F1" s="72" t="s">
        <v>22</v>
      </c>
      <c r="G1" s="73"/>
      <c r="H1" s="73"/>
      <c r="I1" s="74"/>
      <c r="J1" s="3" t="str">
        <f>DB!F126</f>
        <v>Nguyễn Anh Phong</v>
      </c>
    </row>
    <row r="2" spans="2:15" ht="18" x14ac:dyDescent="0.25">
      <c r="C2" s="2" t="s">
        <v>27</v>
      </c>
      <c r="D2" s="75" t="str">
        <f>DB!E126</f>
        <v>temp_recommendation</v>
      </c>
      <c r="E2" s="76"/>
      <c r="F2" s="72" t="s">
        <v>23</v>
      </c>
      <c r="G2" s="73"/>
      <c r="H2" s="73"/>
      <c r="I2" s="74"/>
      <c r="J2" s="19" t="str">
        <f>DB!G126</f>
        <v>29/12/2018</v>
      </c>
      <c r="O2" s="1" t="str">
        <f xml:space="preserve"> "drop table " &amp; D2 &amp; ";"</f>
        <v>drop table temp_recommendation;</v>
      </c>
    </row>
    <row r="3" spans="2:15" ht="29.25" customHeight="1" x14ac:dyDescent="0.25">
      <c r="B3" s="4"/>
      <c r="O3" s="1" t="str">
        <f xml:space="preserve"> "create table " &amp; D2</f>
        <v>create table temp_recommendation</v>
      </c>
    </row>
    <row r="4" spans="2:15" ht="15" x14ac:dyDescent="0.25">
      <c r="B4" s="5" t="s">
        <v>0</v>
      </c>
      <c r="C4" s="5" t="s">
        <v>1</v>
      </c>
      <c r="D4" s="5" t="s">
        <v>2</v>
      </c>
      <c r="E4" s="31" t="s">
        <v>14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2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362</v>
      </c>
      <c r="D7" s="24" t="s">
        <v>170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item_id bigint,</v>
      </c>
    </row>
    <row r="8" spans="2:15" ht="15" x14ac:dyDescent="0.25">
      <c r="B8" s="6">
        <v>3</v>
      </c>
      <c r="C8" s="22" t="s">
        <v>241</v>
      </c>
      <c r="D8" s="24" t="s">
        <v>237</v>
      </c>
      <c r="E8" s="23" t="s">
        <v>116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search_text text,</v>
      </c>
    </row>
    <row r="9" spans="2:15" ht="15" x14ac:dyDescent="0.25">
      <c r="B9" s="6">
        <v>4</v>
      </c>
      <c r="C9" s="22" t="s">
        <v>416</v>
      </c>
      <c r="D9" s="24" t="s">
        <v>48</v>
      </c>
      <c r="E9" s="23" t="s">
        <v>39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code varchar(50),</v>
      </c>
    </row>
    <row r="10" spans="2:15" ht="15" x14ac:dyDescent="0.25">
      <c r="B10" s="6">
        <v>5</v>
      </c>
      <c r="C10" s="22" t="s">
        <v>417</v>
      </c>
      <c r="D10" s="24" t="s">
        <v>32</v>
      </c>
      <c r="E10" s="23" t="s">
        <v>34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name varchar(255),</v>
      </c>
    </row>
    <row r="11" spans="2:15" ht="15" x14ac:dyDescent="0.25">
      <c r="B11" s="6">
        <v>6</v>
      </c>
      <c r="C11" s="22" t="s">
        <v>3</v>
      </c>
      <c r="D11" s="24" t="s">
        <v>2923</v>
      </c>
      <c r="E11" s="23" t="s">
        <v>116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recommendation text,</v>
      </c>
    </row>
    <row r="12" spans="2:15" ht="15" x14ac:dyDescent="0.25">
      <c r="B12" s="6">
        <v>7</v>
      </c>
      <c r="C12" s="22" t="s">
        <v>605</v>
      </c>
      <c r="D12" s="24" t="s">
        <v>603</v>
      </c>
      <c r="E12" s="6" t="s">
        <v>35</v>
      </c>
      <c r="F12" s="6"/>
      <c r="G12" s="6">
        <v>1</v>
      </c>
      <c r="H12" s="6"/>
      <c r="I12" s="10"/>
      <c r="J12" s="25"/>
      <c r="K12" s="3"/>
      <c r="L12" s="3"/>
      <c r="M12" s="3"/>
      <c r="O12" s="1" t="str">
        <f t="shared" si="0"/>
        <v xml:space="preserve">    male smallint DEFAULT 1,</v>
      </c>
    </row>
    <row r="13" spans="2:15" ht="15" x14ac:dyDescent="0.25">
      <c r="B13" s="6">
        <v>8</v>
      </c>
      <c r="C13" s="22" t="s">
        <v>606</v>
      </c>
      <c r="D13" s="24" t="s">
        <v>604</v>
      </c>
      <c r="E13" s="6" t="s">
        <v>35</v>
      </c>
      <c r="F13" s="6"/>
      <c r="G13" s="6">
        <v>1</v>
      </c>
      <c r="H13" s="6"/>
      <c r="I13" s="10"/>
      <c r="J13" s="25"/>
      <c r="K13" s="3"/>
      <c r="L13" s="3"/>
      <c r="M13" s="3"/>
      <c r="O13" s="1" t="str">
        <f t="shared" si="0"/>
        <v xml:space="preserve">    female smallint DEFAULT 1,</v>
      </c>
    </row>
    <row r="14" spans="2:15" ht="15" x14ac:dyDescent="0.25">
      <c r="B14" s="6">
        <v>9</v>
      </c>
      <c r="C14" s="22" t="s">
        <v>158</v>
      </c>
      <c r="D14" s="24" t="s">
        <v>53</v>
      </c>
      <c r="E14" s="6" t="s">
        <v>10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sort integer,</v>
      </c>
    </row>
    <row r="15" spans="2:15" ht="15" x14ac:dyDescent="0.25">
      <c r="B15" s="6">
        <v>10</v>
      </c>
      <c r="C15" s="22" t="s">
        <v>333</v>
      </c>
      <c r="D15" s="24" t="s">
        <v>41</v>
      </c>
      <c r="E15" s="6" t="s">
        <v>35</v>
      </c>
      <c r="F15" s="6"/>
      <c r="G15" s="6">
        <v>0</v>
      </c>
      <c r="H15" s="23" t="s">
        <v>16</v>
      </c>
      <c r="I15" s="8"/>
      <c r="J15" s="25"/>
      <c r="K15" s="3"/>
      <c r="L15" s="3"/>
      <c r="M15" s="3"/>
      <c r="O15" s="1" t="str">
        <f t="shared" si="0"/>
        <v xml:space="preserve">    disabled smallint DEFAULT 0,</v>
      </c>
    </row>
    <row r="16" spans="2:15" ht="15" x14ac:dyDescent="0.25">
      <c r="B16" s="6">
        <v>11</v>
      </c>
      <c r="C16" s="3" t="s">
        <v>20</v>
      </c>
      <c r="D16" s="24" t="s">
        <v>296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created_by bigint,</v>
      </c>
    </row>
    <row r="17" spans="2:15" ht="15" x14ac:dyDescent="0.25">
      <c r="B17" s="6">
        <v>12</v>
      </c>
      <c r="C17" s="3" t="s">
        <v>21</v>
      </c>
      <c r="D17" s="24" t="s">
        <v>70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created_date bigint,</v>
      </c>
    </row>
    <row r="18" spans="2:15" ht="15" x14ac:dyDescent="0.25">
      <c r="B18" s="6">
        <v>13</v>
      </c>
      <c r="C18" s="3" t="s">
        <v>22</v>
      </c>
      <c r="D18" s="24" t="s">
        <v>297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updated_by bigint,</v>
      </c>
    </row>
    <row r="19" spans="2:15" ht="15" x14ac:dyDescent="0.25">
      <c r="B19" s="6">
        <v>14</v>
      </c>
      <c r="C19" s="3" t="s">
        <v>23</v>
      </c>
      <c r="D19" s="24" t="s">
        <v>71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updated_date bigint,</v>
      </c>
    </row>
    <row r="20" spans="2:15" ht="15" x14ac:dyDescent="0.25">
      <c r="B20" s="6">
        <v>15</v>
      </c>
      <c r="C20" s="22" t="s">
        <v>105</v>
      </c>
      <c r="D20" s="24" t="s">
        <v>295</v>
      </c>
      <c r="E20" s="6" t="s">
        <v>6</v>
      </c>
      <c r="F20" s="6"/>
      <c r="G20" s="6"/>
      <c r="H20" s="6"/>
      <c r="I20" s="8">
        <v>1</v>
      </c>
      <c r="J20" s="25"/>
      <c r="K20" s="3"/>
      <c r="L20" s="3"/>
      <c r="M20" s="3"/>
      <c r="O20" s="1" t="str">
        <f t="shared" si="0"/>
        <v xml:space="preserve">    deleted_by bigint,</v>
      </c>
    </row>
    <row r="21" spans="2:15" ht="15" x14ac:dyDescent="0.25">
      <c r="B21" s="6">
        <v>16</v>
      </c>
      <c r="C21" s="22" t="s">
        <v>99</v>
      </c>
      <c r="D21" s="24" t="s">
        <v>94</v>
      </c>
      <c r="E21" s="6" t="s">
        <v>6</v>
      </c>
      <c r="F21" s="6"/>
      <c r="G21" s="6"/>
      <c r="H21" s="6"/>
      <c r="I21" s="8">
        <v>1</v>
      </c>
      <c r="J21" s="25"/>
      <c r="K21" s="3"/>
      <c r="L21" s="3"/>
      <c r="M21" s="3"/>
      <c r="O21" s="1" t="str">
        <f t="shared" si="0"/>
        <v xml:space="preserve">    deleted_date bigint,</v>
      </c>
    </row>
    <row r="22" spans="2:15" ht="15" x14ac:dyDescent="0.25">
      <c r="B22" s="6">
        <v>17</v>
      </c>
      <c r="C22" s="3" t="s">
        <v>24</v>
      </c>
      <c r="D22" s="24" t="s">
        <v>13</v>
      </c>
      <c r="E22" s="6" t="s">
        <v>10</v>
      </c>
      <c r="F22" s="6"/>
      <c r="G22" s="6">
        <v>1</v>
      </c>
      <c r="H22" s="6"/>
      <c r="I22" s="10"/>
      <c r="J22" s="25"/>
      <c r="K22" s="3"/>
      <c r="L22" s="3"/>
      <c r="M22" s="3"/>
      <c r="O22" s="1" t="str">
        <f t="shared" si="0"/>
        <v xml:space="preserve">    version integer DEFAULT 1,</v>
      </c>
    </row>
    <row r="23" spans="2:15" x14ac:dyDescent="0.25">
      <c r="O23" s="1" t="str">
        <f>"    CONSTRAINT " &amp; IF(ISERROR(SEARCH(".",$D$2)), $D$2, MID($D$2,SEARCH(".",$D$2) + 1,(LEN($D$2)-SEARCH(".",$D$2)))) &amp; "_pk PRIMARY KEY (" &amp; $D$5 &amp; ")"</f>
        <v xml:space="preserve">    CONSTRAINT temp_recommendation_pk PRIMARY KEY (id)</v>
      </c>
    </row>
    <row r="24" spans="2:15" x14ac:dyDescent="0.25">
      <c r="O24" s="1" t="s">
        <v>7</v>
      </c>
    </row>
    <row r="53" spans="2:6" ht="15" thickBot="1" x14ac:dyDescent="0.3"/>
    <row r="54" spans="2:6" x14ac:dyDescent="0.25">
      <c r="B54" s="83" t="s">
        <v>2215</v>
      </c>
      <c r="C54" s="85" t="s">
        <v>2216</v>
      </c>
      <c r="D54" s="42" t="s">
        <v>2217</v>
      </c>
      <c r="E54" s="85"/>
      <c r="F54" s="87"/>
    </row>
    <row r="55" spans="2:6" x14ac:dyDescent="0.25">
      <c r="B55" s="78"/>
      <c r="C55" s="81"/>
      <c r="D55" s="38" t="s">
        <v>2218</v>
      </c>
      <c r="E55" s="81"/>
      <c r="F55" s="88"/>
    </row>
    <row r="56" spans="2:6" x14ac:dyDescent="0.25">
      <c r="B56" s="78"/>
      <c r="C56" s="81"/>
      <c r="D56" s="38" t="s">
        <v>2219</v>
      </c>
      <c r="E56" s="81"/>
      <c r="F56" s="88"/>
    </row>
    <row r="57" spans="2:6" x14ac:dyDescent="0.25">
      <c r="B57" s="78"/>
      <c r="C57" s="81"/>
      <c r="D57" s="38" t="s">
        <v>2220</v>
      </c>
      <c r="E57" s="81"/>
      <c r="F57" s="88"/>
    </row>
    <row r="58" spans="2:6" x14ac:dyDescent="0.25">
      <c r="B58" s="78"/>
      <c r="C58" s="81"/>
      <c r="D58" s="38" t="s">
        <v>2221</v>
      </c>
      <c r="E58" s="81"/>
      <c r="F58" s="88"/>
    </row>
    <row r="59" spans="2:6" x14ac:dyDescent="0.25">
      <c r="B59" s="78"/>
      <c r="C59" s="81"/>
      <c r="D59" s="38" t="s">
        <v>2222</v>
      </c>
      <c r="E59" s="81"/>
      <c r="F59" s="88"/>
    </row>
    <row r="60" spans="2:6" x14ac:dyDescent="0.25">
      <c r="B60" s="78"/>
      <c r="C60" s="81"/>
      <c r="D60" s="38" t="s">
        <v>2223</v>
      </c>
      <c r="E60" s="81"/>
      <c r="F60" s="88"/>
    </row>
    <row r="61" spans="2:6" x14ac:dyDescent="0.25">
      <c r="B61" s="78"/>
      <c r="C61" s="81"/>
      <c r="D61" s="38" t="s">
        <v>2224</v>
      </c>
      <c r="E61" s="81"/>
      <c r="F61" s="88"/>
    </row>
    <row r="62" spans="2:6" ht="15" x14ac:dyDescent="0.25">
      <c r="B62" s="84"/>
      <c r="C62" s="86"/>
      <c r="D62" s="39"/>
      <c r="E62" s="86"/>
      <c r="F62" s="89"/>
    </row>
    <row r="63" spans="2:6" ht="15" x14ac:dyDescent="0.25">
      <c r="B63" s="77" t="s">
        <v>2225</v>
      </c>
      <c r="C63" s="80" t="s">
        <v>2216</v>
      </c>
      <c r="D63" s="40" t="s">
        <v>2226</v>
      </c>
      <c r="E63"/>
      <c r="F63" s="43"/>
    </row>
    <row r="64" spans="2:6" ht="15" x14ac:dyDescent="0.25">
      <c r="B64" s="78"/>
      <c r="C64" s="81"/>
      <c r="D64" s="41" t="s">
        <v>2227</v>
      </c>
      <c r="E64"/>
      <c r="F64" s="43"/>
    </row>
    <row r="65" spans="2:6" ht="15" x14ac:dyDescent="0.25">
      <c r="B65" s="78"/>
      <c r="C65" s="81"/>
      <c r="D65" s="41" t="s">
        <v>2228</v>
      </c>
      <c r="E65"/>
      <c r="F65" s="43"/>
    </row>
    <row r="66" spans="2:6" ht="15" x14ac:dyDescent="0.25">
      <c r="B66" s="78"/>
      <c r="C66" s="81"/>
      <c r="D66" s="41" t="s">
        <v>2229</v>
      </c>
      <c r="E66"/>
      <c r="F66" s="43"/>
    </row>
    <row r="67" spans="2:6" ht="15" x14ac:dyDescent="0.25">
      <c r="B67" s="78"/>
      <c r="C67" s="81"/>
      <c r="D67" s="41" t="s">
        <v>2230</v>
      </c>
      <c r="E67"/>
      <c r="F67" s="43"/>
    </row>
    <row r="68" spans="2:6" ht="15" x14ac:dyDescent="0.25">
      <c r="B68" s="78"/>
      <c r="C68" s="81"/>
      <c r="D68" s="41" t="s">
        <v>2231</v>
      </c>
      <c r="E68"/>
      <c r="F68" s="43"/>
    </row>
    <row r="69" spans="2:6" ht="15" x14ac:dyDescent="0.25">
      <c r="B69" s="78"/>
      <c r="C69" s="81"/>
      <c r="D69" s="41" t="s">
        <v>2232</v>
      </c>
      <c r="E69"/>
      <c r="F69" s="43"/>
    </row>
    <row r="70" spans="2:6" ht="15" x14ac:dyDescent="0.25">
      <c r="B70" s="78"/>
      <c r="C70" s="81"/>
      <c r="D70" s="41" t="s">
        <v>2233</v>
      </c>
      <c r="E70"/>
      <c r="F70" s="43"/>
    </row>
    <row r="71" spans="2:6" ht="15" x14ac:dyDescent="0.25">
      <c r="B71" s="78"/>
      <c r="C71" s="81"/>
      <c r="D71" s="41" t="s">
        <v>2234</v>
      </c>
      <c r="E71"/>
      <c r="F71" s="43"/>
    </row>
    <row r="72" spans="2:6" ht="15.75" thickBot="1" x14ac:dyDescent="0.3">
      <c r="B72" s="79"/>
      <c r="C72" s="82"/>
      <c r="D72" s="44"/>
      <c r="E72" s="45"/>
      <c r="F72" s="46"/>
    </row>
  </sheetData>
  <mergeCells count="10">
    <mergeCell ref="B63:B72"/>
    <mergeCell ref="C63:C72"/>
    <mergeCell ref="D1:E1"/>
    <mergeCell ref="F1:I1"/>
    <mergeCell ref="D2:E2"/>
    <mergeCell ref="F2:I2"/>
    <mergeCell ref="B54:B62"/>
    <mergeCell ref="C54:C62"/>
    <mergeCell ref="E54:E62"/>
    <mergeCell ref="F54:F62"/>
  </mergeCells>
  <pageMargins left="0.7" right="0.7" top="0.75" bottom="0.75" header="0.3" footer="0.3"/>
  <pageSetup orientation="landscape" r:id="rId1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B1:O72"/>
  <sheetViews>
    <sheetView showGridLines="0" workbookViewId="0">
      <selection activeCell="O2" sqref="O2:O24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DB!D127</f>
        <v>Mẫu lời dặn</v>
      </c>
      <c r="E1" s="71"/>
      <c r="F1" s="72" t="s">
        <v>22</v>
      </c>
      <c r="G1" s="73"/>
      <c r="H1" s="73"/>
      <c r="I1" s="74"/>
      <c r="J1" s="3" t="str">
        <f>DB!F127</f>
        <v>Nguyễn Anh Phong</v>
      </c>
    </row>
    <row r="2" spans="2:15" ht="18" x14ac:dyDescent="0.25">
      <c r="C2" s="2" t="s">
        <v>27</v>
      </c>
      <c r="D2" s="75" t="str">
        <f>DB!E127</f>
        <v>temp_note</v>
      </c>
      <c r="E2" s="76"/>
      <c r="F2" s="72" t="s">
        <v>23</v>
      </c>
      <c r="G2" s="73"/>
      <c r="H2" s="73"/>
      <c r="I2" s="74"/>
      <c r="J2" s="19" t="str">
        <f>DB!G127</f>
        <v>29/12/2018</v>
      </c>
      <c r="O2" s="1" t="str">
        <f xml:space="preserve"> "drop table " &amp; D2 &amp; ";"</f>
        <v>drop table temp_note;</v>
      </c>
    </row>
    <row r="3" spans="2:15" ht="29.25" customHeight="1" x14ac:dyDescent="0.25">
      <c r="B3" s="4"/>
      <c r="O3" s="1" t="str">
        <f xml:space="preserve"> "create table " &amp; D2</f>
        <v>create table temp_note</v>
      </c>
    </row>
    <row r="4" spans="2:15" ht="15" x14ac:dyDescent="0.25">
      <c r="B4" s="5" t="s">
        <v>0</v>
      </c>
      <c r="C4" s="5" t="s">
        <v>1</v>
      </c>
      <c r="D4" s="5" t="s">
        <v>2</v>
      </c>
      <c r="E4" s="31" t="s">
        <v>14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2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362</v>
      </c>
      <c r="D7" s="24" t="s">
        <v>170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item_id bigint,</v>
      </c>
    </row>
    <row r="8" spans="2:15" ht="15" x14ac:dyDescent="0.25">
      <c r="B8" s="6">
        <v>3</v>
      </c>
      <c r="C8" s="22" t="s">
        <v>241</v>
      </c>
      <c r="D8" s="24" t="s">
        <v>237</v>
      </c>
      <c r="E8" s="23" t="s">
        <v>116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search_text text,</v>
      </c>
    </row>
    <row r="9" spans="2:15" ht="15" x14ac:dyDescent="0.25">
      <c r="B9" s="6">
        <v>4</v>
      </c>
      <c r="C9" s="22" t="s">
        <v>416</v>
      </c>
      <c r="D9" s="24" t="s">
        <v>48</v>
      </c>
      <c r="E9" s="23" t="s">
        <v>39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code varchar(50),</v>
      </c>
    </row>
    <row r="10" spans="2:15" ht="15" x14ac:dyDescent="0.25">
      <c r="B10" s="6">
        <v>5</v>
      </c>
      <c r="C10" s="22" t="s">
        <v>417</v>
      </c>
      <c r="D10" s="24" t="s">
        <v>32</v>
      </c>
      <c r="E10" s="23" t="s">
        <v>34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name varchar(255),</v>
      </c>
    </row>
    <row r="11" spans="2:15" ht="15" x14ac:dyDescent="0.25">
      <c r="B11" s="6">
        <v>6</v>
      </c>
      <c r="C11" s="22" t="s">
        <v>3</v>
      </c>
      <c r="D11" s="24" t="s">
        <v>3072</v>
      </c>
      <c r="E11" s="23" t="s">
        <v>116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note text,</v>
      </c>
    </row>
    <row r="12" spans="2:15" ht="15" x14ac:dyDescent="0.25">
      <c r="B12" s="6">
        <v>7</v>
      </c>
      <c r="C12" s="22" t="s">
        <v>605</v>
      </c>
      <c r="D12" s="24" t="s">
        <v>603</v>
      </c>
      <c r="E12" s="6" t="s">
        <v>35</v>
      </c>
      <c r="F12" s="6"/>
      <c r="G12" s="6">
        <v>1</v>
      </c>
      <c r="H12" s="6"/>
      <c r="I12" s="10"/>
      <c r="J12" s="25"/>
      <c r="K12" s="3"/>
      <c r="L12" s="3"/>
      <c r="M12" s="3"/>
      <c r="O12" s="1" t="str">
        <f t="shared" si="0"/>
        <v xml:space="preserve">    male smallint DEFAULT 1,</v>
      </c>
    </row>
    <row r="13" spans="2:15" ht="15" x14ac:dyDescent="0.25">
      <c r="B13" s="6">
        <v>8</v>
      </c>
      <c r="C13" s="22" t="s">
        <v>606</v>
      </c>
      <c r="D13" s="24" t="s">
        <v>604</v>
      </c>
      <c r="E13" s="6" t="s">
        <v>35</v>
      </c>
      <c r="F13" s="6"/>
      <c r="G13" s="6">
        <v>1</v>
      </c>
      <c r="H13" s="6"/>
      <c r="I13" s="10"/>
      <c r="J13" s="25"/>
      <c r="K13" s="3"/>
      <c r="L13" s="3"/>
      <c r="M13" s="3"/>
      <c r="O13" s="1" t="str">
        <f t="shared" si="0"/>
        <v xml:space="preserve">    female smallint DEFAULT 1,</v>
      </c>
    </row>
    <row r="14" spans="2:15" ht="15" x14ac:dyDescent="0.25">
      <c r="B14" s="6">
        <v>9</v>
      </c>
      <c r="C14" s="22" t="s">
        <v>158</v>
      </c>
      <c r="D14" s="24" t="s">
        <v>53</v>
      </c>
      <c r="E14" s="6" t="s">
        <v>10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sort integer,</v>
      </c>
    </row>
    <row r="15" spans="2:15" ht="15" x14ac:dyDescent="0.25">
      <c r="B15" s="6">
        <v>10</v>
      </c>
      <c r="C15" s="22" t="s">
        <v>333</v>
      </c>
      <c r="D15" s="24" t="s">
        <v>41</v>
      </c>
      <c r="E15" s="6" t="s">
        <v>35</v>
      </c>
      <c r="F15" s="6"/>
      <c r="G15" s="6">
        <v>0</v>
      </c>
      <c r="H15" s="23" t="s">
        <v>16</v>
      </c>
      <c r="I15" s="8"/>
      <c r="J15" s="25"/>
      <c r="K15" s="3"/>
      <c r="L15" s="3"/>
      <c r="M15" s="3"/>
      <c r="O15" s="1" t="str">
        <f t="shared" si="0"/>
        <v xml:space="preserve">    disabled smallint DEFAULT 0,</v>
      </c>
    </row>
    <row r="16" spans="2:15" ht="15" x14ac:dyDescent="0.25">
      <c r="B16" s="6">
        <v>11</v>
      </c>
      <c r="C16" s="3" t="s">
        <v>20</v>
      </c>
      <c r="D16" s="24" t="s">
        <v>296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created_by bigint,</v>
      </c>
    </row>
    <row r="17" spans="2:15" ht="15" x14ac:dyDescent="0.25">
      <c r="B17" s="6">
        <v>12</v>
      </c>
      <c r="C17" s="3" t="s">
        <v>21</v>
      </c>
      <c r="D17" s="24" t="s">
        <v>70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created_date bigint,</v>
      </c>
    </row>
    <row r="18" spans="2:15" ht="15" x14ac:dyDescent="0.25">
      <c r="B18" s="6">
        <v>13</v>
      </c>
      <c r="C18" s="3" t="s">
        <v>22</v>
      </c>
      <c r="D18" s="24" t="s">
        <v>297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updated_by bigint,</v>
      </c>
    </row>
    <row r="19" spans="2:15" ht="15" x14ac:dyDescent="0.25">
      <c r="B19" s="6">
        <v>14</v>
      </c>
      <c r="C19" s="3" t="s">
        <v>23</v>
      </c>
      <c r="D19" s="24" t="s">
        <v>71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updated_date bigint,</v>
      </c>
    </row>
    <row r="20" spans="2:15" ht="15" x14ac:dyDescent="0.25">
      <c r="B20" s="6">
        <v>15</v>
      </c>
      <c r="C20" s="22" t="s">
        <v>105</v>
      </c>
      <c r="D20" s="24" t="s">
        <v>295</v>
      </c>
      <c r="E20" s="6" t="s">
        <v>6</v>
      </c>
      <c r="F20" s="6"/>
      <c r="G20" s="6"/>
      <c r="H20" s="6"/>
      <c r="I20" s="8">
        <v>1</v>
      </c>
      <c r="J20" s="25"/>
      <c r="K20" s="3"/>
      <c r="L20" s="3"/>
      <c r="M20" s="3"/>
      <c r="O20" s="1" t="str">
        <f t="shared" si="0"/>
        <v xml:space="preserve">    deleted_by bigint,</v>
      </c>
    </row>
    <row r="21" spans="2:15" ht="15" x14ac:dyDescent="0.25">
      <c r="B21" s="6">
        <v>16</v>
      </c>
      <c r="C21" s="22" t="s">
        <v>99</v>
      </c>
      <c r="D21" s="24" t="s">
        <v>94</v>
      </c>
      <c r="E21" s="6" t="s">
        <v>6</v>
      </c>
      <c r="F21" s="6"/>
      <c r="G21" s="6"/>
      <c r="H21" s="6"/>
      <c r="I21" s="8">
        <v>1</v>
      </c>
      <c r="J21" s="25"/>
      <c r="K21" s="3"/>
      <c r="L21" s="3"/>
      <c r="M21" s="3"/>
      <c r="O21" s="1" t="str">
        <f t="shared" si="0"/>
        <v xml:space="preserve">    deleted_date bigint,</v>
      </c>
    </row>
    <row r="22" spans="2:15" ht="15" x14ac:dyDescent="0.25">
      <c r="B22" s="6">
        <v>17</v>
      </c>
      <c r="C22" s="3" t="s">
        <v>24</v>
      </c>
      <c r="D22" s="24" t="s">
        <v>13</v>
      </c>
      <c r="E22" s="6" t="s">
        <v>10</v>
      </c>
      <c r="F22" s="6"/>
      <c r="G22" s="6">
        <v>1</v>
      </c>
      <c r="H22" s="6"/>
      <c r="I22" s="10"/>
      <c r="J22" s="25"/>
      <c r="K22" s="3"/>
      <c r="L22" s="3"/>
      <c r="M22" s="3"/>
      <c r="O22" s="1" t="str">
        <f t="shared" si="0"/>
        <v xml:space="preserve">    version integer DEFAULT 1,</v>
      </c>
    </row>
    <row r="23" spans="2:15" x14ac:dyDescent="0.25">
      <c r="O23" s="1" t="str">
        <f>"    CONSTRAINT " &amp; IF(ISERROR(SEARCH(".",$D$2)), $D$2, MID($D$2,SEARCH(".",$D$2) + 1,(LEN($D$2)-SEARCH(".",$D$2)))) &amp; "_pk PRIMARY KEY (" &amp; $D$5 &amp; ")"</f>
        <v xml:space="preserve">    CONSTRAINT temp_note_pk PRIMARY KEY (id)</v>
      </c>
    </row>
    <row r="24" spans="2:15" x14ac:dyDescent="0.25">
      <c r="O24" s="1" t="s">
        <v>7</v>
      </c>
    </row>
    <row r="53" spans="2:6" ht="15" thickBot="1" x14ac:dyDescent="0.3"/>
    <row r="54" spans="2:6" x14ac:dyDescent="0.25">
      <c r="B54" s="83" t="s">
        <v>2215</v>
      </c>
      <c r="C54" s="85" t="s">
        <v>2216</v>
      </c>
      <c r="D54" s="42" t="s">
        <v>2217</v>
      </c>
      <c r="E54" s="85"/>
      <c r="F54" s="87"/>
    </row>
    <row r="55" spans="2:6" x14ac:dyDescent="0.25">
      <c r="B55" s="78"/>
      <c r="C55" s="81"/>
      <c r="D55" s="38" t="s">
        <v>2218</v>
      </c>
      <c r="E55" s="81"/>
      <c r="F55" s="88"/>
    </row>
    <row r="56" spans="2:6" x14ac:dyDescent="0.25">
      <c r="B56" s="78"/>
      <c r="C56" s="81"/>
      <c r="D56" s="38" t="s">
        <v>2219</v>
      </c>
      <c r="E56" s="81"/>
      <c r="F56" s="88"/>
    </row>
    <row r="57" spans="2:6" x14ac:dyDescent="0.25">
      <c r="B57" s="78"/>
      <c r="C57" s="81"/>
      <c r="D57" s="38" t="s">
        <v>2220</v>
      </c>
      <c r="E57" s="81"/>
      <c r="F57" s="88"/>
    </row>
    <row r="58" spans="2:6" x14ac:dyDescent="0.25">
      <c r="B58" s="78"/>
      <c r="C58" s="81"/>
      <c r="D58" s="38" t="s">
        <v>2221</v>
      </c>
      <c r="E58" s="81"/>
      <c r="F58" s="88"/>
    </row>
    <row r="59" spans="2:6" x14ac:dyDescent="0.25">
      <c r="B59" s="78"/>
      <c r="C59" s="81"/>
      <c r="D59" s="38" t="s">
        <v>2222</v>
      </c>
      <c r="E59" s="81"/>
      <c r="F59" s="88"/>
    </row>
    <row r="60" spans="2:6" x14ac:dyDescent="0.25">
      <c r="B60" s="78"/>
      <c r="C60" s="81"/>
      <c r="D60" s="38" t="s">
        <v>2223</v>
      </c>
      <c r="E60" s="81"/>
      <c r="F60" s="88"/>
    </row>
    <row r="61" spans="2:6" x14ac:dyDescent="0.25">
      <c r="B61" s="78"/>
      <c r="C61" s="81"/>
      <c r="D61" s="38" t="s">
        <v>2224</v>
      </c>
      <c r="E61" s="81"/>
      <c r="F61" s="88"/>
    </row>
    <row r="62" spans="2:6" ht="15" x14ac:dyDescent="0.25">
      <c r="B62" s="84"/>
      <c r="C62" s="86"/>
      <c r="D62" s="39"/>
      <c r="E62" s="86"/>
      <c r="F62" s="89"/>
    </row>
    <row r="63" spans="2:6" ht="15" x14ac:dyDescent="0.25">
      <c r="B63" s="77" t="s">
        <v>2225</v>
      </c>
      <c r="C63" s="80" t="s">
        <v>2216</v>
      </c>
      <c r="D63" s="40" t="s">
        <v>2226</v>
      </c>
      <c r="E63"/>
      <c r="F63" s="43"/>
    </row>
    <row r="64" spans="2:6" ht="15" x14ac:dyDescent="0.25">
      <c r="B64" s="78"/>
      <c r="C64" s="81"/>
      <c r="D64" s="41" t="s">
        <v>2227</v>
      </c>
      <c r="E64"/>
      <c r="F64" s="43"/>
    </row>
    <row r="65" spans="2:6" ht="15" x14ac:dyDescent="0.25">
      <c r="B65" s="78"/>
      <c r="C65" s="81"/>
      <c r="D65" s="41" t="s">
        <v>2228</v>
      </c>
      <c r="E65"/>
      <c r="F65" s="43"/>
    </row>
    <row r="66" spans="2:6" ht="15" x14ac:dyDescent="0.25">
      <c r="B66" s="78"/>
      <c r="C66" s="81"/>
      <c r="D66" s="41" t="s">
        <v>2229</v>
      </c>
      <c r="E66"/>
      <c r="F66" s="43"/>
    </row>
    <row r="67" spans="2:6" ht="15" x14ac:dyDescent="0.25">
      <c r="B67" s="78"/>
      <c r="C67" s="81"/>
      <c r="D67" s="41" t="s">
        <v>2230</v>
      </c>
      <c r="E67"/>
      <c r="F67" s="43"/>
    </row>
    <row r="68" spans="2:6" ht="15" x14ac:dyDescent="0.25">
      <c r="B68" s="78"/>
      <c r="C68" s="81"/>
      <c r="D68" s="41" t="s">
        <v>2231</v>
      </c>
      <c r="E68"/>
      <c r="F68" s="43"/>
    </row>
    <row r="69" spans="2:6" ht="15" x14ac:dyDescent="0.25">
      <c r="B69" s="78"/>
      <c r="C69" s="81"/>
      <c r="D69" s="41" t="s">
        <v>2232</v>
      </c>
      <c r="E69"/>
      <c r="F69" s="43"/>
    </row>
    <row r="70" spans="2:6" ht="15" x14ac:dyDescent="0.25">
      <c r="B70" s="78"/>
      <c r="C70" s="81"/>
      <c r="D70" s="41" t="s">
        <v>2233</v>
      </c>
      <c r="E70"/>
      <c r="F70" s="43"/>
    </row>
    <row r="71" spans="2:6" ht="15" x14ac:dyDescent="0.25">
      <c r="B71" s="78"/>
      <c r="C71" s="81"/>
      <c r="D71" s="41" t="s">
        <v>2234</v>
      </c>
      <c r="E71"/>
      <c r="F71" s="43"/>
    </row>
    <row r="72" spans="2:6" ht="15.75" thickBot="1" x14ac:dyDescent="0.3">
      <c r="B72" s="79"/>
      <c r="C72" s="82"/>
      <c r="D72" s="44"/>
      <c r="E72" s="45"/>
      <c r="F72" s="46"/>
    </row>
  </sheetData>
  <mergeCells count="10">
    <mergeCell ref="B63:B72"/>
    <mergeCell ref="C63:C72"/>
    <mergeCell ref="D1:E1"/>
    <mergeCell ref="F1:I1"/>
    <mergeCell ref="D2:E2"/>
    <mergeCell ref="F2:I2"/>
    <mergeCell ref="B54:B62"/>
    <mergeCell ref="C54:C62"/>
    <mergeCell ref="E54:E62"/>
    <mergeCell ref="F54:F62"/>
  </mergeCells>
  <pageMargins left="0.7" right="0.7" top="0.75" bottom="0.75" header="0.3" footer="0.3"/>
  <pageSetup orientation="landscape" r:id="rId1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B1:O72"/>
  <sheetViews>
    <sheetView showGridLines="0" workbookViewId="0">
      <selection activeCell="O2" sqref="O2:O24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DB!D128</f>
        <v>Mẫu tái khám</v>
      </c>
      <c r="E1" s="71"/>
      <c r="F1" s="72" t="s">
        <v>22</v>
      </c>
      <c r="G1" s="73"/>
      <c r="H1" s="73"/>
      <c r="I1" s="74"/>
      <c r="J1" s="3" t="str">
        <f>DB!F128</f>
        <v>Nguyễn Anh Phong</v>
      </c>
    </row>
    <row r="2" spans="2:15" ht="18" x14ac:dyDescent="0.25">
      <c r="C2" s="2" t="s">
        <v>27</v>
      </c>
      <c r="D2" s="75" t="str">
        <f>DB!E128</f>
        <v>temp_remark</v>
      </c>
      <c r="E2" s="76"/>
      <c r="F2" s="72" t="s">
        <v>23</v>
      </c>
      <c r="G2" s="73"/>
      <c r="H2" s="73"/>
      <c r="I2" s="74"/>
      <c r="J2" s="19" t="str">
        <f>DB!G128</f>
        <v>29/12/2018</v>
      </c>
      <c r="O2" s="1" t="str">
        <f xml:space="preserve"> "drop table " &amp; D2 &amp; ";"</f>
        <v>drop table temp_remark;</v>
      </c>
    </row>
    <row r="3" spans="2:15" ht="29.25" customHeight="1" x14ac:dyDescent="0.25">
      <c r="B3" s="4"/>
      <c r="O3" s="1" t="str">
        <f xml:space="preserve"> "create table " &amp; D2</f>
        <v>create table temp_remark</v>
      </c>
    </row>
    <row r="4" spans="2:15" ht="15" x14ac:dyDescent="0.25">
      <c r="B4" s="5" t="s">
        <v>0</v>
      </c>
      <c r="C4" s="5" t="s">
        <v>1</v>
      </c>
      <c r="D4" s="5" t="s">
        <v>2</v>
      </c>
      <c r="E4" s="31" t="s">
        <v>14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2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362</v>
      </c>
      <c r="D7" s="24" t="s">
        <v>170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item_id bigint,</v>
      </c>
    </row>
    <row r="8" spans="2:15" ht="15" x14ac:dyDescent="0.25">
      <c r="B8" s="6">
        <v>3</v>
      </c>
      <c r="C8" s="22" t="s">
        <v>241</v>
      </c>
      <c r="D8" s="24" t="s">
        <v>237</v>
      </c>
      <c r="E8" s="23" t="s">
        <v>116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search_text text,</v>
      </c>
    </row>
    <row r="9" spans="2:15" ht="15" x14ac:dyDescent="0.25">
      <c r="B9" s="6">
        <v>4</v>
      </c>
      <c r="C9" s="22" t="s">
        <v>416</v>
      </c>
      <c r="D9" s="24" t="s">
        <v>48</v>
      </c>
      <c r="E9" s="23" t="s">
        <v>39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code varchar(50),</v>
      </c>
    </row>
    <row r="10" spans="2:15" ht="15" x14ac:dyDescent="0.25">
      <c r="B10" s="6">
        <v>5</v>
      </c>
      <c r="C10" s="22" t="s">
        <v>417</v>
      </c>
      <c r="D10" s="24" t="s">
        <v>32</v>
      </c>
      <c r="E10" s="23" t="s">
        <v>34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name varchar(255),</v>
      </c>
    </row>
    <row r="11" spans="2:15" ht="15" x14ac:dyDescent="0.25">
      <c r="B11" s="6">
        <v>6</v>
      </c>
      <c r="C11" s="22" t="s">
        <v>3</v>
      </c>
      <c r="D11" s="24" t="s">
        <v>3056</v>
      </c>
      <c r="E11" s="23" t="s">
        <v>116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remark text,</v>
      </c>
    </row>
    <row r="12" spans="2:15" ht="15" x14ac:dyDescent="0.25">
      <c r="B12" s="6">
        <v>7</v>
      </c>
      <c r="C12" s="22" t="s">
        <v>605</v>
      </c>
      <c r="D12" s="24" t="s">
        <v>603</v>
      </c>
      <c r="E12" s="6" t="s">
        <v>35</v>
      </c>
      <c r="F12" s="6"/>
      <c r="G12" s="6">
        <v>1</v>
      </c>
      <c r="H12" s="6"/>
      <c r="I12" s="10"/>
      <c r="J12" s="25"/>
      <c r="K12" s="3"/>
      <c r="L12" s="3"/>
      <c r="M12" s="3"/>
      <c r="O12" s="1" t="str">
        <f t="shared" si="0"/>
        <v xml:space="preserve">    male smallint DEFAULT 1,</v>
      </c>
    </row>
    <row r="13" spans="2:15" ht="15" x14ac:dyDescent="0.25">
      <c r="B13" s="6">
        <v>8</v>
      </c>
      <c r="C13" s="22" t="s">
        <v>606</v>
      </c>
      <c r="D13" s="24" t="s">
        <v>604</v>
      </c>
      <c r="E13" s="6" t="s">
        <v>35</v>
      </c>
      <c r="F13" s="6"/>
      <c r="G13" s="6">
        <v>1</v>
      </c>
      <c r="H13" s="6"/>
      <c r="I13" s="10"/>
      <c r="J13" s="25"/>
      <c r="K13" s="3"/>
      <c r="L13" s="3"/>
      <c r="M13" s="3"/>
      <c r="O13" s="1" t="str">
        <f t="shared" si="0"/>
        <v xml:space="preserve">    female smallint DEFAULT 1,</v>
      </c>
    </row>
    <row r="14" spans="2:15" ht="15" x14ac:dyDescent="0.25">
      <c r="B14" s="6">
        <v>9</v>
      </c>
      <c r="C14" s="22" t="s">
        <v>158</v>
      </c>
      <c r="D14" s="24" t="s">
        <v>53</v>
      </c>
      <c r="E14" s="6" t="s">
        <v>10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sort integer,</v>
      </c>
    </row>
    <row r="15" spans="2:15" ht="15" x14ac:dyDescent="0.25">
      <c r="B15" s="6">
        <v>10</v>
      </c>
      <c r="C15" s="22" t="s">
        <v>333</v>
      </c>
      <c r="D15" s="24" t="s">
        <v>41</v>
      </c>
      <c r="E15" s="6" t="s">
        <v>35</v>
      </c>
      <c r="F15" s="6"/>
      <c r="G15" s="6">
        <v>0</v>
      </c>
      <c r="H15" s="23" t="s">
        <v>16</v>
      </c>
      <c r="I15" s="8"/>
      <c r="J15" s="25"/>
      <c r="K15" s="3"/>
      <c r="L15" s="3"/>
      <c r="M15" s="3"/>
      <c r="O15" s="1" t="str">
        <f t="shared" si="0"/>
        <v xml:space="preserve">    disabled smallint DEFAULT 0,</v>
      </c>
    </row>
    <row r="16" spans="2:15" ht="15" x14ac:dyDescent="0.25">
      <c r="B16" s="6">
        <v>11</v>
      </c>
      <c r="C16" s="3" t="s">
        <v>20</v>
      </c>
      <c r="D16" s="24" t="s">
        <v>296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created_by bigint,</v>
      </c>
    </row>
    <row r="17" spans="2:15" ht="15" x14ac:dyDescent="0.25">
      <c r="B17" s="6">
        <v>12</v>
      </c>
      <c r="C17" s="3" t="s">
        <v>21</v>
      </c>
      <c r="D17" s="24" t="s">
        <v>70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created_date bigint,</v>
      </c>
    </row>
    <row r="18" spans="2:15" ht="15" x14ac:dyDescent="0.25">
      <c r="B18" s="6">
        <v>13</v>
      </c>
      <c r="C18" s="3" t="s">
        <v>22</v>
      </c>
      <c r="D18" s="24" t="s">
        <v>297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updated_by bigint,</v>
      </c>
    </row>
    <row r="19" spans="2:15" ht="15" x14ac:dyDescent="0.25">
      <c r="B19" s="6">
        <v>14</v>
      </c>
      <c r="C19" s="3" t="s">
        <v>23</v>
      </c>
      <c r="D19" s="24" t="s">
        <v>71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updated_date bigint,</v>
      </c>
    </row>
    <row r="20" spans="2:15" ht="15" x14ac:dyDescent="0.25">
      <c r="B20" s="6">
        <v>15</v>
      </c>
      <c r="C20" s="22" t="s">
        <v>105</v>
      </c>
      <c r="D20" s="24" t="s">
        <v>295</v>
      </c>
      <c r="E20" s="6" t="s">
        <v>6</v>
      </c>
      <c r="F20" s="6"/>
      <c r="G20" s="6"/>
      <c r="H20" s="6"/>
      <c r="I20" s="8">
        <v>1</v>
      </c>
      <c r="J20" s="25"/>
      <c r="K20" s="3"/>
      <c r="L20" s="3"/>
      <c r="M20" s="3"/>
      <c r="O20" s="1" t="str">
        <f t="shared" si="0"/>
        <v xml:space="preserve">    deleted_by bigint,</v>
      </c>
    </row>
    <row r="21" spans="2:15" ht="15" x14ac:dyDescent="0.25">
      <c r="B21" s="6">
        <v>16</v>
      </c>
      <c r="C21" s="22" t="s">
        <v>99</v>
      </c>
      <c r="D21" s="24" t="s">
        <v>94</v>
      </c>
      <c r="E21" s="6" t="s">
        <v>6</v>
      </c>
      <c r="F21" s="6"/>
      <c r="G21" s="6"/>
      <c r="H21" s="6"/>
      <c r="I21" s="8">
        <v>1</v>
      </c>
      <c r="J21" s="25"/>
      <c r="K21" s="3"/>
      <c r="L21" s="3"/>
      <c r="M21" s="3"/>
      <c r="O21" s="1" t="str">
        <f t="shared" si="0"/>
        <v xml:space="preserve">    deleted_date bigint,</v>
      </c>
    </row>
    <row r="22" spans="2:15" ht="15" x14ac:dyDescent="0.25">
      <c r="B22" s="6">
        <v>17</v>
      </c>
      <c r="C22" s="3" t="s">
        <v>24</v>
      </c>
      <c r="D22" s="24" t="s">
        <v>13</v>
      </c>
      <c r="E22" s="6" t="s">
        <v>10</v>
      </c>
      <c r="F22" s="6"/>
      <c r="G22" s="6">
        <v>1</v>
      </c>
      <c r="H22" s="6"/>
      <c r="I22" s="10"/>
      <c r="J22" s="25"/>
      <c r="K22" s="3"/>
      <c r="L22" s="3"/>
      <c r="M22" s="3"/>
      <c r="O22" s="1" t="str">
        <f t="shared" si="0"/>
        <v xml:space="preserve">    version integer DEFAULT 1,</v>
      </c>
    </row>
    <row r="23" spans="2:15" x14ac:dyDescent="0.25">
      <c r="O23" s="1" t="str">
        <f>"    CONSTRAINT " &amp; IF(ISERROR(SEARCH(".",$D$2)), $D$2, MID($D$2,SEARCH(".",$D$2) + 1,(LEN($D$2)-SEARCH(".",$D$2)))) &amp; "_pk PRIMARY KEY (" &amp; $D$5 &amp; ")"</f>
        <v xml:space="preserve">    CONSTRAINT temp_remark_pk PRIMARY KEY (id)</v>
      </c>
    </row>
    <row r="24" spans="2:15" x14ac:dyDescent="0.25">
      <c r="O24" s="1" t="s">
        <v>7</v>
      </c>
    </row>
    <row r="53" spans="2:6" ht="15" thickBot="1" x14ac:dyDescent="0.3"/>
    <row r="54" spans="2:6" x14ac:dyDescent="0.25">
      <c r="B54" s="83" t="s">
        <v>2215</v>
      </c>
      <c r="C54" s="85" t="s">
        <v>2216</v>
      </c>
      <c r="D54" s="42" t="s">
        <v>2217</v>
      </c>
      <c r="E54" s="85"/>
      <c r="F54" s="87"/>
    </row>
    <row r="55" spans="2:6" x14ac:dyDescent="0.25">
      <c r="B55" s="78"/>
      <c r="C55" s="81"/>
      <c r="D55" s="38" t="s">
        <v>2218</v>
      </c>
      <c r="E55" s="81"/>
      <c r="F55" s="88"/>
    </row>
    <row r="56" spans="2:6" x14ac:dyDescent="0.25">
      <c r="B56" s="78"/>
      <c r="C56" s="81"/>
      <c r="D56" s="38" t="s">
        <v>2219</v>
      </c>
      <c r="E56" s="81"/>
      <c r="F56" s="88"/>
    </row>
    <row r="57" spans="2:6" x14ac:dyDescent="0.25">
      <c r="B57" s="78"/>
      <c r="C57" s="81"/>
      <c r="D57" s="38" t="s">
        <v>2220</v>
      </c>
      <c r="E57" s="81"/>
      <c r="F57" s="88"/>
    </row>
    <row r="58" spans="2:6" x14ac:dyDescent="0.25">
      <c r="B58" s="78"/>
      <c r="C58" s="81"/>
      <c r="D58" s="38" t="s">
        <v>2221</v>
      </c>
      <c r="E58" s="81"/>
      <c r="F58" s="88"/>
    </row>
    <row r="59" spans="2:6" x14ac:dyDescent="0.25">
      <c r="B59" s="78"/>
      <c r="C59" s="81"/>
      <c r="D59" s="38" t="s">
        <v>2222</v>
      </c>
      <c r="E59" s="81"/>
      <c r="F59" s="88"/>
    </row>
    <row r="60" spans="2:6" x14ac:dyDescent="0.25">
      <c r="B60" s="78"/>
      <c r="C60" s="81"/>
      <c r="D60" s="38" t="s">
        <v>2223</v>
      </c>
      <c r="E60" s="81"/>
      <c r="F60" s="88"/>
    </row>
    <row r="61" spans="2:6" x14ac:dyDescent="0.25">
      <c r="B61" s="78"/>
      <c r="C61" s="81"/>
      <c r="D61" s="38" t="s">
        <v>2224</v>
      </c>
      <c r="E61" s="81"/>
      <c r="F61" s="88"/>
    </row>
    <row r="62" spans="2:6" ht="15" x14ac:dyDescent="0.25">
      <c r="B62" s="84"/>
      <c r="C62" s="86"/>
      <c r="D62" s="39"/>
      <c r="E62" s="86"/>
      <c r="F62" s="89"/>
    </row>
    <row r="63" spans="2:6" ht="15" x14ac:dyDescent="0.25">
      <c r="B63" s="77" t="s">
        <v>2225</v>
      </c>
      <c r="C63" s="80" t="s">
        <v>2216</v>
      </c>
      <c r="D63" s="40" t="s">
        <v>2226</v>
      </c>
      <c r="E63"/>
      <c r="F63" s="43"/>
    </row>
    <row r="64" spans="2:6" ht="15" x14ac:dyDescent="0.25">
      <c r="B64" s="78"/>
      <c r="C64" s="81"/>
      <c r="D64" s="41" t="s">
        <v>2227</v>
      </c>
      <c r="E64"/>
      <c r="F64" s="43"/>
    </row>
    <row r="65" spans="2:6" ht="15" x14ac:dyDescent="0.25">
      <c r="B65" s="78"/>
      <c r="C65" s="81"/>
      <c r="D65" s="41" t="s">
        <v>2228</v>
      </c>
      <c r="E65"/>
      <c r="F65" s="43"/>
    </row>
    <row r="66" spans="2:6" ht="15" x14ac:dyDescent="0.25">
      <c r="B66" s="78"/>
      <c r="C66" s="81"/>
      <c r="D66" s="41" t="s">
        <v>2229</v>
      </c>
      <c r="E66"/>
      <c r="F66" s="43"/>
    </row>
    <row r="67" spans="2:6" ht="15" x14ac:dyDescent="0.25">
      <c r="B67" s="78"/>
      <c r="C67" s="81"/>
      <c r="D67" s="41" t="s">
        <v>2230</v>
      </c>
      <c r="E67"/>
      <c r="F67" s="43"/>
    </row>
    <row r="68" spans="2:6" ht="15" x14ac:dyDescent="0.25">
      <c r="B68" s="78"/>
      <c r="C68" s="81"/>
      <c r="D68" s="41" t="s">
        <v>2231</v>
      </c>
      <c r="E68"/>
      <c r="F68" s="43"/>
    </row>
    <row r="69" spans="2:6" ht="15" x14ac:dyDescent="0.25">
      <c r="B69" s="78"/>
      <c r="C69" s="81"/>
      <c r="D69" s="41" t="s">
        <v>2232</v>
      </c>
      <c r="E69"/>
      <c r="F69" s="43"/>
    </row>
    <row r="70" spans="2:6" ht="15" x14ac:dyDescent="0.25">
      <c r="B70" s="78"/>
      <c r="C70" s="81"/>
      <c r="D70" s="41" t="s">
        <v>2233</v>
      </c>
      <c r="E70"/>
      <c r="F70" s="43"/>
    </row>
    <row r="71" spans="2:6" ht="15" x14ac:dyDescent="0.25">
      <c r="B71" s="78"/>
      <c r="C71" s="81"/>
      <c r="D71" s="41" t="s">
        <v>2234</v>
      </c>
      <c r="E71"/>
      <c r="F71" s="43"/>
    </row>
    <row r="72" spans="2:6" ht="15.75" thickBot="1" x14ac:dyDescent="0.3">
      <c r="B72" s="79"/>
      <c r="C72" s="82"/>
      <c r="D72" s="44"/>
      <c r="E72" s="45"/>
      <c r="F72" s="46"/>
    </row>
  </sheetData>
  <mergeCells count="10">
    <mergeCell ref="B63:B72"/>
    <mergeCell ref="C63:C72"/>
    <mergeCell ref="D1:E1"/>
    <mergeCell ref="F1:I1"/>
    <mergeCell ref="D2:E2"/>
    <mergeCell ref="F2:I2"/>
    <mergeCell ref="B54:B62"/>
    <mergeCell ref="C54:C62"/>
    <mergeCell ref="E54:E62"/>
    <mergeCell ref="F54:F62"/>
  </mergeCells>
  <pageMargins left="0.7" right="0.7" top="0.75" bottom="0.75" header="0.3" footer="0.3"/>
  <pageSetup orientation="landscape" r:id="rId1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B1:O70"/>
  <sheetViews>
    <sheetView showGridLines="0" workbookViewId="0">
      <selection activeCell="A7" sqref="A7:XFD7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DB!D112</f>
        <v>Các hệ cơ quan</v>
      </c>
      <c r="E1" s="71"/>
      <c r="F1" s="72" t="s">
        <v>22</v>
      </c>
      <c r="G1" s="73"/>
      <c r="H1" s="73"/>
      <c r="I1" s="74"/>
      <c r="J1" s="3" t="str">
        <f>DB!F112</f>
        <v>Nguyễn Anh Phong</v>
      </c>
    </row>
    <row r="2" spans="2:15" ht="18" x14ac:dyDescent="0.25">
      <c r="C2" s="2" t="s">
        <v>27</v>
      </c>
      <c r="D2" s="75" t="str">
        <f>DB!E112</f>
        <v>organ_system</v>
      </c>
      <c r="E2" s="76"/>
      <c r="F2" s="72" t="s">
        <v>23</v>
      </c>
      <c r="G2" s="73"/>
      <c r="H2" s="73"/>
      <c r="I2" s="74"/>
      <c r="J2" s="19" t="str">
        <f>DB!G112</f>
        <v>29/12/2018</v>
      </c>
      <c r="O2" s="1" t="str">
        <f xml:space="preserve"> "drop table " &amp; D2 &amp; ";"</f>
        <v>drop table organ_system;</v>
      </c>
    </row>
    <row r="3" spans="2:15" ht="29.25" customHeight="1" x14ac:dyDescent="0.25">
      <c r="B3" s="4"/>
      <c r="O3" s="1" t="str">
        <f xml:space="preserve"> "create table " &amp; D2</f>
        <v>create table organ_system</v>
      </c>
    </row>
    <row r="4" spans="2:15" ht="15" x14ac:dyDescent="0.25">
      <c r="B4" s="5" t="s">
        <v>0</v>
      </c>
      <c r="C4" s="5" t="s">
        <v>1</v>
      </c>
      <c r="D4" s="5" t="s">
        <v>2</v>
      </c>
      <c r="E4" s="31" t="s">
        <v>14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50</v>
      </c>
      <c r="D6" s="24" t="s">
        <v>423</v>
      </c>
      <c r="E6" s="14" t="s">
        <v>39</v>
      </c>
      <c r="F6" s="6"/>
      <c r="G6" s="6"/>
      <c r="H6" s="6"/>
      <c r="I6" s="10"/>
      <c r="J6" s="25"/>
      <c r="K6" s="3"/>
      <c r="L6" s="3"/>
      <c r="M6" s="3"/>
      <c r="O6" s="1" t="str">
        <f t="shared" ref="O6:O20" si="0">"    " &amp; D6 &amp; " " &amp; E6 &amp; IF(F6="yes"," NOT NULL", "") &amp; IF(LEN(G6) &gt; 0," DEFAULT " &amp; G6, "") &amp; ","</f>
        <v xml:space="preserve">    locale varchar(50),</v>
      </c>
    </row>
    <row r="7" spans="2:15" ht="15" x14ac:dyDescent="0.25">
      <c r="B7" s="6">
        <v>3</v>
      </c>
      <c r="C7" s="22" t="s">
        <v>241</v>
      </c>
      <c r="D7" s="24" t="s">
        <v>237</v>
      </c>
      <c r="E7" s="23" t="s">
        <v>116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search_text text,</v>
      </c>
    </row>
    <row r="8" spans="2:15" ht="15" x14ac:dyDescent="0.25">
      <c r="B8" s="6">
        <v>4</v>
      </c>
      <c r="C8" s="22" t="s">
        <v>46</v>
      </c>
      <c r="D8" s="24" t="s">
        <v>48</v>
      </c>
      <c r="E8" s="14" t="s">
        <v>39</v>
      </c>
      <c r="F8" s="6"/>
      <c r="G8" s="6"/>
      <c r="H8" s="6"/>
      <c r="I8" s="10">
        <v>1</v>
      </c>
      <c r="J8" s="25"/>
      <c r="K8" s="3"/>
      <c r="L8" s="3"/>
      <c r="M8" s="3"/>
      <c r="O8" s="1" t="str">
        <f t="shared" si="0"/>
        <v xml:space="preserve">    code varchar(50),</v>
      </c>
    </row>
    <row r="9" spans="2:15" ht="15" x14ac:dyDescent="0.25">
      <c r="B9" s="6">
        <v>5</v>
      </c>
      <c r="C9" s="22" t="s">
        <v>1</v>
      </c>
      <c r="D9" s="24" t="s">
        <v>32</v>
      </c>
      <c r="E9" s="23" t="s">
        <v>116</v>
      </c>
      <c r="F9" s="6"/>
      <c r="G9" s="6"/>
      <c r="H9" s="6"/>
      <c r="I9" s="10">
        <v>1</v>
      </c>
      <c r="J9" s="25"/>
      <c r="K9" s="3"/>
      <c r="L9" s="3"/>
      <c r="M9" s="3"/>
      <c r="O9" s="1" t="str">
        <f t="shared" si="0"/>
        <v xml:space="preserve">    name text,</v>
      </c>
    </row>
    <row r="10" spans="2:15" ht="15" x14ac:dyDescent="0.25">
      <c r="B10" s="6">
        <v>6</v>
      </c>
      <c r="C10" s="22" t="s">
        <v>1865</v>
      </c>
      <c r="D10" s="24" t="s">
        <v>1716</v>
      </c>
      <c r="E10" s="23" t="s">
        <v>116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name_en text,</v>
      </c>
    </row>
    <row r="11" spans="2:15" ht="15" x14ac:dyDescent="0.25">
      <c r="B11" s="6">
        <v>7</v>
      </c>
      <c r="C11" s="22" t="s">
        <v>1865</v>
      </c>
      <c r="D11" s="24" t="s">
        <v>12</v>
      </c>
      <c r="E11" s="23" t="s">
        <v>116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description text,</v>
      </c>
    </row>
    <row r="12" spans="2:15" ht="15" x14ac:dyDescent="0.25">
      <c r="B12" s="6">
        <v>8</v>
      </c>
      <c r="C12" s="22" t="s">
        <v>1865</v>
      </c>
      <c r="D12" s="24" t="s">
        <v>1869</v>
      </c>
      <c r="E12" s="23" t="s">
        <v>116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description_en text,</v>
      </c>
    </row>
    <row r="13" spans="2:15" ht="15" x14ac:dyDescent="0.25">
      <c r="B13" s="6">
        <v>9</v>
      </c>
      <c r="C13" s="22" t="s">
        <v>333</v>
      </c>
      <c r="D13" s="24" t="s">
        <v>41</v>
      </c>
      <c r="E13" s="6" t="s">
        <v>35</v>
      </c>
      <c r="F13" s="6"/>
      <c r="G13" s="6">
        <v>0</v>
      </c>
      <c r="H13" s="23" t="s">
        <v>16</v>
      </c>
      <c r="I13" s="8"/>
      <c r="J13" s="25"/>
      <c r="K13" s="3"/>
      <c r="L13" s="3"/>
      <c r="M13" s="3"/>
      <c r="O13" s="1" t="str">
        <f t="shared" si="0"/>
        <v xml:space="preserve">    disabled smallint DEFAULT 0,</v>
      </c>
    </row>
    <row r="14" spans="2:15" ht="15" x14ac:dyDescent="0.25">
      <c r="B14" s="6">
        <v>10</v>
      </c>
      <c r="C14" s="3" t="s">
        <v>20</v>
      </c>
      <c r="D14" s="24" t="s">
        <v>296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created_by bigint,</v>
      </c>
    </row>
    <row r="15" spans="2:15" ht="15" x14ac:dyDescent="0.25">
      <c r="B15" s="6">
        <v>11</v>
      </c>
      <c r="C15" s="3" t="s">
        <v>21</v>
      </c>
      <c r="D15" s="24" t="s">
        <v>70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created_date bigint,</v>
      </c>
    </row>
    <row r="16" spans="2:15" ht="15" x14ac:dyDescent="0.25">
      <c r="B16" s="6">
        <v>12</v>
      </c>
      <c r="C16" s="3" t="s">
        <v>22</v>
      </c>
      <c r="D16" s="24" t="s">
        <v>297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updated_by bigint,</v>
      </c>
    </row>
    <row r="17" spans="2:15" ht="15" x14ac:dyDescent="0.25">
      <c r="B17" s="6">
        <v>13</v>
      </c>
      <c r="C17" s="3" t="s">
        <v>23</v>
      </c>
      <c r="D17" s="24" t="s">
        <v>71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updated_date bigint,</v>
      </c>
    </row>
    <row r="18" spans="2:15" ht="15" x14ac:dyDescent="0.25">
      <c r="B18" s="6">
        <v>14</v>
      </c>
      <c r="C18" s="22" t="s">
        <v>105</v>
      </c>
      <c r="D18" s="24" t="s">
        <v>295</v>
      </c>
      <c r="E18" s="6" t="s">
        <v>6</v>
      </c>
      <c r="F18" s="6"/>
      <c r="G18" s="6"/>
      <c r="H18" s="6"/>
      <c r="I18" s="8">
        <v>1</v>
      </c>
      <c r="J18" s="25"/>
      <c r="K18" s="3"/>
      <c r="L18" s="3"/>
      <c r="M18" s="3"/>
      <c r="O18" s="1" t="str">
        <f t="shared" si="0"/>
        <v xml:space="preserve">    deleted_by bigint,</v>
      </c>
    </row>
    <row r="19" spans="2:15" ht="15" x14ac:dyDescent="0.25">
      <c r="B19" s="6">
        <v>15</v>
      </c>
      <c r="C19" s="22" t="s">
        <v>99</v>
      </c>
      <c r="D19" s="24" t="s">
        <v>94</v>
      </c>
      <c r="E19" s="6" t="s">
        <v>6</v>
      </c>
      <c r="F19" s="6"/>
      <c r="G19" s="6"/>
      <c r="H19" s="6"/>
      <c r="I19" s="8">
        <v>1</v>
      </c>
      <c r="J19" s="25"/>
      <c r="K19" s="3"/>
      <c r="L19" s="3"/>
      <c r="M19" s="3"/>
      <c r="O19" s="1" t="str">
        <f t="shared" si="0"/>
        <v xml:space="preserve">    deleted_date bigint,</v>
      </c>
    </row>
    <row r="20" spans="2:15" ht="15" x14ac:dyDescent="0.25">
      <c r="B20" s="6">
        <v>16</v>
      </c>
      <c r="C20" s="3" t="s">
        <v>24</v>
      </c>
      <c r="D20" s="24" t="s">
        <v>13</v>
      </c>
      <c r="E20" s="6" t="s">
        <v>10</v>
      </c>
      <c r="F20" s="6"/>
      <c r="G20" s="6">
        <v>1</v>
      </c>
      <c r="H20" s="6"/>
      <c r="I20" s="10"/>
      <c r="J20" s="25"/>
      <c r="K20" s="3"/>
      <c r="L20" s="3"/>
      <c r="M20" s="3"/>
      <c r="O20" s="1" t="str">
        <f t="shared" si="0"/>
        <v xml:space="preserve">    version integer DEFAULT 1,</v>
      </c>
    </row>
    <row r="21" spans="2:15" x14ac:dyDescent="0.25">
      <c r="O21" s="1" t="str">
        <f>"    CONSTRAINT " &amp; IF(ISERROR(SEARCH(".",$D$2)), $D$2, MID($D$2,SEARCH(".",$D$2) + 1,(LEN($D$2)-SEARCH(".",$D$2)))) &amp; "_pk PRIMARY KEY (" &amp; $D$5 &amp; ")"</f>
        <v xml:space="preserve">    CONSTRAINT organ_system_pk PRIMARY KEY (id)</v>
      </c>
    </row>
    <row r="22" spans="2:15" x14ac:dyDescent="0.25">
      <c r="O22" s="1" t="s">
        <v>7</v>
      </c>
    </row>
    <row r="51" spans="2:6" ht="15" thickBot="1" x14ac:dyDescent="0.3"/>
    <row r="52" spans="2:6" x14ac:dyDescent="0.25">
      <c r="B52" s="83" t="s">
        <v>2215</v>
      </c>
      <c r="C52" s="85" t="s">
        <v>2216</v>
      </c>
      <c r="D52" s="42" t="s">
        <v>2217</v>
      </c>
      <c r="E52" s="85"/>
      <c r="F52" s="87"/>
    </row>
    <row r="53" spans="2:6" x14ac:dyDescent="0.25">
      <c r="B53" s="78"/>
      <c r="C53" s="81"/>
      <c r="D53" s="38" t="s">
        <v>2218</v>
      </c>
      <c r="E53" s="81"/>
      <c r="F53" s="88"/>
    </row>
    <row r="54" spans="2:6" x14ac:dyDescent="0.25">
      <c r="B54" s="78"/>
      <c r="C54" s="81"/>
      <c r="D54" s="38" t="s">
        <v>2219</v>
      </c>
      <c r="E54" s="81"/>
      <c r="F54" s="88"/>
    </row>
    <row r="55" spans="2:6" x14ac:dyDescent="0.25">
      <c r="B55" s="78"/>
      <c r="C55" s="81"/>
      <c r="D55" s="38" t="s">
        <v>2220</v>
      </c>
      <c r="E55" s="81"/>
      <c r="F55" s="88"/>
    </row>
    <row r="56" spans="2:6" x14ac:dyDescent="0.25">
      <c r="B56" s="78"/>
      <c r="C56" s="81"/>
      <c r="D56" s="38" t="s">
        <v>2221</v>
      </c>
      <c r="E56" s="81"/>
      <c r="F56" s="88"/>
    </row>
    <row r="57" spans="2:6" x14ac:dyDescent="0.25">
      <c r="B57" s="78"/>
      <c r="C57" s="81"/>
      <c r="D57" s="38" t="s">
        <v>2222</v>
      </c>
      <c r="E57" s="81"/>
      <c r="F57" s="88"/>
    </row>
    <row r="58" spans="2:6" x14ac:dyDescent="0.25">
      <c r="B58" s="78"/>
      <c r="C58" s="81"/>
      <c r="D58" s="38" t="s">
        <v>2223</v>
      </c>
      <c r="E58" s="81"/>
      <c r="F58" s="88"/>
    </row>
    <row r="59" spans="2:6" x14ac:dyDescent="0.25">
      <c r="B59" s="78"/>
      <c r="C59" s="81"/>
      <c r="D59" s="38" t="s">
        <v>2224</v>
      </c>
      <c r="E59" s="81"/>
      <c r="F59" s="88"/>
    </row>
    <row r="60" spans="2:6" ht="15" x14ac:dyDescent="0.25">
      <c r="B60" s="84"/>
      <c r="C60" s="86"/>
      <c r="D60" s="39"/>
      <c r="E60" s="86"/>
      <c r="F60" s="89"/>
    </row>
    <row r="61" spans="2:6" ht="15" x14ac:dyDescent="0.25">
      <c r="B61" s="77" t="s">
        <v>2225</v>
      </c>
      <c r="C61" s="80" t="s">
        <v>2216</v>
      </c>
      <c r="D61" s="40" t="s">
        <v>2226</v>
      </c>
      <c r="E61"/>
      <c r="F61" s="43"/>
    </row>
    <row r="62" spans="2:6" ht="15" x14ac:dyDescent="0.25">
      <c r="B62" s="78"/>
      <c r="C62" s="81"/>
      <c r="D62" s="41" t="s">
        <v>2227</v>
      </c>
      <c r="E62"/>
      <c r="F62" s="43"/>
    </row>
    <row r="63" spans="2:6" ht="15" x14ac:dyDescent="0.25">
      <c r="B63" s="78"/>
      <c r="C63" s="81"/>
      <c r="D63" s="41" t="s">
        <v>2228</v>
      </c>
      <c r="E63"/>
      <c r="F63" s="43"/>
    </row>
    <row r="64" spans="2:6" ht="15" x14ac:dyDescent="0.25">
      <c r="B64" s="78"/>
      <c r="C64" s="81"/>
      <c r="D64" s="41" t="s">
        <v>2229</v>
      </c>
      <c r="E64"/>
      <c r="F64" s="43"/>
    </row>
    <row r="65" spans="2:6" ht="15" x14ac:dyDescent="0.25">
      <c r="B65" s="78"/>
      <c r="C65" s="81"/>
      <c r="D65" s="41" t="s">
        <v>2230</v>
      </c>
      <c r="E65"/>
      <c r="F65" s="43"/>
    </row>
    <row r="66" spans="2:6" ht="15" x14ac:dyDescent="0.25">
      <c r="B66" s="78"/>
      <c r="C66" s="81"/>
      <c r="D66" s="41" t="s">
        <v>2231</v>
      </c>
      <c r="E66"/>
      <c r="F66" s="43"/>
    </row>
    <row r="67" spans="2:6" ht="15" x14ac:dyDescent="0.25">
      <c r="B67" s="78"/>
      <c r="C67" s="81"/>
      <c r="D67" s="41" t="s">
        <v>2232</v>
      </c>
      <c r="E67"/>
      <c r="F67" s="43"/>
    </row>
    <row r="68" spans="2:6" ht="15" x14ac:dyDescent="0.25">
      <c r="B68" s="78"/>
      <c r="C68" s="81"/>
      <c r="D68" s="41" t="s">
        <v>2233</v>
      </c>
      <c r="E68"/>
      <c r="F68" s="43"/>
    </row>
    <row r="69" spans="2:6" ht="15" x14ac:dyDescent="0.25">
      <c r="B69" s="78"/>
      <c r="C69" s="81"/>
      <c r="D69" s="41" t="s">
        <v>2234</v>
      </c>
      <c r="E69"/>
      <c r="F69" s="43"/>
    </row>
    <row r="70" spans="2:6" ht="15.75" thickBot="1" x14ac:dyDescent="0.3">
      <c r="B70" s="79"/>
      <c r="C70" s="82"/>
      <c r="D70" s="44"/>
      <c r="E70" s="45"/>
      <c r="F70" s="46"/>
    </row>
  </sheetData>
  <mergeCells count="10">
    <mergeCell ref="B61:B70"/>
    <mergeCell ref="C61:C70"/>
    <mergeCell ref="D1:E1"/>
    <mergeCell ref="F1:I1"/>
    <mergeCell ref="D2:E2"/>
    <mergeCell ref="F2:I2"/>
    <mergeCell ref="B52:B60"/>
    <mergeCell ref="C52:C60"/>
    <mergeCell ref="E52:E60"/>
    <mergeCell ref="F52:F60"/>
  </mergeCells>
  <pageMargins left="0.7" right="0.7" top="0.75" bottom="0.75" header="0.3" footer="0.3"/>
  <pageSetup orientation="landscape" r:id="rId1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B1:O25"/>
  <sheetViews>
    <sheetView showGridLines="0" workbookViewId="0">
      <selection activeCell="D8" sqref="D8:D11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DB!D113</f>
        <v>Triệu chứng</v>
      </c>
      <c r="E1" s="71"/>
      <c r="F1" s="72" t="s">
        <v>22</v>
      </c>
      <c r="G1" s="73"/>
      <c r="H1" s="73"/>
      <c r="I1" s="74"/>
      <c r="J1" s="3" t="str">
        <f>DB!F113</f>
        <v>Nguyễn Anh Phong</v>
      </c>
    </row>
    <row r="2" spans="2:15" ht="18" x14ac:dyDescent="0.25">
      <c r="C2" s="2" t="s">
        <v>27</v>
      </c>
      <c r="D2" s="75" t="str">
        <f>DB!E113</f>
        <v>symptom</v>
      </c>
      <c r="E2" s="76"/>
      <c r="F2" s="72" t="s">
        <v>23</v>
      </c>
      <c r="G2" s="73"/>
      <c r="H2" s="73"/>
      <c r="I2" s="74"/>
      <c r="J2" s="19" t="str">
        <f>DB!G113</f>
        <v>29/12/2018</v>
      </c>
      <c r="O2" s="1" t="str">
        <f xml:space="preserve"> "drop table " &amp; D2 &amp; ";"</f>
        <v>drop table symptom;</v>
      </c>
    </row>
    <row r="3" spans="2:15" ht="29.25" customHeight="1" x14ac:dyDescent="0.25">
      <c r="B3" s="4"/>
      <c r="O3" s="1" t="str">
        <f xml:space="preserve"> "create table " &amp; D2</f>
        <v>create table symptom</v>
      </c>
    </row>
    <row r="4" spans="2:15" ht="15" x14ac:dyDescent="0.25">
      <c r="B4" s="5" t="s">
        <v>0</v>
      </c>
      <c r="C4" s="5" t="s">
        <v>1</v>
      </c>
      <c r="D4" s="5" t="s">
        <v>2</v>
      </c>
      <c r="E4" s="31" t="s">
        <v>14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2989</v>
      </c>
      <c r="D6" s="24" t="s">
        <v>2818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>"    " &amp; D6 &amp; " " &amp; E6 &amp; IF(F6="yes"," NOT NULL", "") &amp; IF(LEN(G6) &gt; 0," DEFAULT " &amp; G6, "") &amp; ","</f>
        <v xml:space="preserve">    organ_system_id bigint,</v>
      </c>
    </row>
    <row r="7" spans="2:15" ht="15" x14ac:dyDescent="0.25">
      <c r="B7" s="6">
        <v>3</v>
      </c>
      <c r="C7" s="22" t="s">
        <v>241</v>
      </c>
      <c r="D7" s="24" t="s">
        <v>237</v>
      </c>
      <c r="E7" s="23" t="s">
        <v>116</v>
      </c>
      <c r="F7" s="6"/>
      <c r="G7" s="6"/>
      <c r="H7" s="6"/>
      <c r="I7" s="10"/>
      <c r="J7" s="25"/>
      <c r="K7" s="3"/>
      <c r="L7" s="3"/>
      <c r="M7" s="3"/>
      <c r="O7" s="1" t="str">
        <f t="shared" ref="O7" si="0">"    " &amp; D7 &amp; " " &amp; E7 &amp; IF(F7="yes"," NOT NULL", "") &amp; IF(LEN(G7) &gt; 0," DEFAULT " &amp; G7, "") &amp; ","</f>
        <v xml:space="preserve">    search_text text,</v>
      </c>
    </row>
    <row r="8" spans="2:15" ht="15" x14ac:dyDescent="0.25">
      <c r="B8" s="6">
        <v>3</v>
      </c>
      <c r="C8" s="22" t="s">
        <v>2390</v>
      </c>
      <c r="D8" s="24" t="s">
        <v>48</v>
      </c>
      <c r="E8" s="14" t="s">
        <v>39</v>
      </c>
      <c r="F8" s="6"/>
      <c r="G8" s="6"/>
      <c r="H8" s="6"/>
      <c r="I8" s="10"/>
      <c r="J8" s="25"/>
      <c r="K8" s="3"/>
      <c r="L8" s="3"/>
      <c r="M8" s="3"/>
      <c r="O8" s="1" t="str">
        <f t="shared" ref="O8:O9" si="1">"    " &amp; D8 &amp; " " &amp; E8 &amp; IF(F8="yes"," NOT NULL", "") &amp; IF(LEN(G8) &gt; 0," DEFAULT " &amp; G8, "") &amp; ","</f>
        <v xml:space="preserve">    code varchar(50),</v>
      </c>
    </row>
    <row r="9" spans="2:15" ht="15" x14ac:dyDescent="0.25">
      <c r="B9" s="6">
        <v>4</v>
      </c>
      <c r="C9" s="22" t="s">
        <v>3434</v>
      </c>
      <c r="D9" s="24" t="s">
        <v>32</v>
      </c>
      <c r="E9" s="23" t="s">
        <v>18</v>
      </c>
      <c r="F9" s="6"/>
      <c r="G9" s="6"/>
      <c r="H9" s="6"/>
      <c r="I9" s="10"/>
      <c r="J9" s="25"/>
      <c r="K9" s="3"/>
      <c r="L9" s="3"/>
      <c r="M9" s="3"/>
      <c r="O9" s="1" t="str">
        <f t="shared" si="1"/>
        <v xml:space="preserve">    name varchar(1000),</v>
      </c>
    </row>
    <row r="10" spans="2:15" ht="15" x14ac:dyDescent="0.25">
      <c r="B10" s="6">
        <v>5</v>
      </c>
      <c r="C10" s="22" t="s">
        <v>3434</v>
      </c>
      <c r="D10" s="24" t="s">
        <v>1716</v>
      </c>
      <c r="E10" s="23" t="s">
        <v>18</v>
      </c>
      <c r="F10" s="6"/>
      <c r="G10" s="6"/>
      <c r="H10" s="6"/>
      <c r="I10" s="10"/>
      <c r="J10" s="25"/>
      <c r="K10" s="3"/>
      <c r="L10" s="3"/>
      <c r="M10" s="3"/>
      <c r="O10" s="1" t="str">
        <f t="shared" ref="O10" si="2">"    " &amp; D10 &amp; " " &amp; E10 &amp; IF(F10="yes"," NOT NULL", "") &amp; IF(LEN(G10) &gt; 0," DEFAULT " &amp; G10, "") &amp; ","</f>
        <v xml:space="preserve">    name_en varchar(1000),</v>
      </c>
    </row>
    <row r="11" spans="2:15" ht="15" x14ac:dyDescent="0.25">
      <c r="B11" s="6">
        <v>6</v>
      </c>
      <c r="C11" s="22" t="s">
        <v>49</v>
      </c>
      <c r="D11" s="24" t="s">
        <v>12</v>
      </c>
      <c r="E11" s="23" t="s">
        <v>116</v>
      </c>
      <c r="F11" s="6"/>
      <c r="G11" s="6"/>
      <c r="H11" s="6"/>
      <c r="I11" s="10"/>
      <c r="J11" s="25"/>
      <c r="K11" s="3"/>
      <c r="L11" s="3"/>
      <c r="M11" s="3"/>
      <c r="O11" s="1" t="str">
        <f t="shared" ref="O11:O23" si="3">"    " &amp; D11 &amp; " " &amp; E11 &amp; IF(F11="yes"," NOT NULL", "") &amp; IF(LEN(G11) &gt; 0," DEFAULT " &amp; G11, "") &amp; ","</f>
        <v xml:space="preserve">    description text,</v>
      </c>
    </row>
    <row r="12" spans="2:15" ht="15" x14ac:dyDescent="0.25">
      <c r="B12" s="6">
        <v>7</v>
      </c>
      <c r="C12" s="22" t="s">
        <v>49</v>
      </c>
      <c r="D12" s="24" t="s">
        <v>1869</v>
      </c>
      <c r="E12" s="23" t="s">
        <v>116</v>
      </c>
      <c r="F12" s="6"/>
      <c r="G12" s="6"/>
      <c r="H12" s="6"/>
      <c r="I12" s="10"/>
      <c r="J12" s="25"/>
      <c r="K12" s="3"/>
      <c r="L12" s="3"/>
      <c r="M12" s="3"/>
      <c r="O12" s="1" t="str">
        <f>"    " &amp; D12 &amp; " " &amp; E12 &amp; IF(F12="yes"," NOT NULL", "") &amp; IF(LEN(G12) &gt; 0," DEFAULT " &amp; G12, "") &amp; ","</f>
        <v xml:space="preserve">    description_en text,</v>
      </c>
    </row>
    <row r="13" spans="2:15" ht="15" x14ac:dyDescent="0.25">
      <c r="B13" s="6">
        <v>8</v>
      </c>
      <c r="C13" s="22" t="s">
        <v>2981</v>
      </c>
      <c r="D13" s="24" t="s">
        <v>3052</v>
      </c>
      <c r="E13" s="23" t="s">
        <v>35</v>
      </c>
      <c r="F13" s="6"/>
      <c r="G13" s="6"/>
      <c r="H13" s="6"/>
      <c r="I13" s="10"/>
      <c r="J13" s="25"/>
      <c r="K13" s="3"/>
      <c r="L13" s="3"/>
      <c r="M13" s="3"/>
      <c r="O13" s="1" t="str">
        <f t="shared" si="3"/>
        <v xml:space="preserve">    primary_symptom smallint,</v>
      </c>
    </row>
    <row r="14" spans="2:15" ht="15.75" customHeight="1" x14ac:dyDescent="0.25">
      <c r="B14" s="6">
        <v>9</v>
      </c>
      <c r="C14" s="22" t="s">
        <v>905</v>
      </c>
      <c r="D14" s="24" t="s">
        <v>3328</v>
      </c>
      <c r="E14" s="6" t="s">
        <v>35</v>
      </c>
      <c r="F14" s="6"/>
      <c r="G14" s="6">
        <v>1</v>
      </c>
      <c r="H14" s="6"/>
      <c r="I14" s="10"/>
      <c r="J14" s="25" t="s">
        <v>3330</v>
      </c>
      <c r="K14" s="3"/>
      <c r="L14" s="3"/>
      <c r="M14" s="3"/>
      <c r="O14" s="1" t="str">
        <f t="shared" si="3"/>
        <v xml:space="preserve">    desc_type smallint DEFAULT 1,</v>
      </c>
    </row>
    <row r="15" spans="2:15" ht="15" x14ac:dyDescent="0.25">
      <c r="B15" s="6">
        <v>10</v>
      </c>
      <c r="C15" s="22" t="s">
        <v>49</v>
      </c>
      <c r="D15" s="24" t="s">
        <v>3329</v>
      </c>
      <c r="E15" s="23" t="s">
        <v>116</v>
      </c>
      <c r="F15" s="6"/>
      <c r="G15" s="6"/>
      <c r="H15" s="6"/>
      <c r="I15" s="10"/>
      <c r="J15" s="25"/>
      <c r="K15" s="3"/>
      <c r="L15" s="3"/>
      <c r="M15" s="3"/>
      <c r="O15" s="1" t="str">
        <f t="shared" si="3"/>
        <v xml:space="preserve">    desc_json text,</v>
      </c>
    </row>
    <row r="16" spans="2:15" ht="15" x14ac:dyDescent="0.25">
      <c r="B16" s="6">
        <v>11</v>
      </c>
      <c r="C16" s="22" t="s">
        <v>158</v>
      </c>
      <c r="D16" s="24" t="s">
        <v>53</v>
      </c>
      <c r="E16" s="6" t="s">
        <v>35</v>
      </c>
      <c r="F16" s="6"/>
      <c r="G16" s="6"/>
      <c r="H16" s="23"/>
      <c r="I16" s="8"/>
      <c r="J16" s="25"/>
      <c r="K16" s="3"/>
      <c r="L16" s="3"/>
      <c r="M16" s="3"/>
      <c r="O16" s="1" t="str">
        <f t="shared" si="3"/>
        <v xml:space="preserve">    sort smallint,</v>
      </c>
    </row>
    <row r="17" spans="2:15" ht="15" x14ac:dyDescent="0.25">
      <c r="B17" s="6">
        <v>12</v>
      </c>
      <c r="C17" s="3" t="s">
        <v>20</v>
      </c>
      <c r="D17" s="24" t="s">
        <v>296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3"/>
        <v xml:space="preserve">    created_by bigint,</v>
      </c>
    </row>
    <row r="18" spans="2:15" ht="15" x14ac:dyDescent="0.25">
      <c r="B18" s="6">
        <v>13</v>
      </c>
      <c r="C18" s="3" t="s">
        <v>21</v>
      </c>
      <c r="D18" s="24" t="s">
        <v>70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3"/>
        <v xml:space="preserve">    created_date bigint,</v>
      </c>
    </row>
    <row r="19" spans="2:15" ht="15" x14ac:dyDescent="0.25">
      <c r="B19" s="6">
        <v>14</v>
      </c>
      <c r="C19" s="3" t="s">
        <v>22</v>
      </c>
      <c r="D19" s="24" t="s">
        <v>297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si="3"/>
        <v xml:space="preserve">    updated_by bigint,</v>
      </c>
    </row>
    <row r="20" spans="2:15" ht="15" x14ac:dyDescent="0.25">
      <c r="B20" s="6">
        <v>15</v>
      </c>
      <c r="C20" s="3" t="s">
        <v>23</v>
      </c>
      <c r="D20" s="24" t="s">
        <v>71</v>
      </c>
      <c r="E20" s="6" t="s">
        <v>6</v>
      </c>
      <c r="F20" s="6"/>
      <c r="G20" s="6"/>
      <c r="H20" s="6"/>
      <c r="I20" s="10"/>
      <c r="J20" s="25"/>
      <c r="K20" s="3"/>
      <c r="L20" s="3"/>
      <c r="M20" s="3"/>
      <c r="O20" s="1" t="str">
        <f t="shared" si="3"/>
        <v xml:space="preserve">    updated_date bigint,</v>
      </c>
    </row>
    <row r="21" spans="2:15" ht="15" x14ac:dyDescent="0.25">
      <c r="B21" s="6">
        <v>16</v>
      </c>
      <c r="C21" s="22" t="s">
        <v>105</v>
      </c>
      <c r="D21" s="24" t="s">
        <v>295</v>
      </c>
      <c r="E21" s="6" t="s">
        <v>6</v>
      </c>
      <c r="F21" s="6"/>
      <c r="G21" s="6"/>
      <c r="H21" s="6"/>
      <c r="I21" s="8">
        <v>1</v>
      </c>
      <c r="J21" s="25"/>
      <c r="K21" s="3"/>
      <c r="L21" s="3"/>
      <c r="M21" s="3"/>
      <c r="O21" s="1" t="str">
        <f t="shared" si="3"/>
        <v xml:space="preserve">    deleted_by bigint,</v>
      </c>
    </row>
    <row r="22" spans="2:15" ht="15" x14ac:dyDescent="0.25">
      <c r="B22" s="6">
        <v>17</v>
      </c>
      <c r="C22" s="22" t="s">
        <v>99</v>
      </c>
      <c r="D22" s="24" t="s">
        <v>94</v>
      </c>
      <c r="E22" s="6" t="s">
        <v>6</v>
      </c>
      <c r="F22" s="6"/>
      <c r="G22" s="6"/>
      <c r="H22" s="6"/>
      <c r="I22" s="8">
        <v>1</v>
      </c>
      <c r="J22" s="25"/>
      <c r="K22" s="3"/>
      <c r="L22" s="3"/>
      <c r="M22" s="3"/>
      <c r="O22" s="1" t="str">
        <f t="shared" si="3"/>
        <v xml:space="preserve">    deleted_date bigint,</v>
      </c>
    </row>
    <row r="23" spans="2:15" ht="15" x14ac:dyDescent="0.25">
      <c r="B23" s="6">
        <v>18</v>
      </c>
      <c r="C23" s="3" t="s">
        <v>24</v>
      </c>
      <c r="D23" s="24" t="s">
        <v>13</v>
      </c>
      <c r="E23" s="6" t="s">
        <v>10</v>
      </c>
      <c r="F23" s="6"/>
      <c r="G23" s="6">
        <v>1</v>
      </c>
      <c r="H23" s="6"/>
      <c r="I23" s="10"/>
      <c r="J23" s="25"/>
      <c r="K23" s="3"/>
      <c r="L23" s="3"/>
      <c r="M23" s="3"/>
      <c r="O23" s="1" t="str">
        <f t="shared" si="3"/>
        <v xml:space="preserve">    version integer DEFAULT 1,</v>
      </c>
    </row>
    <row r="24" spans="2:15" x14ac:dyDescent="0.25">
      <c r="O24" s="1" t="str">
        <f>"    CONSTRAINT " &amp; IF(ISERROR(SEARCH(".",$D$2)), $D$2, MID($D$2,SEARCH(".",$D$2) + 1,(LEN($D$2)-SEARCH(".",$D$2)))) &amp; "_pk PRIMARY KEY (" &amp; $D$5 &amp; ")"</f>
        <v xml:space="preserve">    CONSTRAINT symptom_pk PRIMARY KEY (id)</v>
      </c>
    </row>
    <row r="25" spans="2:15" x14ac:dyDescent="0.25">
      <c r="O25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B1:O122"/>
  <sheetViews>
    <sheetView showGridLines="0" topLeftCell="A16" workbookViewId="0">
      <selection activeCell="E45" sqref="E45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DB!D129</f>
        <v>Bệnh án</v>
      </c>
      <c r="E1" s="71"/>
      <c r="F1" s="72" t="s">
        <v>22</v>
      </c>
      <c r="G1" s="73"/>
      <c r="H1" s="73"/>
      <c r="I1" s="74"/>
      <c r="J1" s="3" t="str">
        <f>DB!F129</f>
        <v>Nguyễn Anh Phong</v>
      </c>
    </row>
    <row r="2" spans="2:15" ht="18" x14ac:dyDescent="0.25">
      <c r="C2" s="2" t="s">
        <v>27</v>
      </c>
      <c r="D2" s="75" t="str">
        <f>DB!E129</f>
        <v>emr</v>
      </c>
      <c r="E2" s="76"/>
      <c r="F2" s="72" t="s">
        <v>23</v>
      </c>
      <c r="G2" s="73"/>
      <c r="H2" s="73"/>
      <c r="I2" s="74"/>
      <c r="J2" s="19" t="str">
        <f>DB!G129</f>
        <v>22/05/2016</v>
      </c>
      <c r="O2" s="1" t="str">
        <f xml:space="preserve"> "drop table " &amp; D2 &amp; ";"</f>
        <v>drop table emr;</v>
      </c>
    </row>
    <row r="3" spans="2:15" ht="29.25" customHeight="1" x14ac:dyDescent="0.25">
      <c r="B3" s="4"/>
      <c r="O3" s="1" t="str">
        <f xml:space="preserve"> "create table " &amp; D2</f>
        <v>create table emr</v>
      </c>
    </row>
    <row r="4" spans="2:15" ht="15" x14ac:dyDescent="0.25">
      <c r="B4" s="5" t="s">
        <v>0</v>
      </c>
      <c r="C4" s="5" t="s">
        <v>1</v>
      </c>
      <c r="D4" s="5" t="s">
        <v>2</v>
      </c>
      <c r="E4" s="31" t="s">
        <v>14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72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19</v>
      </c>
      <c r="D8" s="24" t="s">
        <v>151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department_id bigint,</v>
      </c>
    </row>
    <row r="9" spans="2:15" ht="15" x14ac:dyDescent="0.25">
      <c r="B9" s="6">
        <v>5</v>
      </c>
      <c r="C9" s="22" t="s">
        <v>813</v>
      </c>
      <c r="D9" s="24" t="s">
        <v>812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admission_id bigint,</v>
      </c>
    </row>
    <row r="10" spans="2:15" ht="15" x14ac:dyDescent="0.25">
      <c r="B10" s="6">
        <v>6</v>
      </c>
      <c r="C10" s="22" t="s">
        <v>478</v>
      </c>
      <c r="D10" s="24" t="s">
        <v>1145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provider_id bigint,</v>
      </c>
    </row>
    <row r="11" spans="2:15" ht="15" x14ac:dyDescent="0.25">
      <c r="B11" s="6">
        <v>7</v>
      </c>
      <c r="C11" s="22" t="s">
        <v>354</v>
      </c>
      <c r="D11" s="24" t="s">
        <v>351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emr_id bigint,</v>
      </c>
    </row>
    <row r="12" spans="2:15" ht="15" x14ac:dyDescent="0.25">
      <c r="B12" s="6">
        <v>8</v>
      </c>
      <c r="C12" s="22" t="s">
        <v>355</v>
      </c>
      <c r="D12" s="24" t="s">
        <v>352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patient_id bigint,</v>
      </c>
    </row>
    <row r="13" spans="2:15" ht="15" x14ac:dyDescent="0.25">
      <c r="B13" s="6">
        <v>9</v>
      </c>
      <c r="C13" s="22" t="s">
        <v>355</v>
      </c>
      <c r="D13" s="24" t="s">
        <v>170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item_id bigint,</v>
      </c>
    </row>
    <row r="14" spans="2:15" ht="15" x14ac:dyDescent="0.25">
      <c r="B14" s="6">
        <v>10</v>
      </c>
      <c r="C14" s="22" t="s">
        <v>2214</v>
      </c>
      <c r="D14" s="24" t="s">
        <v>172</v>
      </c>
      <c r="E14" s="23" t="s">
        <v>34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item_name varchar(255),</v>
      </c>
    </row>
    <row r="15" spans="2:15" ht="15" x14ac:dyDescent="0.25">
      <c r="B15" s="6">
        <v>11</v>
      </c>
      <c r="C15" s="22" t="s">
        <v>241</v>
      </c>
      <c r="D15" s="24" t="s">
        <v>237</v>
      </c>
      <c r="E15" s="23" t="s">
        <v>116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search_text text,</v>
      </c>
    </row>
    <row r="16" spans="2:15" ht="15" x14ac:dyDescent="0.25">
      <c r="B16" s="6">
        <v>12</v>
      </c>
      <c r="C16" s="22" t="s">
        <v>558</v>
      </c>
      <c r="D16" s="24" t="s">
        <v>573</v>
      </c>
      <c r="E16" s="6" t="s">
        <v>10</v>
      </c>
      <c r="F16" s="6"/>
      <c r="G16" s="6"/>
      <c r="H16" s="6"/>
      <c r="I16" s="10"/>
      <c r="J16" s="25"/>
      <c r="K16" s="3"/>
      <c r="L16" s="3"/>
      <c r="M16" s="3"/>
      <c r="O16" s="1" t="str">
        <f>"    " &amp; D16 &amp; " " &amp; E16 &amp; IF(F16="yes"," NOT NULL", "") &amp; IF(LEN(G16) &gt; 0," DEFAULT " &amp; G16, "") &amp; ","</f>
        <v xml:space="preserve">    order_no integer,</v>
      </c>
    </row>
    <row r="17" spans="2:15" ht="15" x14ac:dyDescent="0.25">
      <c r="B17" s="6">
        <v>13</v>
      </c>
      <c r="C17" s="22" t="s">
        <v>2214</v>
      </c>
      <c r="D17" s="24" t="s">
        <v>48</v>
      </c>
      <c r="E17" s="14" t="s">
        <v>39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code varchar(50),</v>
      </c>
    </row>
    <row r="18" spans="2:15" ht="15" x14ac:dyDescent="0.25">
      <c r="B18" s="6">
        <v>14</v>
      </c>
      <c r="C18" s="22" t="s">
        <v>358</v>
      </c>
      <c r="D18" s="24" t="s">
        <v>1437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appt_date bigint,</v>
      </c>
    </row>
    <row r="19" spans="2:15" ht="15" x14ac:dyDescent="0.25">
      <c r="B19" s="6">
        <v>15</v>
      </c>
      <c r="C19" s="22" t="s">
        <v>358</v>
      </c>
      <c r="D19" s="24" t="s">
        <v>184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start_date bigint,</v>
      </c>
    </row>
    <row r="20" spans="2:15" ht="15" x14ac:dyDescent="0.25">
      <c r="B20" s="6">
        <v>16</v>
      </c>
      <c r="C20" s="22" t="s">
        <v>359</v>
      </c>
      <c r="D20" s="24" t="s">
        <v>185</v>
      </c>
      <c r="E20" s="6" t="s">
        <v>6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end_date bigint,</v>
      </c>
    </row>
    <row r="21" spans="2:15" ht="15" x14ac:dyDescent="0.25">
      <c r="B21" s="6">
        <v>17</v>
      </c>
      <c r="C21" s="22" t="s">
        <v>2235</v>
      </c>
      <c r="D21" s="24" t="s">
        <v>2641</v>
      </c>
      <c r="E21" s="23" t="s">
        <v>116</v>
      </c>
      <c r="F21" s="6"/>
      <c r="G21" s="6"/>
      <c r="H21" s="6"/>
      <c r="I21" s="10"/>
      <c r="J21" s="25"/>
      <c r="K21" s="3"/>
      <c r="L21" s="3"/>
      <c r="M21" s="3"/>
      <c r="O21" s="1" t="str">
        <f>"    " &amp; D21 &amp; " " &amp; E21 &amp; IF(F21="yes"," NOT NULL", "") &amp; IF(LEN(G21) &gt; 0," DEFAULT " &amp; G21, "") &amp; ","</f>
        <v xml:space="preserve">    chief_complaint text,</v>
      </c>
    </row>
    <row r="22" spans="2:15" ht="15" x14ac:dyDescent="0.25">
      <c r="B22" s="6">
        <v>18</v>
      </c>
      <c r="C22" s="22" t="s">
        <v>2271</v>
      </c>
      <c r="D22" s="24" t="s">
        <v>2293</v>
      </c>
      <c r="E22" s="23" t="s">
        <v>116</v>
      </c>
      <c r="F22" s="6"/>
      <c r="G22" s="6"/>
      <c r="H22" s="6"/>
      <c r="I22" s="10"/>
      <c r="J22" s="25"/>
      <c r="K22" s="3"/>
      <c r="L22" s="3"/>
      <c r="M22" s="3"/>
      <c r="O22" s="1" t="str">
        <f>"    " &amp; D22 &amp; " " &amp; E22 &amp; IF(F22="yes"," NOT NULL", "") &amp; IF(LEN(G22) &gt; 0," DEFAULT " &amp; G22, "") &amp; ","</f>
        <v xml:space="preserve">    allergies text,</v>
      </c>
    </row>
    <row r="23" spans="2:15" ht="15" x14ac:dyDescent="0.25">
      <c r="B23" s="6">
        <v>19</v>
      </c>
      <c r="C23" s="22" t="s">
        <v>2802</v>
      </c>
      <c r="D23" s="24" t="s">
        <v>2602</v>
      </c>
      <c r="E23" s="23" t="s">
        <v>116</v>
      </c>
      <c r="F23" s="6"/>
      <c r="G23" s="6"/>
      <c r="H23" s="6"/>
      <c r="I23" s="10"/>
      <c r="J23" s="25"/>
      <c r="K23" s="3"/>
      <c r="L23" s="3"/>
      <c r="M23" s="3"/>
      <c r="O23" s="1" t="str">
        <f t="shared" si="0"/>
        <v xml:space="preserve">    past_history text,</v>
      </c>
    </row>
    <row r="24" spans="2:15" ht="15" x14ac:dyDescent="0.25">
      <c r="B24" s="6">
        <v>20</v>
      </c>
      <c r="C24" s="22" t="s">
        <v>2357</v>
      </c>
      <c r="D24" s="24" t="s">
        <v>2356</v>
      </c>
      <c r="E24" s="23" t="s">
        <v>116</v>
      </c>
      <c r="F24" s="6"/>
      <c r="G24" s="6"/>
      <c r="H24" s="6"/>
      <c r="I24" s="10"/>
      <c r="J24" s="25"/>
      <c r="K24" s="3"/>
      <c r="L24" s="3"/>
      <c r="M24" s="3"/>
      <c r="O24" s="1" t="str">
        <f>"    " &amp; D24 &amp; " " &amp; E24 &amp; IF(F24="yes"," NOT NULL", "") &amp; IF(LEN(G24) &gt; 0," DEFAULT " &amp; G24, "") &amp; ","</f>
        <v xml:space="preserve">    personal_history text,</v>
      </c>
    </row>
    <row r="25" spans="2:15" ht="15" x14ac:dyDescent="0.25">
      <c r="B25" s="6">
        <v>21</v>
      </c>
      <c r="C25" s="22" t="s">
        <v>2277</v>
      </c>
      <c r="D25" s="24" t="s">
        <v>2298</v>
      </c>
      <c r="E25" s="23" t="s">
        <v>116</v>
      </c>
      <c r="F25" s="6"/>
      <c r="G25" s="6"/>
      <c r="H25" s="6"/>
      <c r="I25" s="10"/>
      <c r="J25" s="25"/>
      <c r="K25" s="3"/>
      <c r="L25" s="3"/>
      <c r="M25" s="3"/>
      <c r="O25" s="1" t="str">
        <f>"    " &amp; D25 &amp; " " &amp; E25 &amp; IF(F25="yes"," NOT NULL", "") &amp; IF(LEN(G25) &gt; 0," DEFAULT " &amp; G25, "") &amp; ","</f>
        <v xml:space="preserve">    family_history text,</v>
      </c>
    </row>
    <row r="26" spans="2:15" ht="15" x14ac:dyDescent="0.25">
      <c r="B26" s="6">
        <v>22</v>
      </c>
      <c r="C26" s="22" t="s">
        <v>2270</v>
      </c>
      <c r="D26" s="24" t="s">
        <v>2291</v>
      </c>
      <c r="E26" s="23" t="s">
        <v>116</v>
      </c>
      <c r="F26" s="6"/>
      <c r="G26" s="6"/>
      <c r="H26" s="6"/>
      <c r="I26" s="10"/>
      <c r="J26" s="25"/>
      <c r="K26" s="3"/>
      <c r="L26" s="3"/>
      <c r="M26" s="3"/>
      <c r="O26" s="1" t="str">
        <f t="shared" si="0"/>
        <v xml:space="preserve">    social_history text,</v>
      </c>
    </row>
    <row r="27" spans="2:15" ht="15" x14ac:dyDescent="0.25">
      <c r="B27" s="6">
        <v>23</v>
      </c>
      <c r="C27" s="22" t="s">
        <v>2272</v>
      </c>
      <c r="D27" s="24" t="s">
        <v>2294</v>
      </c>
      <c r="E27" s="23" t="s">
        <v>116</v>
      </c>
      <c r="F27" s="6"/>
      <c r="G27" s="6"/>
      <c r="H27" s="6"/>
      <c r="I27" s="10"/>
      <c r="J27" s="25"/>
      <c r="K27" s="3"/>
      <c r="L27" s="3"/>
      <c r="M27" s="3"/>
      <c r="O27" s="1" t="str">
        <f t="shared" si="0"/>
        <v xml:space="preserve">    heroin text,</v>
      </c>
    </row>
    <row r="28" spans="2:15" ht="15" x14ac:dyDescent="0.25">
      <c r="B28" s="6">
        <v>24</v>
      </c>
      <c r="C28" s="22" t="s">
        <v>2273</v>
      </c>
      <c r="D28" s="24" t="s">
        <v>2295</v>
      </c>
      <c r="E28" s="23" t="s">
        <v>116</v>
      </c>
      <c r="F28" s="6"/>
      <c r="G28" s="6"/>
      <c r="H28" s="6"/>
      <c r="I28" s="10"/>
      <c r="J28" s="25"/>
      <c r="K28" s="3"/>
      <c r="L28" s="3"/>
      <c r="M28" s="3"/>
      <c r="O28" s="1" t="str">
        <f t="shared" si="0"/>
        <v xml:space="preserve">    alcohol text,</v>
      </c>
    </row>
    <row r="29" spans="2:15" ht="15" x14ac:dyDescent="0.25">
      <c r="B29" s="6">
        <v>25</v>
      </c>
      <c r="C29" s="22" t="s">
        <v>2274</v>
      </c>
      <c r="D29" s="24" t="s">
        <v>2296</v>
      </c>
      <c r="E29" s="23" t="s">
        <v>116</v>
      </c>
      <c r="F29" s="6"/>
      <c r="G29" s="6"/>
      <c r="H29" s="6"/>
      <c r="I29" s="10"/>
      <c r="J29" s="25"/>
      <c r="K29" s="3"/>
      <c r="L29" s="3"/>
      <c r="M29" s="3"/>
      <c r="O29" s="1" t="str">
        <f t="shared" si="0"/>
        <v xml:space="preserve">    smoking text,</v>
      </c>
    </row>
    <row r="30" spans="2:15" ht="15" x14ac:dyDescent="0.25">
      <c r="B30" s="6">
        <v>26</v>
      </c>
      <c r="C30" s="22" t="s">
        <v>2275</v>
      </c>
      <c r="D30" s="24" t="s">
        <v>2359</v>
      </c>
      <c r="E30" s="23" t="s">
        <v>116</v>
      </c>
      <c r="F30" s="6"/>
      <c r="G30" s="6"/>
      <c r="H30" s="6"/>
      <c r="I30" s="10"/>
      <c r="J30" s="25"/>
      <c r="K30" s="3"/>
      <c r="L30" s="3"/>
      <c r="M30" s="3"/>
      <c r="O30" s="1" t="str">
        <f t="shared" si="0"/>
        <v xml:space="preserve">    smokinglao text,</v>
      </c>
    </row>
    <row r="31" spans="2:15" ht="15" x14ac:dyDescent="0.25">
      <c r="B31" s="6">
        <v>27</v>
      </c>
      <c r="C31" s="22" t="s">
        <v>2276</v>
      </c>
      <c r="D31" s="24" t="s">
        <v>2297</v>
      </c>
      <c r="E31" s="23" t="s">
        <v>116</v>
      </c>
      <c r="F31" s="6"/>
      <c r="G31" s="6"/>
      <c r="H31" s="6"/>
      <c r="I31" s="10"/>
      <c r="J31" s="25"/>
      <c r="K31" s="3"/>
      <c r="L31" s="3"/>
      <c r="M31" s="3"/>
      <c r="O31" s="1" t="str">
        <f t="shared" si="0"/>
        <v xml:space="preserve">    social_other text,</v>
      </c>
    </row>
    <row r="32" spans="2:15" ht="15" x14ac:dyDescent="0.25">
      <c r="B32" s="6">
        <v>28</v>
      </c>
      <c r="C32" s="22" t="s">
        <v>2347</v>
      </c>
      <c r="D32" s="24" t="s">
        <v>2346</v>
      </c>
      <c r="E32" s="23" t="s">
        <v>116</v>
      </c>
      <c r="F32" s="6"/>
      <c r="G32" s="6"/>
      <c r="H32" s="6"/>
      <c r="I32" s="10"/>
      <c r="J32" s="25"/>
      <c r="K32" s="3"/>
      <c r="L32" s="3"/>
      <c r="M32" s="3"/>
      <c r="O32" s="1" t="str">
        <f>"    " &amp; D32 &amp; " " &amp; E32 &amp; IF(F32="yes"," NOT NULL", "") &amp; IF(LEN(G32) &gt; 0," DEFAULT " &amp; G32, "") &amp; ","</f>
        <v xml:space="preserve">    other_notes text,</v>
      </c>
    </row>
    <row r="33" spans="2:15" ht="15" x14ac:dyDescent="0.25">
      <c r="B33" s="6">
        <v>30</v>
      </c>
      <c r="C33" s="22" t="s">
        <v>2348</v>
      </c>
      <c r="D33" s="24" t="s">
        <v>2292</v>
      </c>
      <c r="E33" s="23" t="s">
        <v>116</v>
      </c>
      <c r="F33" s="6"/>
      <c r="G33" s="6"/>
      <c r="H33" s="6"/>
      <c r="I33" s="10"/>
      <c r="J33" s="25"/>
      <c r="K33" s="3"/>
      <c r="L33" s="3"/>
      <c r="M33" s="3"/>
      <c r="O33" s="1" t="str">
        <f>"    " &amp; D33 &amp; " " &amp; E33 &amp; IF(F33="yes"," NOT NULL", "") &amp; IF(LEN(G33) &gt; 0," DEFAULT " &amp; G33, "") &amp; ","</f>
        <v xml:space="preserve">    problems text,</v>
      </c>
    </row>
    <row r="34" spans="2:15" ht="15" x14ac:dyDescent="0.25">
      <c r="B34" s="6">
        <v>31</v>
      </c>
      <c r="C34" s="22" t="s">
        <v>2278</v>
      </c>
      <c r="D34" s="24" t="s">
        <v>2310</v>
      </c>
      <c r="E34" s="23" t="s">
        <v>116</v>
      </c>
      <c r="F34" s="6"/>
      <c r="G34" s="6"/>
      <c r="H34" s="6"/>
      <c r="I34" s="10"/>
      <c r="J34" s="25"/>
      <c r="K34" s="3"/>
      <c r="L34" s="3"/>
      <c r="M34" s="3"/>
      <c r="O34" s="1" t="str">
        <f t="shared" si="0"/>
        <v xml:space="preserve">    human_body text,</v>
      </c>
    </row>
    <row r="35" spans="2:15" ht="15" x14ac:dyDescent="0.25">
      <c r="B35" s="6">
        <v>32</v>
      </c>
      <c r="C35" s="22" t="s">
        <v>2281</v>
      </c>
      <c r="D35" s="24" t="s">
        <v>2302</v>
      </c>
      <c r="E35" s="23" t="s">
        <v>116</v>
      </c>
      <c r="F35" s="6"/>
      <c r="G35" s="6"/>
      <c r="H35" s="6"/>
      <c r="I35" s="10"/>
      <c r="J35" s="25"/>
      <c r="K35" s="3"/>
      <c r="L35" s="3"/>
      <c r="M35" s="3"/>
      <c r="O35" s="1" t="str">
        <f t="shared" si="0"/>
        <v xml:space="preserve">    circulatory_system text,</v>
      </c>
    </row>
    <row r="36" spans="2:15" ht="15" x14ac:dyDescent="0.25">
      <c r="B36" s="6">
        <v>33</v>
      </c>
      <c r="C36" s="22" t="s">
        <v>2279</v>
      </c>
      <c r="D36" s="24" t="s">
        <v>2303</v>
      </c>
      <c r="E36" s="23" t="s">
        <v>116</v>
      </c>
      <c r="F36" s="6"/>
      <c r="G36" s="6"/>
      <c r="H36" s="6"/>
      <c r="I36" s="10"/>
      <c r="J36" s="25"/>
      <c r="K36" s="3"/>
      <c r="L36" s="3"/>
      <c r="M36" s="3"/>
      <c r="O36" s="1" t="str">
        <f t="shared" si="0"/>
        <v xml:space="preserve">    respiratory_system text,</v>
      </c>
    </row>
    <row r="37" spans="2:15" ht="15" x14ac:dyDescent="0.25">
      <c r="B37" s="6">
        <v>34</v>
      </c>
      <c r="C37" s="22" t="s">
        <v>2280</v>
      </c>
      <c r="D37" s="24" t="s">
        <v>2300</v>
      </c>
      <c r="E37" s="23" t="s">
        <v>116</v>
      </c>
      <c r="F37" s="6"/>
      <c r="G37" s="6"/>
      <c r="H37" s="6"/>
      <c r="I37" s="10"/>
      <c r="J37" s="25"/>
      <c r="K37" s="3"/>
      <c r="L37" s="3"/>
      <c r="M37" s="3"/>
      <c r="O37" s="1" t="str">
        <f t="shared" si="0"/>
        <v xml:space="preserve">    digestive_system text,</v>
      </c>
    </row>
    <row r="38" spans="2:15" ht="15" x14ac:dyDescent="0.25">
      <c r="B38" s="6">
        <v>35</v>
      </c>
      <c r="C38" s="22" t="s">
        <v>2282</v>
      </c>
      <c r="D38" s="24" t="s">
        <v>2299</v>
      </c>
      <c r="E38" s="23" t="s">
        <v>116</v>
      </c>
      <c r="F38" s="6"/>
      <c r="G38" s="6"/>
      <c r="H38" s="6"/>
      <c r="I38" s="10"/>
      <c r="J38" s="25"/>
      <c r="K38" s="3"/>
      <c r="L38" s="3"/>
      <c r="M38" s="3"/>
      <c r="O38" s="1" t="str">
        <f t="shared" si="0"/>
        <v xml:space="preserve">    nervous_system text,</v>
      </c>
    </row>
    <row r="39" spans="2:15" ht="15" x14ac:dyDescent="0.25">
      <c r="B39" s="6">
        <v>36</v>
      </c>
      <c r="C39" s="22" t="s">
        <v>2307</v>
      </c>
      <c r="D39" s="24" t="s">
        <v>2304</v>
      </c>
      <c r="E39" s="23" t="s">
        <v>116</v>
      </c>
      <c r="F39" s="6"/>
      <c r="G39" s="6"/>
      <c r="H39" s="6"/>
      <c r="I39" s="10"/>
      <c r="J39" s="25"/>
      <c r="K39" s="3"/>
      <c r="L39" s="3"/>
      <c r="M39" s="3"/>
      <c r="O39" s="1" t="str">
        <f t="shared" si="0"/>
        <v xml:space="preserve">    skeletal_system text,</v>
      </c>
    </row>
    <row r="40" spans="2:15" ht="15" x14ac:dyDescent="0.25">
      <c r="B40" s="6">
        <v>37</v>
      </c>
      <c r="C40" s="22" t="s">
        <v>2306</v>
      </c>
      <c r="D40" s="24" t="s">
        <v>2305</v>
      </c>
      <c r="E40" s="23" t="s">
        <v>116</v>
      </c>
      <c r="F40" s="6"/>
      <c r="G40" s="6"/>
      <c r="H40" s="6"/>
      <c r="I40" s="10"/>
      <c r="J40" s="25"/>
      <c r="K40" s="3"/>
      <c r="L40" s="3"/>
      <c r="M40" s="3"/>
      <c r="O40" s="1" t="str">
        <f t="shared" si="0"/>
        <v xml:space="preserve">    muscular_system text,</v>
      </c>
    </row>
    <row r="41" spans="2:15" ht="15" x14ac:dyDescent="0.25">
      <c r="B41" s="6">
        <v>38</v>
      </c>
      <c r="C41" s="22" t="s">
        <v>2320</v>
      </c>
      <c r="D41" s="24" t="s">
        <v>2322</v>
      </c>
      <c r="E41" s="23" t="s">
        <v>116</v>
      </c>
      <c r="F41" s="6"/>
      <c r="G41" s="6"/>
      <c r="H41" s="6"/>
      <c r="I41" s="10"/>
      <c r="J41" s="25"/>
      <c r="K41" s="3"/>
      <c r="L41" s="3"/>
      <c r="M41" s="3"/>
      <c r="O41" s="1" t="str">
        <f t="shared" si="0"/>
        <v xml:space="preserve">    urinary_system text,</v>
      </c>
    </row>
    <row r="42" spans="2:15" ht="15" x14ac:dyDescent="0.25">
      <c r="B42" s="6">
        <v>39</v>
      </c>
      <c r="C42" s="22" t="s">
        <v>2308</v>
      </c>
      <c r="D42" s="24" t="s">
        <v>2309</v>
      </c>
      <c r="E42" s="23" t="s">
        <v>116</v>
      </c>
      <c r="F42" s="6"/>
      <c r="G42" s="6"/>
      <c r="H42" s="6"/>
      <c r="I42" s="10"/>
      <c r="J42" s="25"/>
      <c r="K42" s="3"/>
      <c r="L42" s="3"/>
      <c r="M42" s="3"/>
      <c r="O42" s="1" t="str">
        <f t="shared" si="0"/>
        <v xml:space="preserve">    reproductive_system text,</v>
      </c>
    </row>
    <row r="43" spans="2:15" ht="15" x14ac:dyDescent="0.25">
      <c r="B43" s="6">
        <v>40</v>
      </c>
      <c r="C43" s="22" t="s">
        <v>2284</v>
      </c>
      <c r="D43" s="24" t="s">
        <v>2321</v>
      </c>
      <c r="E43" s="23" t="s">
        <v>116</v>
      </c>
      <c r="F43" s="6"/>
      <c r="G43" s="6"/>
      <c r="H43" s="6"/>
      <c r="I43" s="10"/>
      <c r="J43" s="25"/>
      <c r="K43" s="3"/>
      <c r="L43" s="3"/>
      <c r="M43" s="3"/>
      <c r="O43" s="1" t="str">
        <f t="shared" si="0"/>
        <v xml:space="preserve">    endocrine_system  text,</v>
      </c>
    </row>
    <row r="44" spans="2:15" ht="15" x14ac:dyDescent="0.25">
      <c r="B44" s="6">
        <v>41</v>
      </c>
      <c r="C44" s="22" t="s">
        <v>2323</v>
      </c>
      <c r="D44" s="24" t="s">
        <v>2324</v>
      </c>
      <c r="E44" s="23" t="s">
        <v>116</v>
      </c>
      <c r="F44" s="6"/>
      <c r="G44" s="6"/>
      <c r="H44" s="6"/>
      <c r="I44" s="10"/>
      <c r="J44" s="25"/>
      <c r="K44" s="3"/>
      <c r="L44" s="3"/>
      <c r="M44" s="3"/>
      <c r="O44" s="1" t="str">
        <f t="shared" si="0"/>
        <v xml:space="preserve">    exocrine_system text,</v>
      </c>
    </row>
    <row r="45" spans="2:15" ht="15" x14ac:dyDescent="0.25">
      <c r="B45" s="6">
        <v>42</v>
      </c>
      <c r="C45" s="22" t="s">
        <v>2326</v>
      </c>
      <c r="D45" s="24" t="s">
        <v>2325</v>
      </c>
      <c r="E45" s="23" t="s">
        <v>116</v>
      </c>
      <c r="F45" s="6"/>
      <c r="G45" s="6"/>
      <c r="H45" s="6"/>
      <c r="I45" s="10"/>
      <c r="J45" s="25"/>
      <c r="K45" s="3"/>
      <c r="L45" s="3"/>
      <c r="M45" s="3"/>
      <c r="O45" s="1" t="str">
        <f t="shared" si="0"/>
        <v xml:space="preserve">    immune_system text,</v>
      </c>
    </row>
    <row r="46" spans="2:15" ht="15" x14ac:dyDescent="0.25">
      <c r="B46" s="6">
        <v>43</v>
      </c>
      <c r="C46" s="22" t="s">
        <v>2311</v>
      </c>
      <c r="D46" s="24" t="s">
        <v>2301</v>
      </c>
      <c r="E46" s="23" t="s">
        <v>116</v>
      </c>
      <c r="F46" s="6"/>
      <c r="G46" s="6"/>
      <c r="H46" s="6"/>
      <c r="I46" s="10"/>
      <c r="J46" s="25"/>
      <c r="K46" s="3"/>
      <c r="L46" s="3"/>
      <c r="M46" s="3"/>
      <c r="O46" s="1" t="str">
        <f t="shared" si="0"/>
        <v xml:space="preserve">    ear_nose_throat text,</v>
      </c>
    </row>
    <row r="47" spans="2:15" ht="15" x14ac:dyDescent="0.25">
      <c r="B47" s="6">
        <v>44</v>
      </c>
      <c r="C47" s="22" t="s">
        <v>2283</v>
      </c>
      <c r="D47" s="24" t="s">
        <v>2327</v>
      </c>
      <c r="E47" s="23" t="s">
        <v>116</v>
      </c>
      <c r="F47" s="6"/>
      <c r="G47" s="6"/>
      <c r="H47" s="6"/>
      <c r="I47" s="10"/>
      <c r="J47" s="25"/>
      <c r="K47" s="3"/>
      <c r="L47" s="3"/>
      <c r="M47" s="3"/>
      <c r="O47" s="1" t="str">
        <f t="shared" si="0"/>
        <v xml:space="preserve">    oral_maxillofacial  text,</v>
      </c>
    </row>
    <row r="48" spans="2:15" ht="15" x14ac:dyDescent="0.25">
      <c r="B48" s="6">
        <v>45</v>
      </c>
      <c r="C48" s="22" t="s">
        <v>2312</v>
      </c>
      <c r="D48" s="24" t="s">
        <v>2318</v>
      </c>
      <c r="E48" s="23" t="s">
        <v>116</v>
      </c>
      <c r="F48" s="6"/>
      <c r="G48" s="6"/>
      <c r="H48" s="6"/>
      <c r="I48" s="10"/>
      <c r="J48" s="25"/>
      <c r="K48" s="3"/>
      <c r="L48" s="3"/>
      <c r="M48" s="3"/>
      <c r="O48" s="1" t="str">
        <f t="shared" si="0"/>
        <v xml:space="preserve">    eye text,</v>
      </c>
    </row>
    <row r="49" spans="2:15" ht="15" x14ac:dyDescent="0.25">
      <c r="B49" s="6">
        <v>46</v>
      </c>
      <c r="C49" s="22" t="s">
        <v>2285</v>
      </c>
      <c r="D49" s="24" t="s">
        <v>2313</v>
      </c>
      <c r="E49" s="23" t="s">
        <v>116</v>
      </c>
      <c r="F49" s="6"/>
      <c r="G49" s="6"/>
      <c r="H49" s="6"/>
      <c r="I49" s="10"/>
      <c r="J49" s="25"/>
      <c r="K49" s="3"/>
      <c r="L49" s="3"/>
      <c r="M49" s="3"/>
      <c r="O49" s="1" t="str">
        <f t="shared" si="0"/>
        <v xml:space="preserve">    nutifood text,</v>
      </c>
    </row>
    <row r="50" spans="2:15" ht="15" x14ac:dyDescent="0.25">
      <c r="B50" s="6">
        <v>47</v>
      </c>
      <c r="C50" s="22" t="s">
        <v>2286</v>
      </c>
      <c r="D50" s="24" t="s">
        <v>2328</v>
      </c>
      <c r="E50" s="23" t="s">
        <v>116</v>
      </c>
      <c r="F50" s="6"/>
      <c r="G50" s="6"/>
      <c r="H50" s="6"/>
      <c r="I50" s="10"/>
      <c r="J50" s="25"/>
      <c r="K50" s="3"/>
      <c r="L50" s="3"/>
      <c r="M50" s="3"/>
      <c r="O50" s="1" t="str">
        <f t="shared" si="0"/>
        <v xml:space="preserve">    find_more text,</v>
      </c>
    </row>
    <row r="51" spans="2:15" ht="15" x14ac:dyDescent="0.25">
      <c r="B51" s="6">
        <v>48</v>
      </c>
      <c r="C51" s="22" t="s">
        <v>2287</v>
      </c>
      <c r="D51" s="24" t="s">
        <v>2319</v>
      </c>
      <c r="E51" s="23" t="s">
        <v>116</v>
      </c>
      <c r="F51" s="6"/>
      <c r="G51" s="6"/>
      <c r="H51" s="6"/>
      <c r="I51" s="10"/>
      <c r="J51" s="25"/>
      <c r="K51" s="3"/>
      <c r="L51" s="3"/>
      <c r="M51" s="3"/>
      <c r="O51" s="1" t="str">
        <f t="shared" si="0"/>
        <v xml:space="preserve">    radiology text,</v>
      </c>
    </row>
    <row r="52" spans="2:15" ht="15" x14ac:dyDescent="0.25">
      <c r="B52" s="6">
        <v>49</v>
      </c>
      <c r="C52" s="22" t="s">
        <v>2288</v>
      </c>
      <c r="D52" s="24" t="s">
        <v>2314</v>
      </c>
      <c r="E52" s="23" t="s">
        <v>116</v>
      </c>
      <c r="F52" s="6"/>
      <c r="G52" s="6"/>
      <c r="H52" s="6"/>
      <c r="I52" s="10"/>
      <c r="J52" s="25"/>
      <c r="K52" s="3"/>
      <c r="L52" s="3"/>
      <c r="M52" s="3"/>
      <c r="O52" s="1" t="str">
        <f t="shared" si="0"/>
        <v xml:space="preserve">    laboratory text,</v>
      </c>
    </row>
    <row r="53" spans="2:15" ht="15" x14ac:dyDescent="0.25">
      <c r="B53" s="6">
        <v>50</v>
      </c>
      <c r="C53" s="22" t="s">
        <v>2345</v>
      </c>
      <c r="D53" s="24" t="s">
        <v>2355</v>
      </c>
      <c r="E53" s="23" t="s">
        <v>116</v>
      </c>
      <c r="F53" s="6"/>
      <c r="G53" s="6"/>
      <c r="H53" s="6"/>
      <c r="I53" s="10"/>
      <c r="J53" s="25"/>
      <c r="K53" s="3"/>
      <c r="L53" s="3"/>
      <c r="M53" s="3"/>
      <c r="O53" s="1" t="str">
        <f t="shared" si="0"/>
        <v xml:space="preserve">    subclinical_other text,</v>
      </c>
    </row>
    <row r="54" spans="2:15" ht="15" x14ac:dyDescent="0.25">
      <c r="B54" s="6">
        <v>51</v>
      </c>
      <c r="C54" s="22" t="s">
        <v>2289</v>
      </c>
      <c r="D54" s="24" t="s">
        <v>2315</v>
      </c>
      <c r="E54" s="23" t="s">
        <v>116</v>
      </c>
      <c r="F54" s="6"/>
      <c r="G54" s="6"/>
      <c r="H54" s="6"/>
      <c r="I54" s="10"/>
      <c r="J54" s="25"/>
      <c r="K54" s="3"/>
      <c r="L54" s="3"/>
      <c r="M54" s="3"/>
      <c r="O54" s="1" t="str">
        <f t="shared" si="0"/>
        <v xml:space="preserve">    pre_diagnosis text,</v>
      </c>
    </row>
    <row r="55" spans="2:15" ht="15" x14ac:dyDescent="0.25">
      <c r="B55" s="6">
        <v>52</v>
      </c>
      <c r="C55" s="22" t="s">
        <v>2354</v>
      </c>
      <c r="D55" s="24" t="s">
        <v>2350</v>
      </c>
      <c r="E55" s="23" t="s">
        <v>116</v>
      </c>
      <c r="F55" s="6"/>
      <c r="G55" s="6"/>
      <c r="H55" s="6"/>
      <c r="I55" s="10"/>
      <c r="J55" s="25"/>
      <c r="K55" s="3"/>
      <c r="L55" s="3"/>
      <c r="M55" s="3"/>
      <c r="O55" s="1" t="str">
        <f t="shared" si="0"/>
        <v xml:space="preserve">    pre_processed text,</v>
      </c>
    </row>
    <row r="56" spans="2:15" ht="15" x14ac:dyDescent="0.25">
      <c r="B56" s="6">
        <v>53</v>
      </c>
      <c r="C56" s="22" t="s">
        <v>2290</v>
      </c>
      <c r="D56" s="24" t="s">
        <v>1876</v>
      </c>
      <c r="E56" s="23" t="s">
        <v>116</v>
      </c>
      <c r="F56" s="6"/>
      <c r="G56" s="6"/>
      <c r="H56" s="6"/>
      <c r="I56" s="10"/>
      <c r="J56" s="25"/>
      <c r="K56" s="3"/>
      <c r="L56" s="3"/>
      <c r="M56" s="3"/>
      <c r="O56" s="1" t="str">
        <f t="shared" si="0"/>
        <v xml:space="preserve">    diagnosis text,</v>
      </c>
    </row>
    <row r="57" spans="2:15" ht="15" x14ac:dyDescent="0.25">
      <c r="B57" s="6">
        <v>54</v>
      </c>
      <c r="C57" s="22" t="s">
        <v>2358</v>
      </c>
      <c r="D57" s="24" t="s">
        <v>2353</v>
      </c>
      <c r="E57" s="23" t="s">
        <v>116</v>
      </c>
      <c r="F57" s="6"/>
      <c r="G57" s="6"/>
      <c r="H57" s="6"/>
      <c r="I57" s="10"/>
      <c r="J57" s="25"/>
      <c r="K57" s="3"/>
      <c r="L57" s="3"/>
      <c r="M57" s="3"/>
      <c r="O57" s="1" t="str">
        <f t="shared" si="0"/>
        <v xml:space="preserve">    medication text,</v>
      </c>
    </row>
    <row r="58" spans="2:15" ht="15" x14ac:dyDescent="0.25">
      <c r="B58" s="6">
        <v>55</v>
      </c>
      <c r="C58" s="22" t="s">
        <v>176</v>
      </c>
      <c r="D58" s="24" t="s">
        <v>2352</v>
      </c>
      <c r="E58" s="23" t="s">
        <v>116</v>
      </c>
      <c r="F58" s="6"/>
      <c r="G58" s="6"/>
      <c r="H58" s="6"/>
      <c r="I58" s="10"/>
      <c r="J58" s="25"/>
      <c r="K58" s="3"/>
      <c r="L58" s="3"/>
      <c r="M58" s="3"/>
      <c r="O58" s="1" t="str">
        <f t="shared" si="0"/>
        <v xml:space="preserve">    suggestion text,</v>
      </c>
    </row>
    <row r="59" spans="2:15" ht="15" x14ac:dyDescent="0.25">
      <c r="B59" s="6">
        <v>56</v>
      </c>
      <c r="C59" s="22" t="s">
        <v>2351</v>
      </c>
      <c r="D59" s="24" t="s">
        <v>2316</v>
      </c>
      <c r="E59" s="23" t="s">
        <v>116</v>
      </c>
      <c r="F59" s="6"/>
      <c r="G59" s="6"/>
      <c r="H59" s="6"/>
      <c r="I59" s="10"/>
      <c r="J59" s="25"/>
      <c r="K59" s="3"/>
      <c r="L59" s="3"/>
      <c r="M59" s="3"/>
      <c r="O59" s="1" t="str">
        <f t="shared" si="0"/>
        <v xml:space="preserve">    treatment text,</v>
      </c>
    </row>
    <row r="60" spans="2:15" ht="15" x14ac:dyDescent="0.25">
      <c r="B60" s="6">
        <v>57</v>
      </c>
      <c r="C60" s="22" t="s">
        <v>2317</v>
      </c>
      <c r="D60" s="24" t="s">
        <v>2344</v>
      </c>
      <c r="E60" s="23" t="s">
        <v>116</v>
      </c>
      <c r="F60" s="6"/>
      <c r="G60" s="6"/>
      <c r="H60" s="6"/>
      <c r="I60" s="10"/>
      <c r="J60" s="25"/>
      <c r="K60" s="3"/>
      <c r="L60" s="3"/>
      <c r="M60" s="3"/>
      <c r="O60" s="1" t="str">
        <f t="shared" si="0"/>
        <v xml:space="preserve">    processed text,</v>
      </c>
    </row>
    <row r="61" spans="2:15" ht="15" x14ac:dyDescent="0.25">
      <c r="B61" s="6">
        <v>58</v>
      </c>
      <c r="C61" s="22" t="s">
        <v>3</v>
      </c>
      <c r="D61" s="24" t="s">
        <v>44</v>
      </c>
      <c r="E61" s="23" t="s">
        <v>116</v>
      </c>
      <c r="F61" s="6"/>
      <c r="G61" s="6"/>
      <c r="H61" s="6"/>
      <c r="I61" s="10"/>
      <c r="J61" s="25"/>
      <c r="K61" s="3"/>
      <c r="L61" s="3"/>
      <c r="M61" s="3"/>
      <c r="O61" s="1" t="str">
        <f t="shared" si="0"/>
        <v xml:space="preserve">    notes text,</v>
      </c>
    </row>
    <row r="62" spans="2:15" ht="15" x14ac:dyDescent="0.25">
      <c r="B62" s="6">
        <v>59</v>
      </c>
      <c r="C62" s="22" t="s">
        <v>45</v>
      </c>
      <c r="D62" s="24" t="s">
        <v>42</v>
      </c>
      <c r="E62" s="6" t="s">
        <v>35</v>
      </c>
      <c r="F62" s="6"/>
      <c r="G62" s="6"/>
      <c r="H62" s="6"/>
      <c r="I62" s="10"/>
      <c r="J62" s="25"/>
      <c r="K62" s="3"/>
      <c r="L62" s="3"/>
      <c r="M62" s="3"/>
      <c r="O62" s="1" t="str">
        <f t="shared" si="0"/>
        <v xml:space="preserve">    status smallint,</v>
      </c>
    </row>
    <row r="63" spans="2:15" ht="15" x14ac:dyDescent="0.25">
      <c r="B63" s="6">
        <v>60</v>
      </c>
      <c r="C63" s="22" t="s">
        <v>225</v>
      </c>
      <c r="D63" s="24" t="s">
        <v>228</v>
      </c>
      <c r="E63" s="23" t="s">
        <v>25</v>
      </c>
      <c r="F63" s="6"/>
      <c r="G63" s="6"/>
      <c r="H63" s="6"/>
      <c r="I63" s="10"/>
      <c r="J63" s="25"/>
      <c r="K63" s="3"/>
      <c r="L63" s="3"/>
      <c r="M63" s="3"/>
      <c r="O63" s="1" t="str">
        <f t="shared" si="0"/>
        <v xml:space="preserve">    screen varchar(10),</v>
      </c>
    </row>
    <row r="64" spans="2:15" ht="15" x14ac:dyDescent="0.25">
      <c r="B64" s="6">
        <v>61</v>
      </c>
      <c r="C64" s="22" t="s">
        <v>50</v>
      </c>
      <c r="D64" s="24" t="s">
        <v>229</v>
      </c>
      <c r="E64" s="23" t="s">
        <v>25</v>
      </c>
      <c r="F64" s="6"/>
      <c r="G64" s="6"/>
      <c r="H64" s="6"/>
      <c r="I64" s="10"/>
      <c r="J64" s="25"/>
      <c r="K64" s="3"/>
      <c r="L64" s="3"/>
      <c r="M64" s="3"/>
      <c r="O64" s="1" t="str">
        <f t="shared" si="0"/>
        <v xml:space="preserve">    language varchar(10),</v>
      </c>
    </row>
    <row r="65" spans="2:15" ht="15" x14ac:dyDescent="0.25">
      <c r="B65" s="6">
        <v>62</v>
      </c>
      <c r="C65" s="22" t="s">
        <v>333</v>
      </c>
      <c r="D65" s="24" t="s">
        <v>41</v>
      </c>
      <c r="E65" s="6" t="s">
        <v>35</v>
      </c>
      <c r="F65" s="6"/>
      <c r="G65" s="6">
        <v>0</v>
      </c>
      <c r="H65" s="23" t="s">
        <v>16</v>
      </c>
      <c r="I65" s="8"/>
      <c r="J65" s="25"/>
      <c r="K65" s="3"/>
      <c r="L65" s="3"/>
      <c r="M65" s="3"/>
      <c r="O65" s="1" t="str">
        <f t="shared" si="0"/>
        <v xml:space="preserve">    disabled smallint DEFAULT 0,</v>
      </c>
    </row>
    <row r="66" spans="2:15" ht="15" x14ac:dyDescent="0.25">
      <c r="B66" s="6">
        <v>63</v>
      </c>
      <c r="C66" s="3" t="s">
        <v>20</v>
      </c>
      <c r="D66" s="24" t="s">
        <v>296</v>
      </c>
      <c r="E66" s="6" t="s">
        <v>6</v>
      </c>
      <c r="F66" s="6"/>
      <c r="G66" s="6"/>
      <c r="H66" s="6"/>
      <c r="I66" s="10"/>
      <c r="J66" s="25"/>
      <c r="K66" s="3"/>
      <c r="L66" s="3"/>
      <c r="M66" s="3"/>
      <c r="O66" s="1" t="str">
        <f t="shared" si="0"/>
        <v xml:space="preserve">    created_by bigint,</v>
      </c>
    </row>
    <row r="67" spans="2:15" ht="15" x14ac:dyDescent="0.25">
      <c r="B67" s="6">
        <v>64</v>
      </c>
      <c r="C67" s="3" t="s">
        <v>21</v>
      </c>
      <c r="D67" s="24" t="s">
        <v>70</v>
      </c>
      <c r="E67" s="6" t="s">
        <v>6</v>
      </c>
      <c r="F67" s="6"/>
      <c r="G67" s="6"/>
      <c r="H67" s="6"/>
      <c r="I67" s="10"/>
      <c r="J67" s="25"/>
      <c r="K67" s="3"/>
      <c r="L67" s="3"/>
      <c r="M67" s="3"/>
      <c r="O67" s="1" t="str">
        <f t="shared" si="0"/>
        <v xml:space="preserve">    created_date bigint,</v>
      </c>
    </row>
    <row r="68" spans="2:15" ht="15" x14ac:dyDescent="0.25">
      <c r="B68" s="6">
        <v>65</v>
      </c>
      <c r="C68" s="3" t="s">
        <v>22</v>
      </c>
      <c r="D68" s="24" t="s">
        <v>297</v>
      </c>
      <c r="E68" s="6" t="s">
        <v>6</v>
      </c>
      <c r="F68" s="6"/>
      <c r="G68" s="6"/>
      <c r="H68" s="6"/>
      <c r="I68" s="10"/>
      <c r="J68" s="25"/>
      <c r="K68" s="3"/>
      <c r="L68" s="3"/>
      <c r="M68" s="3"/>
      <c r="O68" s="1" t="str">
        <f t="shared" si="0"/>
        <v xml:space="preserve">    updated_by bigint,</v>
      </c>
    </row>
    <row r="69" spans="2:15" ht="15" x14ac:dyDescent="0.25">
      <c r="B69" s="6">
        <v>66</v>
      </c>
      <c r="C69" s="3" t="s">
        <v>23</v>
      </c>
      <c r="D69" s="24" t="s">
        <v>71</v>
      </c>
      <c r="E69" s="6" t="s">
        <v>6</v>
      </c>
      <c r="F69" s="6"/>
      <c r="G69" s="6"/>
      <c r="H69" s="6"/>
      <c r="I69" s="10"/>
      <c r="J69" s="25"/>
      <c r="K69" s="3"/>
      <c r="L69" s="3"/>
      <c r="M69" s="3"/>
      <c r="O69" s="1" t="str">
        <f t="shared" si="0"/>
        <v xml:space="preserve">    updated_date bigint,</v>
      </c>
    </row>
    <row r="70" spans="2:15" ht="15" x14ac:dyDescent="0.25">
      <c r="B70" s="6">
        <v>67</v>
      </c>
      <c r="C70" s="22" t="s">
        <v>105</v>
      </c>
      <c r="D70" s="24" t="s">
        <v>295</v>
      </c>
      <c r="E70" s="6" t="s">
        <v>6</v>
      </c>
      <c r="F70" s="6"/>
      <c r="G70" s="6"/>
      <c r="H70" s="6"/>
      <c r="I70" s="8">
        <v>1</v>
      </c>
      <c r="J70" s="25"/>
      <c r="K70" s="3"/>
      <c r="L70" s="3"/>
      <c r="M70" s="3"/>
      <c r="O70" s="1" t="str">
        <f t="shared" si="0"/>
        <v xml:space="preserve">    deleted_by bigint,</v>
      </c>
    </row>
    <row r="71" spans="2:15" ht="15" x14ac:dyDescent="0.25">
      <c r="B71" s="6">
        <v>68</v>
      </c>
      <c r="C71" s="22" t="s">
        <v>99</v>
      </c>
      <c r="D71" s="24" t="s">
        <v>94</v>
      </c>
      <c r="E71" s="6" t="s">
        <v>6</v>
      </c>
      <c r="F71" s="6"/>
      <c r="G71" s="6"/>
      <c r="H71" s="6"/>
      <c r="I71" s="8">
        <v>1</v>
      </c>
      <c r="J71" s="25"/>
      <c r="K71" s="3"/>
      <c r="L71" s="3"/>
      <c r="M71" s="3"/>
      <c r="O71" s="1" t="str">
        <f t="shared" si="0"/>
        <v xml:space="preserve">    deleted_date bigint,</v>
      </c>
    </row>
    <row r="72" spans="2:15" ht="15" x14ac:dyDescent="0.25">
      <c r="B72" s="6">
        <v>69</v>
      </c>
      <c r="C72" s="3" t="s">
        <v>24</v>
      </c>
      <c r="D72" s="24" t="s">
        <v>13</v>
      </c>
      <c r="E72" s="6" t="s">
        <v>10</v>
      </c>
      <c r="F72" s="6"/>
      <c r="G72" s="6">
        <v>1</v>
      </c>
      <c r="H72" s="6"/>
      <c r="I72" s="10"/>
      <c r="J72" s="25"/>
      <c r="K72" s="3"/>
      <c r="L72" s="3"/>
      <c r="M72" s="3"/>
      <c r="O72" s="1" t="str">
        <f t="shared" si="0"/>
        <v xml:space="preserve">    version integer DEFAULT 1,</v>
      </c>
    </row>
    <row r="73" spans="2:15" x14ac:dyDescent="0.25">
      <c r="O73" s="1" t="str">
        <f>"    CONSTRAINT " &amp; IF(ISERROR(SEARCH(".",$D$2)), $D$2, MID($D$2,SEARCH(".",$D$2) + 1,(LEN($D$2)-SEARCH(".",$D$2)))) &amp; "_pk PRIMARY KEY (" &amp; $D$5 &amp; ")"</f>
        <v xml:space="preserve">    CONSTRAINT emr_pk PRIMARY KEY (id)</v>
      </c>
    </row>
    <row r="74" spans="2:15" x14ac:dyDescent="0.25">
      <c r="O74" s="1" t="s">
        <v>7</v>
      </c>
    </row>
    <row r="79" spans="2:15" x14ac:dyDescent="0.25">
      <c r="C79" s="32" t="s">
        <v>2642</v>
      </c>
    </row>
    <row r="103" spans="2:6" ht="15" thickBot="1" x14ac:dyDescent="0.3"/>
    <row r="104" spans="2:6" x14ac:dyDescent="0.25">
      <c r="B104" s="83" t="s">
        <v>2215</v>
      </c>
      <c r="C104" s="85" t="s">
        <v>2216</v>
      </c>
      <c r="D104" s="42" t="s">
        <v>2217</v>
      </c>
      <c r="E104" s="85"/>
      <c r="F104" s="87"/>
    </row>
    <row r="105" spans="2:6" x14ac:dyDescent="0.25">
      <c r="B105" s="78"/>
      <c r="C105" s="81"/>
      <c r="D105" s="38" t="s">
        <v>2218</v>
      </c>
      <c r="E105" s="81"/>
      <c r="F105" s="88"/>
    </row>
    <row r="106" spans="2:6" x14ac:dyDescent="0.25">
      <c r="B106" s="78"/>
      <c r="C106" s="81"/>
      <c r="D106" s="38" t="s">
        <v>2219</v>
      </c>
      <c r="E106" s="81"/>
      <c r="F106" s="88"/>
    </row>
    <row r="107" spans="2:6" x14ac:dyDescent="0.25">
      <c r="B107" s="78"/>
      <c r="C107" s="81"/>
      <c r="D107" s="38" t="s">
        <v>2220</v>
      </c>
      <c r="E107" s="81"/>
      <c r="F107" s="88"/>
    </row>
    <row r="108" spans="2:6" x14ac:dyDescent="0.25">
      <c r="B108" s="78"/>
      <c r="C108" s="81"/>
      <c r="D108" s="38" t="s">
        <v>2221</v>
      </c>
      <c r="E108" s="81"/>
      <c r="F108" s="88"/>
    </row>
    <row r="109" spans="2:6" x14ac:dyDescent="0.25">
      <c r="B109" s="78"/>
      <c r="C109" s="81"/>
      <c r="D109" s="38" t="s">
        <v>2222</v>
      </c>
      <c r="E109" s="81"/>
      <c r="F109" s="88"/>
    </row>
    <row r="110" spans="2:6" x14ac:dyDescent="0.25">
      <c r="B110" s="78"/>
      <c r="C110" s="81"/>
      <c r="D110" s="38" t="s">
        <v>2223</v>
      </c>
      <c r="E110" s="81"/>
      <c r="F110" s="88"/>
    </row>
    <row r="111" spans="2:6" x14ac:dyDescent="0.25">
      <c r="B111" s="78"/>
      <c r="C111" s="81"/>
      <c r="D111" s="38" t="s">
        <v>2224</v>
      </c>
      <c r="E111" s="81"/>
      <c r="F111" s="88"/>
    </row>
    <row r="112" spans="2:6" ht="15" x14ac:dyDescent="0.25">
      <c r="B112" s="84"/>
      <c r="C112" s="86"/>
      <c r="D112" s="39"/>
      <c r="E112" s="86"/>
      <c r="F112" s="89"/>
    </row>
    <row r="113" spans="2:6" ht="15" x14ac:dyDescent="0.25">
      <c r="B113" s="77" t="s">
        <v>2225</v>
      </c>
      <c r="C113" s="80" t="s">
        <v>2216</v>
      </c>
      <c r="D113" s="40" t="s">
        <v>2226</v>
      </c>
      <c r="E113"/>
      <c r="F113" s="43"/>
    </row>
    <row r="114" spans="2:6" ht="15" x14ac:dyDescent="0.25">
      <c r="B114" s="78"/>
      <c r="C114" s="81"/>
      <c r="D114" s="41" t="s">
        <v>2227</v>
      </c>
      <c r="E114"/>
      <c r="F114" s="43"/>
    </row>
    <row r="115" spans="2:6" ht="15" x14ac:dyDescent="0.25">
      <c r="B115" s="78"/>
      <c r="C115" s="81"/>
      <c r="D115" s="41" t="s">
        <v>2228</v>
      </c>
      <c r="E115"/>
      <c r="F115" s="43"/>
    </row>
    <row r="116" spans="2:6" ht="15" x14ac:dyDescent="0.25">
      <c r="B116" s="78"/>
      <c r="C116" s="81"/>
      <c r="D116" s="41" t="s">
        <v>2229</v>
      </c>
      <c r="E116"/>
      <c r="F116" s="43"/>
    </row>
    <row r="117" spans="2:6" ht="15" x14ac:dyDescent="0.25">
      <c r="B117" s="78"/>
      <c r="C117" s="81"/>
      <c r="D117" s="41" t="s">
        <v>2230</v>
      </c>
      <c r="E117"/>
      <c r="F117" s="43"/>
    </row>
    <row r="118" spans="2:6" ht="15" x14ac:dyDescent="0.25">
      <c r="B118" s="78"/>
      <c r="C118" s="81"/>
      <c r="D118" s="41" t="s">
        <v>2231</v>
      </c>
      <c r="E118"/>
      <c r="F118" s="43"/>
    </row>
    <row r="119" spans="2:6" ht="15" x14ac:dyDescent="0.25">
      <c r="B119" s="78"/>
      <c r="C119" s="81"/>
      <c r="D119" s="41" t="s">
        <v>2232</v>
      </c>
      <c r="E119"/>
      <c r="F119" s="43"/>
    </row>
    <row r="120" spans="2:6" ht="15" x14ac:dyDescent="0.25">
      <c r="B120" s="78"/>
      <c r="C120" s="81"/>
      <c r="D120" s="41" t="s">
        <v>2233</v>
      </c>
      <c r="E120"/>
      <c r="F120" s="43"/>
    </row>
    <row r="121" spans="2:6" ht="15" x14ac:dyDescent="0.25">
      <c r="B121" s="78"/>
      <c r="C121" s="81"/>
      <c r="D121" s="41" t="s">
        <v>2234</v>
      </c>
      <c r="E121"/>
      <c r="F121" s="43"/>
    </row>
    <row r="122" spans="2:6" ht="15.75" thickBot="1" x14ac:dyDescent="0.3">
      <c r="B122" s="79"/>
      <c r="C122" s="82"/>
      <c r="D122" s="44"/>
      <c r="E122" s="45"/>
      <c r="F122" s="46"/>
    </row>
  </sheetData>
  <mergeCells count="10">
    <mergeCell ref="B113:B122"/>
    <mergeCell ref="C113:C122"/>
    <mergeCell ref="D1:E1"/>
    <mergeCell ref="F1:I1"/>
    <mergeCell ref="D2:E2"/>
    <mergeCell ref="F2:I2"/>
    <mergeCell ref="B104:B112"/>
    <mergeCell ref="C104:C112"/>
    <mergeCell ref="E104:E112"/>
    <mergeCell ref="F104:F112"/>
  </mergeCells>
  <pageMargins left="0.7" right="0.7" top="0.75" bottom="0.75" header="0.3" footer="0.3"/>
  <pageSetup orientation="landscape" r:id="rId1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B1:O178"/>
  <sheetViews>
    <sheetView showGridLines="0" topLeftCell="A118" workbookViewId="0">
      <selection activeCell="C142" sqref="C142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DB!D129</f>
        <v>Bệnh án</v>
      </c>
      <c r="E1" s="71"/>
      <c r="F1" s="72" t="s">
        <v>22</v>
      </c>
      <c r="G1" s="73"/>
      <c r="H1" s="73"/>
      <c r="I1" s="74"/>
      <c r="J1" s="3" t="str">
        <f>DB!F129</f>
        <v>Nguyễn Anh Phong</v>
      </c>
    </row>
    <row r="2" spans="2:15" ht="18" x14ac:dyDescent="0.25">
      <c r="C2" s="2" t="s">
        <v>27</v>
      </c>
      <c r="D2" s="75" t="str">
        <f>DB!E129</f>
        <v>emr</v>
      </c>
      <c r="E2" s="76"/>
      <c r="F2" s="72" t="s">
        <v>23</v>
      </c>
      <c r="G2" s="73"/>
      <c r="H2" s="73"/>
      <c r="I2" s="74"/>
      <c r="J2" s="19" t="str">
        <f>DB!G129</f>
        <v>22/05/2016</v>
      </c>
      <c r="O2" s="1" t="str">
        <f xml:space="preserve"> "drop table " &amp; D2 &amp; ";"</f>
        <v>drop table emr;</v>
      </c>
    </row>
    <row r="3" spans="2:15" ht="29.25" customHeight="1" x14ac:dyDescent="0.25">
      <c r="B3" s="4"/>
      <c r="O3" s="1" t="str">
        <f xml:space="preserve"> "create table " &amp; D2</f>
        <v>create table emr</v>
      </c>
    </row>
    <row r="4" spans="2:15" ht="15" x14ac:dyDescent="0.25">
      <c r="B4" s="5" t="s">
        <v>0</v>
      </c>
      <c r="C4" s="5" t="s">
        <v>1</v>
      </c>
      <c r="D4" s="5" t="s">
        <v>2</v>
      </c>
      <c r="E4" s="31" t="s">
        <v>14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 t="shared" ref="O5:O10" si="0"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si="0"/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19</v>
      </c>
      <c r="D8" s="24" t="s">
        <v>151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department_id bigint,</v>
      </c>
    </row>
    <row r="9" spans="2:15" ht="15" x14ac:dyDescent="0.25">
      <c r="B9" s="6">
        <v>5</v>
      </c>
      <c r="C9" s="22" t="s">
        <v>3034</v>
      </c>
      <c r="D9" s="24" t="s">
        <v>218</v>
      </c>
      <c r="E9" s="6" t="s">
        <v>6</v>
      </c>
      <c r="F9" s="6"/>
      <c r="G9" s="6"/>
      <c r="H9" s="6"/>
      <c r="I9" s="8">
        <v>1</v>
      </c>
      <c r="J9" s="25"/>
      <c r="K9" s="3"/>
      <c r="L9" s="3"/>
      <c r="M9" s="3"/>
      <c r="O9" s="1" t="str">
        <f t="shared" si="0"/>
        <v xml:space="preserve">    room_id bigint,</v>
      </c>
    </row>
    <row r="10" spans="2:15" ht="15" x14ac:dyDescent="0.25">
      <c r="B10" s="6">
        <v>6</v>
      </c>
      <c r="C10" s="22" t="s">
        <v>478</v>
      </c>
      <c r="D10" s="24" t="s">
        <v>1145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provider_id bigint,</v>
      </c>
    </row>
    <row r="11" spans="2:15" ht="15" x14ac:dyDescent="0.25">
      <c r="B11" s="6">
        <v>7</v>
      </c>
      <c r="C11" s="22" t="s">
        <v>2837</v>
      </c>
      <c r="D11" s="24" t="s">
        <v>2836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ref="O11:O18" si="1">"    " &amp; D11 &amp; " " &amp; E11 &amp; IF(F11="yes"," NOT NULL", "") &amp; IF(LEN(G11) &gt; 0," DEFAULT " &amp; G11, "") &amp; ","</f>
        <v xml:space="preserve">    supporter_id bigint,</v>
      </c>
    </row>
    <row r="12" spans="2:15" ht="15" x14ac:dyDescent="0.25">
      <c r="B12" s="6">
        <v>8</v>
      </c>
      <c r="C12" s="22" t="s">
        <v>2920</v>
      </c>
      <c r="D12" s="24" t="s">
        <v>2971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1"/>
        <v xml:space="preserve">    coordinator_id bigint,</v>
      </c>
    </row>
    <row r="13" spans="2:15" ht="15" x14ac:dyDescent="0.25">
      <c r="B13" s="6">
        <v>9</v>
      </c>
      <c r="C13" s="22" t="s">
        <v>2925</v>
      </c>
      <c r="D13" s="24" t="s">
        <v>2924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>"    " &amp; D13 &amp; " " &amp; E13 &amp; IF(F13="yes"," NOT NULL", "") &amp; IF(LEN(G13) &gt; 0," DEFAULT " &amp; G13, "") &amp; ","</f>
        <v xml:space="preserve">    nurse_id bigint,</v>
      </c>
    </row>
    <row r="14" spans="2:15" ht="15" x14ac:dyDescent="0.25">
      <c r="B14" s="6">
        <v>10</v>
      </c>
      <c r="C14" s="22" t="s">
        <v>3049</v>
      </c>
      <c r="D14" s="24" t="s">
        <v>376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>"    " &amp; D14 &amp; " " &amp; E14 &amp; IF(F14="yes"," NOT NULL", "") &amp; IF(LEN(G14) &gt; 0," DEFAULT " &amp; G14, "") &amp; ","</f>
        <v xml:space="preserve">    assistant_id bigint,</v>
      </c>
    </row>
    <row r="15" spans="2:15" ht="15" x14ac:dyDescent="0.25">
      <c r="B15" s="6">
        <v>11</v>
      </c>
      <c r="C15" s="22" t="s">
        <v>976</v>
      </c>
      <c r="D15" s="24" t="s">
        <v>1216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>"    " &amp; D15 &amp; " " &amp; E15 &amp; IF(F15="yes"," NOT NULL", "") &amp; IF(LEN(G15) &gt; 0," DEFAULT " &amp; G15, "") &amp; ","</f>
        <v xml:space="preserve">    sourcer_id bigint,</v>
      </c>
    </row>
    <row r="16" spans="2:15" ht="15" x14ac:dyDescent="0.25">
      <c r="B16" s="6">
        <v>12</v>
      </c>
      <c r="C16" s="22" t="s">
        <v>360</v>
      </c>
      <c r="D16" s="24" t="s">
        <v>350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ref="O16" si="2">"    " &amp; D16 &amp; " " &amp; E16 &amp; IF(F16="yes"," NOT NULL", "") &amp; IF(LEN(G16) &gt; 0," DEFAULT " &amp; G16, "") &amp; ","</f>
        <v xml:space="preserve">    indicator_id bigint,</v>
      </c>
    </row>
    <row r="17" spans="2:15" ht="15" x14ac:dyDescent="0.25">
      <c r="B17" s="6">
        <v>13</v>
      </c>
      <c r="C17" s="22" t="s">
        <v>3922</v>
      </c>
      <c r="D17" s="24" t="s">
        <v>206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ref="O17" si="3">"    " &amp; D17 &amp; " " &amp; E17 &amp; IF(F17="yes"," NOT NULL", "") &amp; IF(LEN(G17) &gt; 0," DEFAULT " &amp; G17, "") &amp; ","</f>
        <v xml:space="preserve">    partner_id bigint,</v>
      </c>
    </row>
    <row r="18" spans="2:15" ht="15" x14ac:dyDescent="0.25">
      <c r="B18" s="6">
        <v>14</v>
      </c>
      <c r="C18" s="22" t="s">
        <v>355</v>
      </c>
      <c r="D18" s="24" t="s">
        <v>352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1"/>
        <v xml:space="preserve">    patient_id bigint,</v>
      </c>
    </row>
    <row r="19" spans="2:15" ht="15" x14ac:dyDescent="0.25">
      <c r="B19" s="6">
        <v>15</v>
      </c>
      <c r="C19" s="22" t="s">
        <v>2969</v>
      </c>
      <c r="D19" s="24" t="s">
        <v>170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ref="O19:O79" si="4">"    " &amp; D19 &amp; " " &amp; E19 &amp; IF(F19="yes"," NOT NULL", "") &amp; IF(LEN(G19) &gt; 0," DEFAULT " &amp; G19, "") &amp; ","</f>
        <v xml:space="preserve">    item_id bigint,</v>
      </c>
    </row>
    <row r="20" spans="2:15" ht="15" x14ac:dyDescent="0.25">
      <c r="B20" s="6">
        <v>16</v>
      </c>
      <c r="C20" s="22" t="s">
        <v>2970</v>
      </c>
      <c r="D20" s="24" t="s">
        <v>172</v>
      </c>
      <c r="E20" s="23" t="s">
        <v>34</v>
      </c>
      <c r="F20" s="6"/>
      <c r="G20" s="6"/>
      <c r="H20" s="6"/>
      <c r="I20" s="10"/>
      <c r="J20" s="25"/>
      <c r="K20" s="3"/>
      <c r="L20" s="3"/>
      <c r="M20" s="3"/>
      <c r="O20" s="1" t="str">
        <f t="shared" si="4"/>
        <v xml:space="preserve">    item_name varchar(255),</v>
      </c>
    </row>
    <row r="21" spans="2:15" ht="15" x14ac:dyDescent="0.25">
      <c r="B21" s="6">
        <v>17</v>
      </c>
      <c r="C21" s="22" t="s">
        <v>814</v>
      </c>
      <c r="D21" s="24" t="s">
        <v>812</v>
      </c>
      <c r="E21" s="6" t="s">
        <v>6</v>
      </c>
      <c r="F21" s="6"/>
      <c r="G21" s="6"/>
      <c r="H21" s="6"/>
      <c r="I21" s="10"/>
      <c r="J21" s="25"/>
      <c r="K21" s="3"/>
      <c r="L21" s="3"/>
      <c r="M21" s="3"/>
      <c r="O21" s="1" t="str">
        <f t="shared" si="4"/>
        <v xml:space="preserve">    admission_id bigint,</v>
      </c>
    </row>
    <row r="22" spans="2:15" ht="15" x14ac:dyDescent="0.25">
      <c r="B22" s="6">
        <v>18</v>
      </c>
      <c r="C22" s="22" t="s">
        <v>2838</v>
      </c>
      <c r="D22" s="24" t="s">
        <v>2839</v>
      </c>
      <c r="E22" s="14" t="s">
        <v>39</v>
      </c>
      <c r="F22" s="6"/>
      <c r="G22" s="6"/>
      <c r="H22" s="6"/>
      <c r="I22" s="10"/>
      <c r="J22" s="25"/>
      <c r="K22" s="3"/>
      <c r="L22" s="3"/>
      <c r="M22" s="3"/>
      <c r="O22" s="1" t="str">
        <f t="shared" si="4"/>
        <v xml:space="preserve">    admission_code varchar(50),</v>
      </c>
    </row>
    <row r="23" spans="2:15" ht="15" x14ac:dyDescent="0.25">
      <c r="B23" s="6">
        <v>19</v>
      </c>
      <c r="C23" s="22" t="s">
        <v>3074</v>
      </c>
      <c r="D23" s="24" t="s">
        <v>3032</v>
      </c>
      <c r="E23" s="6" t="s">
        <v>6</v>
      </c>
      <c r="F23" s="6"/>
      <c r="G23" s="6"/>
      <c r="H23" s="6"/>
      <c r="I23" s="10"/>
      <c r="J23" s="25"/>
      <c r="K23" s="3"/>
      <c r="L23" s="3"/>
      <c r="M23" s="3"/>
      <c r="O23" s="1" t="str">
        <f t="shared" si="4"/>
        <v xml:space="preserve">    register_id bigint,</v>
      </c>
    </row>
    <row r="24" spans="2:15" ht="15" x14ac:dyDescent="0.25">
      <c r="B24" s="6">
        <v>20</v>
      </c>
      <c r="C24" s="22" t="s">
        <v>3075</v>
      </c>
      <c r="D24" s="24" t="s">
        <v>3033</v>
      </c>
      <c r="E24" s="14" t="s">
        <v>39</v>
      </c>
      <c r="F24" s="6"/>
      <c r="G24" s="6"/>
      <c r="H24" s="6"/>
      <c r="I24" s="10"/>
      <c r="J24" s="25"/>
      <c r="K24" s="3"/>
      <c r="L24" s="3"/>
      <c r="M24" s="3"/>
      <c r="O24" s="1" t="str">
        <f t="shared" si="4"/>
        <v xml:space="preserve">    register_code varchar(50),</v>
      </c>
    </row>
    <row r="25" spans="2:15" ht="15" x14ac:dyDescent="0.25">
      <c r="B25" s="6">
        <v>21</v>
      </c>
      <c r="C25" s="22" t="s">
        <v>3051</v>
      </c>
      <c r="D25" s="24" t="s">
        <v>3050</v>
      </c>
      <c r="E25" s="6" t="s">
        <v>6</v>
      </c>
      <c r="F25" s="6"/>
      <c r="G25" s="6"/>
      <c r="H25" s="6"/>
      <c r="I25" s="10"/>
      <c r="J25" s="25"/>
      <c r="K25" s="3"/>
      <c r="L25" s="3"/>
      <c r="M25" s="3"/>
      <c r="O25" s="1" t="str">
        <f t="shared" si="4"/>
        <v xml:space="preserve">    register_item_id bigint,</v>
      </c>
    </row>
    <row r="26" spans="2:15" ht="15" x14ac:dyDescent="0.25">
      <c r="B26" s="6">
        <v>22</v>
      </c>
      <c r="C26" s="22" t="s">
        <v>3074</v>
      </c>
      <c r="D26" s="24" t="s">
        <v>348</v>
      </c>
      <c r="E26" s="6" t="s">
        <v>6</v>
      </c>
      <c r="F26" s="6"/>
      <c r="G26" s="6"/>
      <c r="H26" s="6"/>
      <c r="I26" s="10"/>
      <c r="J26" s="25"/>
      <c r="K26" s="3"/>
      <c r="L26" s="3"/>
      <c r="M26" s="3"/>
      <c r="O26" s="1" t="str">
        <f t="shared" ref="O26:O28" si="5">"    " &amp; D26 &amp; " " &amp; E26 &amp; IF(F26="yes"," NOT NULL", "") &amp; IF(LEN(G26) &gt; 0," DEFAULT " &amp; G26, "") &amp; ","</f>
        <v xml:space="preserve">    indication_id bigint,</v>
      </c>
    </row>
    <row r="27" spans="2:15" ht="15" x14ac:dyDescent="0.25">
      <c r="B27" s="6">
        <v>23</v>
      </c>
      <c r="C27" s="22" t="s">
        <v>3075</v>
      </c>
      <c r="D27" s="24" t="s">
        <v>3496</v>
      </c>
      <c r="E27" s="14" t="s">
        <v>39</v>
      </c>
      <c r="F27" s="6"/>
      <c r="G27" s="6"/>
      <c r="H27" s="6"/>
      <c r="I27" s="10"/>
      <c r="J27" s="25"/>
      <c r="K27" s="3"/>
      <c r="L27" s="3"/>
      <c r="M27" s="3"/>
      <c r="O27" s="1" t="str">
        <f t="shared" si="5"/>
        <v xml:space="preserve">    indication_code varchar(50),</v>
      </c>
    </row>
    <row r="28" spans="2:15" ht="15" x14ac:dyDescent="0.25">
      <c r="B28" s="6">
        <v>24</v>
      </c>
      <c r="C28" s="22" t="s">
        <v>3051</v>
      </c>
      <c r="D28" s="24" t="s">
        <v>369</v>
      </c>
      <c r="E28" s="6" t="s">
        <v>6</v>
      </c>
      <c r="F28" s="6"/>
      <c r="G28" s="6"/>
      <c r="H28" s="6"/>
      <c r="I28" s="10"/>
      <c r="J28" s="25"/>
      <c r="K28" s="3"/>
      <c r="L28" s="3"/>
      <c r="M28" s="3"/>
      <c r="O28" s="1" t="str">
        <f t="shared" si="5"/>
        <v xml:space="preserve">    indication_item_id bigint,</v>
      </c>
    </row>
    <row r="29" spans="2:15" ht="15" x14ac:dyDescent="0.25">
      <c r="B29" s="6">
        <v>25</v>
      </c>
      <c r="C29" s="22" t="s">
        <v>679</v>
      </c>
      <c r="D29" s="24" t="s">
        <v>574</v>
      </c>
      <c r="E29" s="23" t="s">
        <v>39</v>
      </c>
      <c r="F29" s="6"/>
      <c r="G29" s="6"/>
      <c r="H29" s="6"/>
      <c r="I29" s="10"/>
      <c r="J29" s="25"/>
      <c r="K29" s="3"/>
      <c r="L29" s="3"/>
      <c r="M29" s="3"/>
      <c r="O29" s="1" t="str">
        <f t="shared" si="4"/>
        <v xml:space="preserve">    accession_no varchar(50),</v>
      </c>
    </row>
    <row r="30" spans="2:15" ht="15" x14ac:dyDescent="0.25">
      <c r="B30" s="6">
        <v>26</v>
      </c>
      <c r="C30" s="22" t="s">
        <v>1993</v>
      </c>
      <c r="D30" s="24" t="s">
        <v>765</v>
      </c>
      <c r="E30" s="6" t="s">
        <v>6</v>
      </c>
      <c r="F30" s="6"/>
      <c r="G30" s="6"/>
      <c r="H30" s="6"/>
      <c r="I30" s="10"/>
      <c r="J30" s="25"/>
      <c r="K30" s="3"/>
      <c r="L30" s="3"/>
      <c r="M30" s="3"/>
      <c r="O30" s="1" t="str">
        <f t="shared" si="4"/>
        <v xml:space="preserve">    insurance_id bigint,</v>
      </c>
    </row>
    <row r="31" spans="2:15" ht="15" x14ac:dyDescent="0.25">
      <c r="B31" s="6">
        <v>27</v>
      </c>
      <c r="C31" s="22" t="s">
        <v>681</v>
      </c>
      <c r="D31" s="24" t="s">
        <v>3043</v>
      </c>
      <c r="E31" s="6" t="s">
        <v>6</v>
      </c>
      <c r="F31" s="6"/>
      <c r="G31" s="6"/>
      <c r="H31" s="6"/>
      <c r="I31" s="10"/>
      <c r="J31" s="25"/>
      <c r="K31" s="3"/>
      <c r="L31" s="3"/>
      <c r="M31" s="3"/>
      <c r="O31" s="1" t="str">
        <f t="shared" si="4"/>
        <v xml:space="preserve">    advance_id bigint,</v>
      </c>
    </row>
    <row r="32" spans="2:15" ht="15" x14ac:dyDescent="0.25">
      <c r="B32" s="6">
        <v>28</v>
      </c>
      <c r="C32" s="22" t="s">
        <v>3047</v>
      </c>
      <c r="D32" s="24" t="s">
        <v>3046</v>
      </c>
      <c r="E32" s="6" t="s">
        <v>6</v>
      </c>
      <c r="F32" s="6"/>
      <c r="G32" s="6"/>
      <c r="H32" s="6"/>
      <c r="I32" s="10"/>
      <c r="J32" s="25"/>
      <c r="K32" s="3"/>
      <c r="L32" s="3"/>
      <c r="M32" s="3"/>
      <c r="O32" s="1" t="str">
        <f t="shared" si="4"/>
        <v xml:space="preserve">    voucher_id bigint,</v>
      </c>
    </row>
    <row r="33" spans="2:15" ht="15" x14ac:dyDescent="0.25">
      <c r="B33" s="6">
        <v>29</v>
      </c>
      <c r="C33" s="22" t="s">
        <v>3045</v>
      </c>
      <c r="D33" s="24" t="s">
        <v>771</v>
      </c>
      <c r="E33" s="6" t="s">
        <v>35</v>
      </c>
      <c r="F33" s="6"/>
      <c r="G33" s="6">
        <v>1</v>
      </c>
      <c r="H33" s="23" t="s">
        <v>16</v>
      </c>
      <c r="I33" s="10">
        <v>1</v>
      </c>
      <c r="J33" s="25" t="s">
        <v>3042</v>
      </c>
      <c r="K33" s="3"/>
      <c r="L33" s="3"/>
      <c r="M33" s="3"/>
      <c r="O33" s="1" t="str">
        <f t="shared" si="4"/>
        <v xml:space="preserve">    payment_term smallint DEFAULT 1,</v>
      </c>
    </row>
    <row r="34" spans="2:15" ht="15" x14ac:dyDescent="0.25">
      <c r="B34" s="6">
        <v>30</v>
      </c>
      <c r="C34" s="22" t="s">
        <v>2870</v>
      </c>
      <c r="D34" s="24" t="s">
        <v>750</v>
      </c>
      <c r="E34" s="6" t="s">
        <v>35</v>
      </c>
      <c r="F34" s="6"/>
      <c r="G34" s="6">
        <v>2</v>
      </c>
      <c r="H34" s="23" t="s">
        <v>16</v>
      </c>
      <c r="I34" s="10">
        <v>1</v>
      </c>
      <c r="J34" s="25"/>
      <c r="K34" s="3"/>
      <c r="L34" s="3"/>
      <c r="M34" s="3"/>
      <c r="O34" s="1" t="str">
        <f t="shared" si="4"/>
        <v xml:space="preserve">    priority smallint DEFAULT 2,</v>
      </c>
    </row>
    <row r="35" spans="2:15" ht="15" x14ac:dyDescent="0.25">
      <c r="B35" s="6">
        <v>31</v>
      </c>
      <c r="C35" s="22" t="s">
        <v>716</v>
      </c>
      <c r="D35" s="24" t="s">
        <v>3260</v>
      </c>
      <c r="E35" s="6" t="s">
        <v>6</v>
      </c>
      <c r="F35" s="6"/>
      <c r="G35" s="6">
        <v>0</v>
      </c>
      <c r="H35" s="6"/>
      <c r="I35" s="10"/>
      <c r="J35" s="25"/>
      <c r="K35" s="3"/>
      <c r="L35" s="3"/>
      <c r="M35" s="3"/>
      <c r="O35" s="1" t="str">
        <f t="shared" si="4"/>
        <v xml:space="preserve">    checkup_id bigint DEFAULT 0,</v>
      </c>
    </row>
    <row r="36" spans="2:15" ht="15" x14ac:dyDescent="0.25">
      <c r="B36" s="6">
        <v>32</v>
      </c>
      <c r="C36" s="22" t="s">
        <v>3254</v>
      </c>
      <c r="D36" s="24" t="s">
        <v>3261</v>
      </c>
      <c r="E36" s="6" t="s">
        <v>6</v>
      </c>
      <c r="F36" s="6"/>
      <c r="G36" s="6">
        <v>0</v>
      </c>
      <c r="H36" s="6"/>
      <c r="I36" s="10"/>
      <c r="J36" s="25"/>
      <c r="K36" s="3"/>
      <c r="L36" s="3"/>
      <c r="M36" s="3"/>
      <c r="O36" s="1" t="str">
        <f t="shared" si="4"/>
        <v xml:space="preserve">    healthcare_id bigint DEFAULT 0,</v>
      </c>
    </row>
    <row r="37" spans="2:15" ht="15" x14ac:dyDescent="0.25">
      <c r="B37" s="6">
        <v>33</v>
      </c>
      <c r="C37" s="22" t="s">
        <v>3010</v>
      </c>
      <c r="D37" s="24" t="s">
        <v>2820</v>
      </c>
      <c r="E37" s="6" t="s">
        <v>10</v>
      </c>
      <c r="F37" s="6"/>
      <c r="G37" s="6"/>
      <c r="H37" s="6"/>
      <c r="I37" s="10"/>
      <c r="J37" s="25" t="s">
        <v>3031</v>
      </c>
      <c r="K37" s="3"/>
      <c r="L37" s="3"/>
      <c r="M37" s="3"/>
      <c r="O37" s="1" t="str">
        <f t="shared" si="4"/>
        <v xml:space="preserve">    type integer,</v>
      </c>
    </row>
    <row r="38" spans="2:15" ht="15" x14ac:dyDescent="0.25">
      <c r="B38" s="6">
        <v>34</v>
      </c>
      <c r="C38" s="22" t="s">
        <v>3027</v>
      </c>
      <c r="D38" s="24" t="s">
        <v>63</v>
      </c>
      <c r="E38" s="23" t="s">
        <v>34</v>
      </c>
      <c r="F38" s="6"/>
      <c r="G38" s="6"/>
      <c r="H38" s="6"/>
      <c r="I38" s="10"/>
      <c r="J38" s="25"/>
      <c r="K38" s="3"/>
      <c r="L38" s="3"/>
      <c r="M38" s="3"/>
      <c r="O38" s="1" t="str">
        <f t="shared" si="4"/>
        <v xml:space="preserve">    title varchar(255),</v>
      </c>
    </row>
    <row r="39" spans="2:15" ht="15" x14ac:dyDescent="0.25">
      <c r="B39" s="6">
        <v>35</v>
      </c>
      <c r="C39" s="22" t="s">
        <v>241</v>
      </c>
      <c r="D39" s="24" t="s">
        <v>237</v>
      </c>
      <c r="E39" s="23" t="s">
        <v>116</v>
      </c>
      <c r="F39" s="6"/>
      <c r="G39" s="6"/>
      <c r="H39" s="6"/>
      <c r="I39" s="10"/>
      <c r="J39" s="25"/>
      <c r="K39" s="3"/>
      <c r="L39" s="3"/>
      <c r="M39" s="3"/>
      <c r="O39" s="1" t="str">
        <f t="shared" si="4"/>
        <v xml:space="preserve">    search_text text,</v>
      </c>
    </row>
    <row r="40" spans="2:15" ht="15" x14ac:dyDescent="0.25">
      <c r="B40" s="6">
        <v>36</v>
      </c>
      <c r="C40" s="22" t="s">
        <v>558</v>
      </c>
      <c r="D40" s="24" t="s">
        <v>573</v>
      </c>
      <c r="E40" s="6" t="s">
        <v>10</v>
      </c>
      <c r="F40" s="6"/>
      <c r="G40" s="6"/>
      <c r="H40" s="6"/>
      <c r="I40" s="10"/>
      <c r="J40" s="25"/>
      <c r="K40" s="3"/>
      <c r="L40" s="3"/>
      <c r="M40" s="3"/>
      <c r="O40" s="1" t="str">
        <f t="shared" si="4"/>
        <v xml:space="preserve">    order_no integer,</v>
      </c>
    </row>
    <row r="41" spans="2:15" ht="15" x14ac:dyDescent="0.25">
      <c r="B41" s="6">
        <v>37</v>
      </c>
      <c r="C41" s="22" t="s">
        <v>2214</v>
      </c>
      <c r="D41" s="24" t="s">
        <v>48</v>
      </c>
      <c r="E41" s="14" t="s">
        <v>39</v>
      </c>
      <c r="F41" s="6"/>
      <c r="G41" s="6"/>
      <c r="H41" s="6"/>
      <c r="I41" s="10"/>
      <c r="J41" s="25"/>
      <c r="K41" s="3"/>
      <c r="L41" s="3"/>
      <c r="M41" s="3"/>
      <c r="O41" s="1" t="str">
        <f t="shared" si="4"/>
        <v xml:space="preserve">    code varchar(50),</v>
      </c>
    </row>
    <row r="42" spans="2:15" ht="15" x14ac:dyDescent="0.25">
      <c r="B42" s="6">
        <v>38</v>
      </c>
      <c r="C42" s="22" t="s">
        <v>188</v>
      </c>
      <c r="D42" s="24" t="s">
        <v>184</v>
      </c>
      <c r="E42" s="6" t="s">
        <v>6</v>
      </c>
      <c r="F42" s="6"/>
      <c r="G42" s="6"/>
      <c r="H42" s="6"/>
      <c r="I42" s="10"/>
      <c r="J42" s="25"/>
      <c r="K42" s="3"/>
      <c r="L42" s="3"/>
      <c r="M42" s="3"/>
      <c r="O42" s="1" t="str">
        <f t="shared" si="4"/>
        <v xml:space="preserve">    start_date bigint,</v>
      </c>
    </row>
    <row r="43" spans="2:15" ht="15" x14ac:dyDescent="0.25">
      <c r="B43" s="6">
        <v>39</v>
      </c>
      <c r="C43" s="22" t="s">
        <v>2015</v>
      </c>
      <c r="D43" s="24" t="s">
        <v>185</v>
      </c>
      <c r="E43" s="6" t="s">
        <v>6</v>
      </c>
      <c r="F43" s="6"/>
      <c r="G43" s="6"/>
      <c r="H43" s="6"/>
      <c r="I43" s="10"/>
      <c r="J43" s="25"/>
      <c r="K43" s="3"/>
      <c r="L43" s="3"/>
      <c r="M43" s="3"/>
      <c r="O43" s="1" t="str">
        <f t="shared" si="4"/>
        <v xml:space="preserve">    end_date bigint,</v>
      </c>
    </row>
    <row r="44" spans="2:15" ht="15" x14ac:dyDescent="0.25">
      <c r="B44" s="6">
        <v>40</v>
      </c>
      <c r="C44" s="22" t="s">
        <v>2235</v>
      </c>
      <c r="D44" s="24" t="s">
        <v>2349</v>
      </c>
      <c r="E44" s="23" t="s">
        <v>116</v>
      </c>
      <c r="F44" s="6"/>
      <c r="G44" s="6"/>
      <c r="H44" s="6"/>
      <c r="I44" s="10"/>
      <c r="J44" s="25"/>
      <c r="K44" s="3"/>
      <c r="L44" s="3"/>
      <c r="M44" s="3"/>
      <c r="O44" s="1" t="str">
        <f t="shared" si="4"/>
        <v xml:space="preserve">    complaint text,</v>
      </c>
    </row>
    <row r="45" spans="2:15" ht="15" x14ac:dyDescent="0.25">
      <c r="B45" s="6">
        <v>41</v>
      </c>
      <c r="C45" s="22" t="s">
        <v>2802</v>
      </c>
      <c r="D45" s="24" t="s">
        <v>2978</v>
      </c>
      <c r="E45" s="23" t="s">
        <v>116</v>
      </c>
      <c r="F45" s="6"/>
      <c r="G45" s="6"/>
      <c r="H45" s="6"/>
      <c r="I45" s="10"/>
      <c r="J45" s="25" t="s">
        <v>2979</v>
      </c>
      <c r="K45" s="3"/>
      <c r="L45" s="3"/>
      <c r="M45" s="3"/>
      <c r="O45" s="1" t="str">
        <f t="shared" si="4"/>
        <v xml:space="preserve">    pfsh text,</v>
      </c>
    </row>
    <row r="46" spans="2:15" ht="15" x14ac:dyDescent="0.25">
      <c r="B46" s="6">
        <v>42</v>
      </c>
      <c r="C46" s="22" t="s">
        <v>2271</v>
      </c>
      <c r="D46" s="24" t="s">
        <v>2841</v>
      </c>
      <c r="E46" s="23" t="s">
        <v>116</v>
      </c>
      <c r="F46" s="6"/>
      <c r="G46" s="6"/>
      <c r="H46" s="6"/>
      <c r="I46" s="10"/>
      <c r="J46" s="25"/>
      <c r="K46" s="3"/>
      <c r="L46" s="3"/>
      <c r="M46" s="3"/>
      <c r="O46" s="1" t="str">
        <f t="shared" si="4"/>
        <v xml:space="preserve">    allergy text,</v>
      </c>
    </row>
    <row r="47" spans="2:15" ht="15" x14ac:dyDescent="0.25">
      <c r="B47" s="6">
        <v>43</v>
      </c>
      <c r="C47" s="22" t="s">
        <v>3351</v>
      </c>
      <c r="D47" s="24" t="s">
        <v>3352</v>
      </c>
      <c r="E47" s="23" t="s">
        <v>116</v>
      </c>
      <c r="F47" s="6"/>
      <c r="G47" s="6"/>
      <c r="H47" s="6"/>
      <c r="I47" s="10"/>
      <c r="J47" s="25"/>
      <c r="K47" s="3"/>
      <c r="L47" s="3"/>
      <c r="M47" s="3"/>
      <c r="O47" s="1" t="str">
        <f t="shared" si="4"/>
        <v xml:space="preserve">    onset text,</v>
      </c>
    </row>
    <row r="48" spans="2:15" ht="15" x14ac:dyDescent="0.25">
      <c r="B48" s="6">
        <v>44</v>
      </c>
      <c r="C48" s="22" t="s">
        <v>2811</v>
      </c>
      <c r="D48" s="24" t="s">
        <v>2810</v>
      </c>
      <c r="E48" s="23" t="s">
        <v>116</v>
      </c>
      <c r="F48" s="6"/>
      <c r="G48" s="6"/>
      <c r="H48" s="6"/>
      <c r="I48" s="10"/>
      <c r="J48" s="25"/>
      <c r="K48" s="3"/>
      <c r="L48" s="3"/>
      <c r="M48" s="3"/>
      <c r="O48" s="1" t="str">
        <f t="shared" si="4"/>
        <v xml:space="preserve">    present_illness text,</v>
      </c>
    </row>
    <row r="49" spans="2:15" ht="15" x14ac:dyDescent="0.25">
      <c r="B49" s="6">
        <v>45</v>
      </c>
      <c r="C49" s="22" t="s">
        <v>2972</v>
      </c>
      <c r="D49" s="24" t="s">
        <v>2344</v>
      </c>
      <c r="E49" s="23" t="s">
        <v>116</v>
      </c>
      <c r="F49" s="6"/>
      <c r="G49" s="6"/>
      <c r="H49" s="6"/>
      <c r="I49" s="10"/>
      <c r="J49" s="25" t="s">
        <v>2973</v>
      </c>
      <c r="K49" s="3"/>
      <c r="L49" s="3"/>
      <c r="M49" s="3"/>
      <c r="O49" s="1" t="str">
        <f t="shared" si="4"/>
        <v xml:space="preserve">    processed text,</v>
      </c>
    </row>
    <row r="50" spans="2:15" ht="15" x14ac:dyDescent="0.25">
      <c r="B50" s="6">
        <v>46</v>
      </c>
      <c r="C50" s="22" t="s">
        <v>3397</v>
      </c>
      <c r="D50" s="24" t="s">
        <v>3399</v>
      </c>
      <c r="E50" s="23" t="s">
        <v>116</v>
      </c>
      <c r="F50" s="6"/>
      <c r="G50" s="6"/>
      <c r="H50" s="6"/>
      <c r="I50" s="10"/>
      <c r="J50" s="25"/>
      <c r="K50" s="3"/>
      <c r="L50" s="3"/>
      <c r="M50" s="3"/>
      <c r="O50" s="1" t="str">
        <f t="shared" ref="O50:O51" si="6">"    " &amp; D50 &amp; " " &amp; E50 &amp; IF(F50="yes"," NOT NULL", "") &amp; IF(LEN(G50) &gt; 0," DEFAULT " &amp; G50, "") &amp; ","</f>
        <v xml:space="preserve">    general text,</v>
      </c>
    </row>
    <row r="51" spans="2:15" ht="15" x14ac:dyDescent="0.25">
      <c r="B51" s="6">
        <v>47</v>
      </c>
      <c r="C51" s="22" t="s">
        <v>3398</v>
      </c>
      <c r="D51" s="24" t="s">
        <v>3400</v>
      </c>
      <c r="E51" s="23" t="s">
        <v>116</v>
      </c>
      <c r="F51" s="6"/>
      <c r="G51" s="6"/>
      <c r="H51" s="6"/>
      <c r="I51" s="10"/>
      <c r="J51" s="25"/>
      <c r="K51" s="3"/>
      <c r="L51" s="3"/>
      <c r="M51" s="3"/>
      <c r="O51" s="1" t="str">
        <f t="shared" si="6"/>
        <v xml:space="preserve">    conscience text,</v>
      </c>
    </row>
    <row r="52" spans="2:15" ht="15" x14ac:dyDescent="0.25">
      <c r="B52" s="6">
        <v>48</v>
      </c>
      <c r="C52" s="22" t="s">
        <v>2385</v>
      </c>
      <c r="D52" s="24" t="s">
        <v>2840</v>
      </c>
      <c r="E52" s="23" t="s">
        <v>116</v>
      </c>
      <c r="F52" s="6"/>
      <c r="G52" s="6"/>
      <c r="H52" s="6"/>
      <c r="I52" s="10"/>
      <c r="J52" s="25"/>
      <c r="K52" s="3"/>
      <c r="L52" s="3"/>
      <c r="M52" s="3"/>
      <c r="O52" s="1" t="str">
        <f t="shared" si="4"/>
        <v xml:space="preserve">    symptom text,</v>
      </c>
    </row>
    <row r="53" spans="2:15" ht="15" x14ac:dyDescent="0.25">
      <c r="B53" s="6">
        <v>49</v>
      </c>
      <c r="C53" s="22" t="s">
        <v>2813</v>
      </c>
      <c r="D53" s="24" t="s">
        <v>2812</v>
      </c>
      <c r="E53" s="23" t="s">
        <v>116</v>
      </c>
      <c r="F53" s="6"/>
      <c r="G53" s="6"/>
      <c r="H53" s="6"/>
      <c r="I53" s="10"/>
      <c r="J53" s="25"/>
      <c r="K53" s="3"/>
      <c r="L53" s="3"/>
      <c r="M53" s="3"/>
      <c r="O53" s="1" t="str">
        <f t="shared" si="4"/>
        <v xml:space="preserve">    examination text,</v>
      </c>
    </row>
    <row r="54" spans="2:15" ht="15" x14ac:dyDescent="0.25">
      <c r="B54" s="6">
        <v>50</v>
      </c>
      <c r="C54" s="22" t="s">
        <v>2803</v>
      </c>
      <c r="D54" s="24" t="s">
        <v>1353</v>
      </c>
      <c r="E54" s="23" t="s">
        <v>116</v>
      </c>
      <c r="F54" s="6"/>
      <c r="G54" s="6"/>
      <c r="H54" s="6"/>
      <c r="I54" s="10"/>
      <c r="J54" s="25"/>
      <c r="K54" s="3"/>
      <c r="L54" s="3"/>
      <c r="M54" s="3"/>
      <c r="O54" s="1" t="str">
        <f t="shared" si="4"/>
        <v xml:space="preserve">    indication text,</v>
      </c>
    </row>
    <row r="55" spans="2:15" ht="15" x14ac:dyDescent="0.25">
      <c r="B55" s="6">
        <v>51</v>
      </c>
      <c r="C55" s="22" t="s">
        <v>356</v>
      </c>
      <c r="D55" s="24" t="s">
        <v>1876</v>
      </c>
      <c r="E55" s="23" t="s">
        <v>116</v>
      </c>
      <c r="F55" s="6"/>
      <c r="G55" s="6"/>
      <c r="H55" s="6"/>
      <c r="I55" s="10"/>
      <c r="J55" s="25"/>
      <c r="K55" s="3"/>
      <c r="L55" s="3"/>
      <c r="M55" s="3"/>
      <c r="O55" s="1" t="str">
        <f t="shared" si="4"/>
        <v xml:space="preserve">    diagnosis text,</v>
      </c>
    </row>
    <row r="56" spans="2:15" ht="15" x14ac:dyDescent="0.25">
      <c r="B56" s="6">
        <v>52</v>
      </c>
      <c r="C56" s="22" t="s">
        <v>2804</v>
      </c>
      <c r="D56" s="24" t="s">
        <v>2809</v>
      </c>
      <c r="E56" s="6" t="s">
        <v>35</v>
      </c>
      <c r="F56" s="6"/>
      <c r="G56" s="6"/>
      <c r="H56" s="6"/>
      <c r="I56" s="10"/>
      <c r="J56" s="25" t="s">
        <v>2974</v>
      </c>
      <c r="K56" s="3"/>
      <c r="L56" s="3"/>
      <c r="M56" s="3"/>
      <c r="O56" s="1" t="str">
        <f t="shared" si="4"/>
        <v xml:space="preserve">    method smallint,</v>
      </c>
    </row>
    <row r="57" spans="2:15" ht="15" x14ac:dyDescent="0.25">
      <c r="B57" s="6">
        <v>53</v>
      </c>
      <c r="C57" s="22" t="s">
        <v>2358</v>
      </c>
      <c r="D57" s="24" t="s">
        <v>2353</v>
      </c>
      <c r="E57" s="23" t="s">
        <v>116</v>
      </c>
      <c r="F57" s="6"/>
      <c r="G57" s="6"/>
      <c r="H57" s="6"/>
      <c r="I57" s="10"/>
      <c r="J57" s="25"/>
      <c r="K57" s="3"/>
      <c r="L57" s="3"/>
      <c r="M57" s="3"/>
      <c r="O57" s="1" t="str">
        <f t="shared" si="4"/>
        <v xml:space="preserve">    medication text,</v>
      </c>
    </row>
    <row r="58" spans="2:15" ht="15" x14ac:dyDescent="0.25">
      <c r="B58" s="6">
        <v>54</v>
      </c>
      <c r="C58" s="22" t="s">
        <v>2351</v>
      </c>
      <c r="D58" s="24" t="s">
        <v>2316</v>
      </c>
      <c r="E58" s="23" t="s">
        <v>116</v>
      </c>
      <c r="F58" s="6"/>
      <c r="G58" s="6"/>
      <c r="H58" s="6"/>
      <c r="I58" s="10"/>
      <c r="J58" s="25"/>
      <c r="K58" s="3"/>
      <c r="L58" s="3"/>
      <c r="M58" s="3"/>
      <c r="O58" s="1" t="str">
        <f t="shared" si="4"/>
        <v xml:space="preserve">    treatment text,</v>
      </c>
    </row>
    <row r="59" spans="2:15" ht="15" x14ac:dyDescent="0.25">
      <c r="B59" s="6">
        <v>55</v>
      </c>
      <c r="C59" s="22" t="s">
        <v>2807</v>
      </c>
      <c r="D59" s="24" t="s">
        <v>2806</v>
      </c>
      <c r="E59" s="23" t="s">
        <v>116</v>
      </c>
      <c r="F59" s="6"/>
      <c r="G59" s="6"/>
      <c r="H59" s="6"/>
      <c r="I59" s="10"/>
      <c r="J59" s="25"/>
      <c r="K59" s="3"/>
      <c r="L59" s="3"/>
      <c r="M59" s="3"/>
      <c r="O59" s="1" t="str">
        <f t="shared" si="4"/>
        <v xml:space="preserve">    assessment text,</v>
      </c>
    </row>
    <row r="60" spans="2:15" ht="15" x14ac:dyDescent="0.25">
      <c r="B60" s="6">
        <v>56</v>
      </c>
      <c r="C60" s="22" t="s">
        <v>176</v>
      </c>
      <c r="D60" s="24" t="s">
        <v>2923</v>
      </c>
      <c r="E60" s="23" t="s">
        <v>116</v>
      </c>
      <c r="F60" s="6"/>
      <c r="G60" s="6"/>
      <c r="H60" s="6"/>
      <c r="I60" s="10"/>
      <c r="J60" s="25"/>
      <c r="K60" s="3"/>
      <c r="L60" s="3"/>
      <c r="M60" s="3"/>
      <c r="O60" s="1" t="str">
        <f t="shared" si="4"/>
        <v xml:space="preserve">    recommendation text,</v>
      </c>
    </row>
    <row r="61" spans="2:15" ht="15" x14ac:dyDescent="0.25">
      <c r="B61" s="6">
        <v>57</v>
      </c>
      <c r="C61" s="22" t="s">
        <v>4085</v>
      </c>
      <c r="D61" s="24" t="s">
        <v>4083</v>
      </c>
      <c r="E61" s="23" t="s">
        <v>116</v>
      </c>
      <c r="F61" s="6"/>
      <c r="G61" s="6"/>
      <c r="H61" s="6"/>
      <c r="I61" s="10"/>
      <c r="J61" s="25"/>
      <c r="K61" s="3"/>
      <c r="L61" s="3"/>
      <c r="M61" s="3"/>
      <c r="O61" s="1" t="str">
        <f t="shared" si="4"/>
        <v xml:space="preserve">    summary text,</v>
      </c>
    </row>
    <row r="62" spans="2:15" ht="15" x14ac:dyDescent="0.25">
      <c r="B62" s="6">
        <v>58</v>
      </c>
      <c r="C62" s="22" t="s">
        <v>4086</v>
      </c>
      <c r="D62" s="24" t="s">
        <v>4084</v>
      </c>
      <c r="E62" s="23" t="s">
        <v>116</v>
      </c>
      <c r="F62" s="6"/>
      <c r="G62" s="6"/>
      <c r="H62" s="6"/>
      <c r="I62" s="10"/>
      <c r="J62" s="25"/>
      <c r="K62" s="3"/>
      <c r="L62" s="3"/>
      <c r="M62" s="3"/>
      <c r="O62" s="1" t="str">
        <f t="shared" si="4"/>
        <v xml:space="preserve">    conclution text,</v>
      </c>
    </row>
    <row r="63" spans="2:15" ht="15" x14ac:dyDescent="0.25">
      <c r="B63" s="6">
        <v>59</v>
      </c>
      <c r="C63" s="22" t="s">
        <v>2808</v>
      </c>
      <c r="D63" s="24" t="s">
        <v>2805</v>
      </c>
      <c r="E63" s="23" t="s">
        <v>116</v>
      </c>
      <c r="F63" s="6"/>
      <c r="G63" s="6"/>
      <c r="H63" s="6"/>
      <c r="I63" s="10"/>
      <c r="J63" s="25"/>
      <c r="K63" s="3"/>
      <c r="L63" s="3"/>
      <c r="M63" s="3"/>
      <c r="O63" s="1" t="str">
        <f>"    " &amp; D63 &amp; " " &amp; E63 &amp; IF(F63="yes"," NOT NULL", "") &amp; IF(LEN(G63) &gt; 0," DEFAULT " &amp; G63, "") &amp; ","</f>
        <v xml:space="preserve">    plan text,</v>
      </c>
    </row>
    <row r="64" spans="2:15" ht="15" x14ac:dyDescent="0.25">
      <c r="B64" s="6">
        <v>60</v>
      </c>
      <c r="C64" s="22" t="s">
        <v>3</v>
      </c>
      <c r="D64" s="24" t="s">
        <v>3072</v>
      </c>
      <c r="E64" s="23" t="s">
        <v>116</v>
      </c>
      <c r="F64" s="6"/>
      <c r="G64" s="6"/>
      <c r="H64" s="6"/>
      <c r="I64" s="10"/>
      <c r="J64" s="25"/>
      <c r="K64" s="3"/>
      <c r="L64" s="3"/>
      <c r="M64" s="3"/>
      <c r="O64" s="1" t="str">
        <f t="shared" si="4"/>
        <v xml:space="preserve">    note text,</v>
      </c>
    </row>
    <row r="65" spans="2:15" ht="15" x14ac:dyDescent="0.25">
      <c r="B65" s="6">
        <v>61</v>
      </c>
      <c r="C65" s="22" t="s">
        <v>3058</v>
      </c>
      <c r="D65" s="24" t="s">
        <v>3056</v>
      </c>
      <c r="E65" s="23" t="s">
        <v>116</v>
      </c>
      <c r="F65" s="6"/>
      <c r="G65" s="6"/>
      <c r="H65" s="6"/>
      <c r="I65" s="10"/>
      <c r="J65" s="25" t="s">
        <v>3057</v>
      </c>
      <c r="K65" s="3"/>
      <c r="L65" s="3"/>
      <c r="M65" s="3"/>
      <c r="O65" s="1" t="str">
        <f t="shared" si="4"/>
        <v xml:space="preserve">    remark text,</v>
      </c>
    </row>
    <row r="66" spans="2:15" ht="15" x14ac:dyDescent="0.25">
      <c r="B66" s="6">
        <v>62</v>
      </c>
      <c r="C66" s="22" t="s">
        <v>3004</v>
      </c>
      <c r="D66" s="24" t="s">
        <v>3002</v>
      </c>
      <c r="E66" s="6" t="s">
        <v>10</v>
      </c>
      <c r="F66" s="6"/>
      <c r="G66" s="6">
        <v>1</v>
      </c>
      <c r="H66" s="6"/>
      <c r="I66" s="10"/>
      <c r="J66" s="25"/>
      <c r="K66" s="3"/>
      <c r="L66" s="3"/>
      <c r="M66" s="3"/>
      <c r="O66" s="1" t="str">
        <f t="shared" si="4"/>
        <v xml:space="preserve">    time_unit integer DEFAULT 1,</v>
      </c>
    </row>
    <row r="67" spans="2:15" ht="15" x14ac:dyDescent="0.25">
      <c r="B67" s="6">
        <v>63</v>
      </c>
      <c r="C67" s="22" t="s">
        <v>3005</v>
      </c>
      <c r="D67" s="24" t="s">
        <v>3001</v>
      </c>
      <c r="E67" s="6" t="s">
        <v>10</v>
      </c>
      <c r="F67" s="6"/>
      <c r="G67" s="6">
        <v>0</v>
      </c>
      <c r="H67" s="6"/>
      <c r="I67" s="10"/>
      <c r="J67" s="25"/>
      <c r="K67" s="3"/>
      <c r="L67" s="3"/>
      <c r="M67" s="3"/>
      <c r="O67" s="1" t="str">
        <f t="shared" si="4"/>
        <v xml:space="preserve">    appt_days integer DEFAULT 0,</v>
      </c>
    </row>
    <row r="68" spans="2:15" ht="15" x14ac:dyDescent="0.25">
      <c r="B68" s="6">
        <v>64</v>
      </c>
      <c r="C68" s="22" t="s">
        <v>1435</v>
      </c>
      <c r="D68" s="24" t="s">
        <v>1437</v>
      </c>
      <c r="E68" s="23" t="s">
        <v>6</v>
      </c>
      <c r="F68" s="6"/>
      <c r="G68" s="6"/>
      <c r="H68" s="6"/>
      <c r="I68" s="10"/>
      <c r="J68" s="25"/>
      <c r="K68" s="3"/>
      <c r="L68" s="3"/>
      <c r="M68" s="3"/>
      <c r="O68" s="1" t="str">
        <f t="shared" si="4"/>
        <v xml:space="preserve">    appt_date bigint,</v>
      </c>
    </row>
    <row r="69" spans="2:15" ht="15" x14ac:dyDescent="0.25">
      <c r="B69" s="6">
        <v>65</v>
      </c>
      <c r="C69" s="22" t="s">
        <v>3003</v>
      </c>
      <c r="D69" s="24" t="s">
        <v>2360</v>
      </c>
      <c r="E69" s="6" t="s">
        <v>35</v>
      </c>
      <c r="F69" s="6"/>
      <c r="G69" s="6">
        <v>0</v>
      </c>
      <c r="H69" s="23" t="s">
        <v>16</v>
      </c>
      <c r="I69" s="10">
        <v>1</v>
      </c>
      <c r="J69" s="25"/>
      <c r="K69" s="3"/>
      <c r="L69" s="3"/>
      <c r="M69" s="3"/>
      <c r="O69" s="1" t="str">
        <f t="shared" si="4"/>
        <v xml:space="preserve">    print_appt_date smallint DEFAULT 0,</v>
      </c>
    </row>
    <row r="70" spans="2:15" ht="15" x14ac:dyDescent="0.25">
      <c r="B70" s="6">
        <v>66</v>
      </c>
      <c r="C70" s="22" t="s">
        <v>2091</v>
      </c>
      <c r="D70" s="24" t="s">
        <v>2092</v>
      </c>
      <c r="E70" s="6" t="s">
        <v>35</v>
      </c>
      <c r="F70" s="6"/>
      <c r="G70" s="6">
        <v>0</v>
      </c>
      <c r="H70" s="23" t="s">
        <v>16</v>
      </c>
      <c r="I70" s="10">
        <v>1</v>
      </c>
      <c r="J70" s="25"/>
      <c r="K70" s="3"/>
      <c r="L70" s="3"/>
      <c r="M70" s="3"/>
      <c r="O70" s="1" t="str">
        <f t="shared" si="4"/>
        <v xml:space="preserve">    signature smallint DEFAULT 0,</v>
      </c>
    </row>
    <row r="71" spans="2:15" ht="15" x14ac:dyDescent="0.25">
      <c r="B71" s="6">
        <v>67</v>
      </c>
      <c r="C71" s="22" t="s">
        <v>2816</v>
      </c>
      <c r="D71" s="24" t="s">
        <v>3905</v>
      </c>
      <c r="E71" s="6" t="s">
        <v>35</v>
      </c>
      <c r="F71" s="6"/>
      <c r="G71" s="6">
        <v>1</v>
      </c>
      <c r="H71" s="6"/>
      <c r="I71" s="10"/>
      <c r="J71" s="25"/>
      <c r="K71" s="3"/>
      <c r="L71" s="3"/>
      <c r="M71" s="3"/>
      <c r="O71" s="1" t="str">
        <f t="shared" si="4"/>
        <v xml:space="preserve">    health_grade smallint DEFAULT 1,</v>
      </c>
    </row>
    <row r="72" spans="2:15" ht="15" x14ac:dyDescent="0.25">
      <c r="B72" s="6">
        <v>68</v>
      </c>
      <c r="C72" s="22" t="s">
        <v>2816</v>
      </c>
      <c r="D72" s="24" t="s">
        <v>4090</v>
      </c>
      <c r="E72" s="6" t="s">
        <v>35</v>
      </c>
      <c r="F72" s="6"/>
      <c r="G72" s="6">
        <v>1</v>
      </c>
      <c r="H72" s="6"/>
      <c r="I72" s="10"/>
      <c r="J72" s="25"/>
      <c r="K72" s="3"/>
      <c r="L72" s="3"/>
      <c r="M72" s="3"/>
      <c r="O72" s="1" t="str">
        <f t="shared" ref="O72:O73" si="7">"    " &amp; D72 &amp; " " &amp; E72 &amp; IF(F72="yes"," NOT NULL", "") &amp; IF(LEN(G72) &gt; 0," DEFAULT " &amp; G72, "") &amp; ","</f>
        <v xml:space="preserve">    work_grade smallint DEFAULT 1,</v>
      </c>
    </row>
    <row r="73" spans="2:15" ht="15" x14ac:dyDescent="0.25">
      <c r="B73" s="6">
        <v>69</v>
      </c>
      <c r="C73" s="22" t="s">
        <v>3058</v>
      </c>
      <c r="D73" s="24" t="s">
        <v>4214</v>
      </c>
      <c r="E73" s="23" t="s">
        <v>116</v>
      </c>
      <c r="F73" s="6"/>
      <c r="G73" s="6"/>
      <c r="H73" s="6"/>
      <c r="I73" s="10"/>
      <c r="J73" s="25"/>
      <c r="K73" s="3"/>
      <c r="L73" s="3"/>
      <c r="M73" s="3"/>
      <c r="O73" s="1" t="str">
        <f t="shared" si="7"/>
        <v xml:space="preserve">    note_grade text,</v>
      </c>
    </row>
    <row r="74" spans="2:15" ht="15" x14ac:dyDescent="0.25">
      <c r="B74" s="6">
        <v>70</v>
      </c>
      <c r="C74" s="22" t="s">
        <v>2977</v>
      </c>
      <c r="D74" s="24" t="s">
        <v>2975</v>
      </c>
      <c r="E74" s="6" t="s">
        <v>35</v>
      </c>
      <c r="F74" s="6"/>
      <c r="G74" s="6"/>
      <c r="H74" s="6"/>
      <c r="I74" s="10"/>
      <c r="J74" s="25"/>
      <c r="K74" s="3"/>
      <c r="L74" s="3"/>
      <c r="M74" s="3"/>
      <c r="O74" s="1" t="str">
        <f t="shared" si="4"/>
        <v xml:space="preserve">    decease smallint,</v>
      </c>
    </row>
    <row r="75" spans="2:15" ht="15" x14ac:dyDescent="0.25">
      <c r="B75" s="6">
        <v>71</v>
      </c>
      <c r="C75" s="22" t="s">
        <v>2976</v>
      </c>
      <c r="D75" s="24" t="s">
        <v>548</v>
      </c>
      <c r="E75" s="6" t="s">
        <v>6</v>
      </c>
      <c r="F75" s="6"/>
      <c r="G75" s="6"/>
      <c r="H75" s="6"/>
      <c r="I75" s="8">
        <v>1</v>
      </c>
      <c r="J75" s="25"/>
      <c r="K75" s="3"/>
      <c r="L75" s="3"/>
      <c r="M75" s="3"/>
      <c r="O75" s="1" t="str">
        <f t="shared" si="4"/>
        <v xml:space="preserve">    decease_date bigint,</v>
      </c>
    </row>
    <row r="76" spans="2:15" ht="15" x14ac:dyDescent="0.25">
      <c r="B76" s="6">
        <v>72</v>
      </c>
      <c r="C76" s="22" t="s">
        <v>3636</v>
      </c>
      <c r="D76" s="24" t="s">
        <v>3782</v>
      </c>
      <c r="E76" s="6" t="s">
        <v>35</v>
      </c>
      <c r="F76" s="6"/>
      <c r="G76" s="6"/>
      <c r="H76" s="23" t="s">
        <v>16</v>
      </c>
      <c r="I76" s="10"/>
      <c r="J76" s="25"/>
      <c r="K76" s="3"/>
      <c r="L76" s="3"/>
      <c r="M76" s="3"/>
      <c r="O76" s="1" t="str">
        <f t="shared" si="4"/>
        <v xml:space="preserve">    print_times smallint,</v>
      </c>
    </row>
    <row r="77" spans="2:15" ht="15" x14ac:dyDescent="0.25">
      <c r="B77" s="6">
        <v>73</v>
      </c>
      <c r="C77" s="22" t="s">
        <v>3781</v>
      </c>
      <c r="D77" s="24" t="s">
        <v>2872</v>
      </c>
      <c r="E77" s="6" t="s">
        <v>6</v>
      </c>
      <c r="F77" s="6"/>
      <c r="G77" s="6"/>
      <c r="H77" s="6"/>
      <c r="I77" s="8">
        <v>1</v>
      </c>
      <c r="J77" s="25"/>
      <c r="K77" s="3"/>
      <c r="L77" s="3"/>
      <c r="M77" s="3"/>
      <c r="O77" s="1" t="str">
        <f t="shared" ref="O77" si="8">"    " &amp; D77 &amp; " " &amp; E77 &amp; IF(F77="yes"," NOT NULL", "") &amp; IF(LEN(G77) &gt; 0," DEFAULT " &amp; G77, "") &amp; ","</f>
        <v xml:space="preserve">    print_date bigint,</v>
      </c>
    </row>
    <row r="78" spans="2:15" ht="15" x14ac:dyDescent="0.25">
      <c r="B78" s="6">
        <v>74</v>
      </c>
      <c r="C78" s="22" t="s">
        <v>45</v>
      </c>
      <c r="D78" s="24" t="s">
        <v>42</v>
      </c>
      <c r="E78" s="6" t="s">
        <v>35</v>
      </c>
      <c r="F78" s="6"/>
      <c r="G78" s="6"/>
      <c r="H78" s="6"/>
      <c r="I78" s="10"/>
      <c r="J78" s="25"/>
      <c r="K78" s="3"/>
      <c r="L78" s="3"/>
      <c r="M78" s="3"/>
      <c r="O78" s="1" t="str">
        <f t="shared" si="4"/>
        <v xml:space="preserve">    status smallint,</v>
      </c>
    </row>
    <row r="79" spans="2:15" ht="15" x14ac:dyDescent="0.25">
      <c r="B79" s="6">
        <v>75</v>
      </c>
      <c r="C79" s="22" t="s">
        <v>225</v>
      </c>
      <c r="D79" s="24" t="s">
        <v>228</v>
      </c>
      <c r="E79" s="23" t="s">
        <v>25</v>
      </c>
      <c r="F79" s="6"/>
      <c r="G79" s="6"/>
      <c r="H79" s="6"/>
      <c r="I79" s="10"/>
      <c r="J79" s="25"/>
      <c r="K79" s="3"/>
      <c r="L79" s="3"/>
      <c r="M79" s="3"/>
      <c r="O79" s="1" t="str">
        <f t="shared" si="4"/>
        <v xml:space="preserve">    screen varchar(10),</v>
      </c>
    </row>
    <row r="80" spans="2:15" ht="15" x14ac:dyDescent="0.25">
      <c r="B80" s="6">
        <v>76</v>
      </c>
      <c r="C80" s="22" t="s">
        <v>50</v>
      </c>
      <c r="D80" s="24" t="s">
        <v>229</v>
      </c>
      <c r="E80" s="23" t="s">
        <v>25</v>
      </c>
      <c r="F80" s="6"/>
      <c r="G80" s="6"/>
      <c r="H80" s="6"/>
      <c r="I80" s="10"/>
      <c r="J80" s="25"/>
      <c r="K80" s="3"/>
      <c r="L80" s="3"/>
      <c r="M80" s="3"/>
      <c r="O80" s="1" t="str">
        <f t="shared" ref="O80:O101" si="9">"    " &amp; D80 &amp; " " &amp; E80 &amp; IF(F80="yes"," NOT NULL", "") &amp; IF(LEN(G80) &gt; 0," DEFAULT " &amp; G80, "") &amp; ","</f>
        <v xml:space="preserve">    language varchar(10),</v>
      </c>
    </row>
    <row r="81" spans="2:15" ht="15" x14ac:dyDescent="0.25">
      <c r="B81" s="6">
        <v>77</v>
      </c>
      <c r="C81" s="22" t="s">
        <v>939</v>
      </c>
      <c r="D81" s="24" t="s">
        <v>1071</v>
      </c>
      <c r="E81" s="6" t="s">
        <v>35</v>
      </c>
      <c r="F81" s="6"/>
      <c r="G81" s="6"/>
      <c r="H81" s="6"/>
      <c r="I81" s="10"/>
      <c r="J81" s="25"/>
      <c r="K81" s="3"/>
      <c r="L81" s="3"/>
      <c r="M81" s="3"/>
      <c r="O81" s="1" t="str">
        <f t="shared" si="9"/>
        <v xml:space="preserve">    internal_ledger smallint,</v>
      </c>
    </row>
    <row r="82" spans="2:15" ht="15" x14ac:dyDescent="0.25">
      <c r="B82" s="6">
        <v>78</v>
      </c>
      <c r="C82" s="22" t="s">
        <v>1072</v>
      </c>
      <c r="D82" s="24" t="s">
        <v>1217</v>
      </c>
      <c r="E82" s="6" t="s">
        <v>35</v>
      </c>
      <c r="F82" s="6"/>
      <c r="G82" s="6"/>
      <c r="H82" s="6"/>
      <c r="I82" s="10"/>
      <c r="J82" s="25"/>
      <c r="K82" s="3"/>
      <c r="L82" s="3"/>
      <c r="M82" s="3"/>
      <c r="O82" s="1" t="str">
        <f t="shared" si="9"/>
        <v xml:space="preserve">    financial_ledger smallint,</v>
      </c>
    </row>
    <row r="83" spans="2:15" ht="15" x14ac:dyDescent="0.25">
      <c r="B83" s="6">
        <v>79</v>
      </c>
      <c r="C83" s="22" t="s">
        <v>3114</v>
      </c>
      <c r="D83" s="24" t="s">
        <v>3112</v>
      </c>
      <c r="E83" s="6" t="s">
        <v>35</v>
      </c>
      <c r="F83" s="6"/>
      <c r="G83" s="6">
        <v>0</v>
      </c>
      <c r="H83" s="6"/>
      <c r="I83" s="10"/>
      <c r="J83" s="25" t="s">
        <v>3113</v>
      </c>
      <c r="K83" s="3"/>
      <c r="L83" s="3"/>
      <c r="M83" s="3"/>
      <c r="O83" s="1" t="str">
        <f>"    " &amp; D83 &amp; " " &amp; E83 &amp; IF(F83="yes"," NOT NULL", "") &amp; IF(LEN(G83) &gt; 0," DEFAULT " &amp; G83, "") &amp; ","</f>
        <v xml:space="preserve">    foc smallint DEFAULT 0,</v>
      </c>
    </row>
    <row r="84" spans="2:15" ht="15" x14ac:dyDescent="0.25">
      <c r="B84" s="6">
        <v>80</v>
      </c>
      <c r="C84" s="22" t="s">
        <v>3921</v>
      </c>
      <c r="D84" s="24" t="s">
        <v>3865</v>
      </c>
      <c r="E84" s="6" t="s">
        <v>35</v>
      </c>
      <c r="F84" s="6"/>
      <c r="G84" s="6">
        <v>1</v>
      </c>
      <c r="H84" s="23" t="s">
        <v>16</v>
      </c>
      <c r="I84" s="8"/>
      <c r="J84" s="25"/>
      <c r="K84" s="3"/>
      <c r="L84" s="3"/>
      <c r="M84" s="3"/>
      <c r="O84" s="1" t="str">
        <f>"    " &amp; D84 &amp; " " &amp; E84 &amp; IF(F84="yes"," NOT NULL", "") &amp; IF(LEN(G84) &gt; 0," DEFAULT " &amp; G84, "") &amp; ","</f>
        <v xml:space="preserve">    incentive smallint DEFAULT 1,</v>
      </c>
    </row>
    <row r="85" spans="2:15" ht="15" x14ac:dyDescent="0.25">
      <c r="B85" s="6">
        <v>81</v>
      </c>
      <c r="C85" s="22" t="s">
        <v>611</v>
      </c>
      <c r="D85" s="24" t="s">
        <v>1165</v>
      </c>
      <c r="E85" s="6" t="s">
        <v>6</v>
      </c>
      <c r="F85" s="6"/>
      <c r="G85" s="6"/>
      <c r="H85" s="6"/>
      <c r="I85" s="10"/>
      <c r="J85" s="25"/>
      <c r="K85" s="3"/>
      <c r="L85" s="3"/>
      <c r="M85" s="3"/>
      <c r="O85" s="1" t="str">
        <f t="shared" si="9"/>
        <v xml:space="preserve">    submitter_id bigint,</v>
      </c>
    </row>
    <row r="86" spans="2:15" ht="15" x14ac:dyDescent="0.25">
      <c r="B86" s="6">
        <v>82</v>
      </c>
      <c r="C86" s="22" t="s">
        <v>612</v>
      </c>
      <c r="D86" s="24" t="s">
        <v>610</v>
      </c>
      <c r="E86" s="6" t="s">
        <v>6</v>
      </c>
      <c r="F86" s="6"/>
      <c r="G86" s="6"/>
      <c r="H86" s="6"/>
      <c r="I86" s="10"/>
      <c r="J86" s="25"/>
      <c r="K86" s="3"/>
      <c r="L86" s="3"/>
      <c r="M86" s="3"/>
      <c r="O86" s="1" t="str">
        <f t="shared" si="9"/>
        <v xml:space="preserve">    submitted_date bigint,</v>
      </c>
    </row>
    <row r="87" spans="2:15" ht="15" x14ac:dyDescent="0.25">
      <c r="B87" s="6">
        <v>83</v>
      </c>
      <c r="C87" s="22" t="s">
        <v>114</v>
      </c>
      <c r="D87" s="24" t="s">
        <v>2075</v>
      </c>
      <c r="E87" s="6" t="s">
        <v>6</v>
      </c>
      <c r="F87" s="6"/>
      <c r="G87" s="6"/>
      <c r="H87" s="6"/>
      <c r="I87" s="10"/>
      <c r="J87" s="25"/>
      <c r="K87" s="3"/>
      <c r="L87" s="3"/>
      <c r="M87" s="3"/>
      <c r="O87" s="1" t="str">
        <f t="shared" si="9"/>
        <v xml:space="preserve">    approver_id bigint,</v>
      </c>
    </row>
    <row r="88" spans="2:15" ht="15" x14ac:dyDescent="0.25">
      <c r="B88" s="6">
        <v>84</v>
      </c>
      <c r="C88" s="22" t="s">
        <v>115</v>
      </c>
      <c r="D88" s="24" t="s">
        <v>539</v>
      </c>
      <c r="E88" s="6" t="s">
        <v>6</v>
      </c>
      <c r="F88" s="6"/>
      <c r="G88" s="6"/>
      <c r="H88" s="6"/>
      <c r="I88" s="10"/>
      <c r="J88" s="25"/>
      <c r="K88" s="3"/>
      <c r="L88" s="3"/>
      <c r="M88" s="3"/>
      <c r="O88" s="1" t="str">
        <f t="shared" si="9"/>
        <v xml:space="preserve">    approved_date bigint,</v>
      </c>
    </row>
    <row r="89" spans="2:15" ht="15" x14ac:dyDescent="0.25">
      <c r="B89" s="6">
        <v>85</v>
      </c>
      <c r="C89" s="22" t="s">
        <v>536</v>
      </c>
      <c r="D89" s="24" t="s">
        <v>3613</v>
      </c>
      <c r="E89" s="6" t="s">
        <v>6</v>
      </c>
      <c r="F89" s="6"/>
      <c r="G89" s="6"/>
      <c r="H89" s="6"/>
      <c r="I89" s="10">
        <v>1</v>
      </c>
      <c r="J89" s="25"/>
      <c r="K89" s="3"/>
      <c r="L89" s="3"/>
      <c r="M89" s="3"/>
      <c r="O89" s="1" t="str">
        <f t="shared" si="9"/>
        <v xml:space="preserve">    publisher_id bigint,</v>
      </c>
    </row>
    <row r="90" spans="2:15" ht="15" x14ac:dyDescent="0.25">
      <c r="B90" s="6">
        <v>86</v>
      </c>
      <c r="C90" s="22" t="s">
        <v>537</v>
      </c>
      <c r="D90" s="24" t="s">
        <v>535</v>
      </c>
      <c r="E90" s="6" t="s">
        <v>6</v>
      </c>
      <c r="F90" s="6"/>
      <c r="G90" s="6"/>
      <c r="H90" s="6"/>
      <c r="I90" s="10">
        <v>1</v>
      </c>
      <c r="J90" s="25"/>
      <c r="K90" s="3"/>
      <c r="L90" s="3"/>
      <c r="M90" s="3"/>
      <c r="O90" s="1" t="str">
        <f t="shared" si="9"/>
        <v xml:space="preserve">    published_date bigint,</v>
      </c>
    </row>
    <row r="91" spans="2:15" ht="15" x14ac:dyDescent="0.25">
      <c r="B91" s="6">
        <v>87</v>
      </c>
      <c r="C91" s="22" t="s">
        <v>45</v>
      </c>
      <c r="D91" s="24" t="s">
        <v>3614</v>
      </c>
      <c r="E91" s="6" t="s">
        <v>35</v>
      </c>
      <c r="F91" s="6"/>
      <c r="G91" s="6"/>
      <c r="H91" s="6"/>
      <c r="I91" s="10"/>
      <c r="J91" s="25"/>
      <c r="K91" s="3"/>
      <c r="L91" s="3"/>
      <c r="M91" s="3"/>
      <c r="O91" s="1" t="str">
        <f t="shared" si="9"/>
        <v xml:space="preserve">    published smallint,</v>
      </c>
    </row>
    <row r="92" spans="2:15" ht="15" x14ac:dyDescent="0.25">
      <c r="B92" s="6">
        <v>88</v>
      </c>
      <c r="C92" s="22" t="s">
        <v>414</v>
      </c>
      <c r="D92" s="24" t="s">
        <v>1848</v>
      </c>
      <c r="E92" s="23" t="s">
        <v>39</v>
      </c>
      <c r="F92" s="6"/>
      <c r="G92" s="6"/>
      <c r="H92" s="6"/>
      <c r="I92" s="8">
        <v>1</v>
      </c>
      <c r="J92" s="25"/>
      <c r="K92" s="3"/>
      <c r="L92" s="3"/>
      <c r="M92" s="3"/>
      <c r="O92" s="1" t="str">
        <f t="shared" si="9"/>
        <v xml:space="preserve">    report_code varchar(50),</v>
      </c>
    </row>
    <row r="93" spans="2:15" ht="15" x14ac:dyDescent="0.25">
      <c r="B93" s="6">
        <v>89</v>
      </c>
      <c r="C93" s="22" t="s">
        <v>607</v>
      </c>
      <c r="D93" s="24" t="s">
        <v>608</v>
      </c>
      <c r="E93" s="6" t="s">
        <v>35</v>
      </c>
      <c r="F93" s="6"/>
      <c r="G93" s="6"/>
      <c r="H93" s="6"/>
      <c r="I93" s="8">
        <v>1</v>
      </c>
      <c r="J93" s="25"/>
      <c r="K93" s="3"/>
      <c r="L93" s="3"/>
      <c r="M93" s="3"/>
      <c r="O93" s="1" t="str">
        <f t="shared" si="9"/>
        <v xml:space="preserve">    report_orientation smallint,</v>
      </c>
    </row>
    <row r="94" spans="2:15" ht="15" x14ac:dyDescent="0.25">
      <c r="B94" s="6">
        <v>90</v>
      </c>
      <c r="C94" s="22" t="s">
        <v>3663</v>
      </c>
      <c r="D94" s="24" t="s">
        <v>3706</v>
      </c>
      <c r="E94" s="6" t="s">
        <v>35</v>
      </c>
      <c r="F94" s="6"/>
      <c r="G94" s="6">
        <v>0</v>
      </c>
      <c r="H94" s="6"/>
      <c r="I94" s="10"/>
      <c r="J94" s="25"/>
      <c r="K94" s="3"/>
      <c r="L94" s="3"/>
      <c r="M94" s="3"/>
      <c r="O94" s="1" t="str">
        <f t="shared" si="9"/>
        <v xml:space="preserve">    brokerage smallint DEFAULT 0,</v>
      </c>
    </row>
    <row r="95" spans="2:15" ht="15" x14ac:dyDescent="0.25">
      <c r="B95" s="6">
        <v>91</v>
      </c>
      <c r="C95" s="22" t="s">
        <v>3664</v>
      </c>
      <c r="D95" s="24" t="s">
        <v>3707</v>
      </c>
      <c r="E95" s="23" t="s">
        <v>6</v>
      </c>
      <c r="F95" s="6"/>
      <c r="G95" s="6"/>
      <c r="H95" s="6"/>
      <c r="I95" s="10"/>
      <c r="J95" s="25"/>
      <c r="K95" s="3"/>
      <c r="L95" s="3"/>
      <c r="M95" s="3"/>
      <c r="O95" s="1" t="str">
        <f t="shared" si="9"/>
        <v xml:space="preserve">    broker_id bigint,</v>
      </c>
    </row>
    <row r="96" spans="2:15" ht="15" x14ac:dyDescent="0.25">
      <c r="B96" s="6">
        <v>92</v>
      </c>
      <c r="C96" s="22" t="s">
        <v>405</v>
      </c>
      <c r="D96" s="24" t="s">
        <v>394</v>
      </c>
      <c r="E96" s="6" t="s">
        <v>6</v>
      </c>
      <c r="F96" s="6"/>
      <c r="G96" s="6"/>
      <c r="H96" s="6"/>
      <c r="I96" s="10"/>
      <c r="J96" s="25"/>
      <c r="K96" s="3"/>
      <c r="L96" s="3"/>
      <c r="M96" s="3"/>
      <c r="O96" s="1" t="str">
        <f t="shared" si="9"/>
        <v xml:space="preserve">    filesystem_id bigint,</v>
      </c>
    </row>
    <row r="97" spans="2:15" ht="15" x14ac:dyDescent="0.25">
      <c r="B97" s="6">
        <v>93</v>
      </c>
      <c r="C97" s="22" t="s">
        <v>406</v>
      </c>
      <c r="D97" s="24" t="s">
        <v>397</v>
      </c>
      <c r="E97" s="23" t="s">
        <v>34</v>
      </c>
      <c r="F97" s="6"/>
      <c r="G97" s="6"/>
      <c r="H97" s="6"/>
      <c r="I97" s="10"/>
      <c r="J97" s="25"/>
      <c r="K97" s="3"/>
      <c r="L97" s="3"/>
      <c r="M97" s="3"/>
      <c r="O97" s="1" t="str">
        <f t="shared" si="9"/>
        <v xml:space="preserve">    filepath varchar(255),</v>
      </c>
    </row>
    <row r="98" spans="2:15" ht="15" x14ac:dyDescent="0.25">
      <c r="B98" s="6">
        <v>94</v>
      </c>
      <c r="C98" s="22" t="s">
        <v>85</v>
      </c>
      <c r="D98" s="24" t="s">
        <v>398</v>
      </c>
      <c r="E98" s="23" t="s">
        <v>34</v>
      </c>
      <c r="F98" s="6"/>
      <c r="G98" s="6"/>
      <c r="H98" s="6"/>
      <c r="I98" s="10"/>
      <c r="J98" s="25"/>
      <c r="K98" s="3"/>
      <c r="L98" s="3"/>
      <c r="M98" s="3"/>
      <c r="O98" s="1" t="str">
        <f t="shared" si="9"/>
        <v xml:space="preserve">    filename varchar(255),</v>
      </c>
    </row>
    <row r="99" spans="2:15" ht="15" x14ac:dyDescent="0.25">
      <c r="B99" s="6">
        <v>95</v>
      </c>
      <c r="C99" s="22" t="s">
        <v>407</v>
      </c>
      <c r="D99" s="24" t="s">
        <v>403</v>
      </c>
      <c r="E99" s="23" t="s">
        <v>39</v>
      </c>
      <c r="F99" s="6"/>
      <c r="G99" s="6"/>
      <c r="H99" s="6"/>
      <c r="I99" s="10"/>
      <c r="J99" s="25"/>
      <c r="K99" s="3"/>
      <c r="L99" s="3"/>
      <c r="M99" s="3"/>
      <c r="O99" s="1" t="str">
        <f t="shared" si="9"/>
        <v xml:space="preserve">    filetype varchar(50),</v>
      </c>
    </row>
    <row r="100" spans="2:15" ht="15" x14ac:dyDescent="0.25">
      <c r="B100" s="6">
        <v>96</v>
      </c>
      <c r="C100" s="22" t="s">
        <v>408</v>
      </c>
      <c r="D100" s="24" t="s">
        <v>399</v>
      </c>
      <c r="E100" s="23" t="s">
        <v>34</v>
      </c>
      <c r="F100" s="6"/>
      <c r="G100" s="6"/>
      <c r="H100" s="6"/>
      <c r="I100" s="10"/>
      <c r="J100" s="25"/>
      <c r="K100" s="3"/>
      <c r="L100" s="3"/>
      <c r="M100" s="3"/>
      <c r="O100" s="1" t="str">
        <f t="shared" si="9"/>
        <v xml:space="preserve">    file_md5 varchar(255),</v>
      </c>
    </row>
    <row r="101" spans="2:15" ht="15" x14ac:dyDescent="0.25">
      <c r="B101" s="6">
        <v>97</v>
      </c>
      <c r="C101" s="22" t="s">
        <v>409</v>
      </c>
      <c r="D101" s="24" t="s">
        <v>400</v>
      </c>
      <c r="E101" s="6" t="s">
        <v>6</v>
      </c>
      <c r="F101" s="6"/>
      <c r="G101" s="6"/>
      <c r="H101" s="6"/>
      <c r="I101" s="10"/>
      <c r="J101" s="25"/>
      <c r="K101" s="3"/>
      <c r="L101" s="3"/>
      <c r="M101" s="3"/>
      <c r="O101" s="1" t="str">
        <f t="shared" si="9"/>
        <v xml:space="preserve">    file_size bigint,</v>
      </c>
    </row>
    <row r="102" spans="2:15" ht="15" x14ac:dyDescent="0.25">
      <c r="B102" s="6">
        <v>98</v>
      </c>
      <c r="C102" s="3" t="s">
        <v>20</v>
      </c>
      <c r="D102" s="24" t="s">
        <v>296</v>
      </c>
      <c r="E102" s="6" t="s">
        <v>6</v>
      </c>
      <c r="F102" s="6"/>
      <c r="G102" s="6"/>
      <c r="H102" s="6"/>
      <c r="I102" s="10"/>
      <c r="J102" s="25"/>
      <c r="K102" s="3"/>
      <c r="L102" s="3"/>
      <c r="M102" s="3"/>
      <c r="O102" s="1" t="str">
        <f t="shared" ref="O102:O108" si="10">"    " &amp; D102 &amp; " " &amp; E102 &amp; IF(F102="yes"," NOT NULL", "") &amp; IF(LEN(G102) &gt; 0," DEFAULT " &amp; G102, "") &amp; ","</f>
        <v xml:space="preserve">    created_by bigint,</v>
      </c>
    </row>
    <row r="103" spans="2:15" ht="15" x14ac:dyDescent="0.25">
      <c r="B103" s="6">
        <v>99</v>
      </c>
      <c r="C103" s="3" t="s">
        <v>21</v>
      </c>
      <c r="D103" s="24" t="s">
        <v>70</v>
      </c>
      <c r="E103" s="6" t="s">
        <v>6</v>
      </c>
      <c r="F103" s="6"/>
      <c r="G103" s="6"/>
      <c r="H103" s="6"/>
      <c r="I103" s="10"/>
      <c r="J103" s="25"/>
      <c r="K103" s="3"/>
      <c r="L103" s="3"/>
      <c r="M103" s="3"/>
      <c r="O103" s="1" t="str">
        <f t="shared" si="10"/>
        <v xml:space="preserve">    created_date bigint,</v>
      </c>
    </row>
    <row r="104" spans="2:15" ht="15" x14ac:dyDescent="0.25">
      <c r="B104" s="6">
        <v>100</v>
      </c>
      <c r="C104" s="3" t="s">
        <v>22</v>
      </c>
      <c r="D104" s="24" t="s">
        <v>297</v>
      </c>
      <c r="E104" s="6" t="s">
        <v>6</v>
      </c>
      <c r="F104" s="6"/>
      <c r="G104" s="6"/>
      <c r="H104" s="6"/>
      <c r="I104" s="10"/>
      <c r="J104" s="25"/>
      <c r="K104" s="3"/>
      <c r="L104" s="3"/>
      <c r="M104" s="3"/>
      <c r="O104" s="1" t="str">
        <f t="shared" si="10"/>
        <v xml:space="preserve">    updated_by bigint,</v>
      </c>
    </row>
    <row r="105" spans="2:15" ht="15" x14ac:dyDescent="0.25">
      <c r="B105" s="6">
        <v>101</v>
      </c>
      <c r="C105" s="3" t="s">
        <v>23</v>
      </c>
      <c r="D105" s="24" t="s">
        <v>71</v>
      </c>
      <c r="E105" s="6" t="s">
        <v>6</v>
      </c>
      <c r="F105" s="6"/>
      <c r="G105" s="6"/>
      <c r="H105" s="6"/>
      <c r="I105" s="10"/>
      <c r="J105" s="25"/>
      <c r="K105" s="3"/>
      <c r="L105" s="3"/>
      <c r="M105" s="3"/>
      <c r="O105" s="1" t="str">
        <f t="shared" si="10"/>
        <v xml:space="preserve">    updated_date bigint,</v>
      </c>
    </row>
    <row r="106" spans="2:15" ht="15" x14ac:dyDescent="0.25">
      <c r="B106" s="6">
        <v>102</v>
      </c>
      <c r="C106" s="22" t="s">
        <v>105</v>
      </c>
      <c r="D106" s="24" t="s">
        <v>295</v>
      </c>
      <c r="E106" s="6" t="s">
        <v>6</v>
      </c>
      <c r="F106" s="6"/>
      <c r="G106" s="6"/>
      <c r="H106" s="6"/>
      <c r="I106" s="8">
        <v>1</v>
      </c>
      <c r="J106" s="25"/>
      <c r="K106" s="3"/>
      <c r="L106" s="3"/>
      <c r="M106" s="3"/>
      <c r="O106" s="1" t="str">
        <f t="shared" si="10"/>
        <v xml:space="preserve">    deleted_by bigint,</v>
      </c>
    </row>
    <row r="107" spans="2:15" ht="15" x14ac:dyDescent="0.25">
      <c r="B107" s="6">
        <v>103</v>
      </c>
      <c r="C107" s="22" t="s">
        <v>99</v>
      </c>
      <c r="D107" s="24" t="s">
        <v>94</v>
      </c>
      <c r="E107" s="6" t="s">
        <v>6</v>
      </c>
      <c r="F107" s="6"/>
      <c r="G107" s="6"/>
      <c r="H107" s="6"/>
      <c r="I107" s="8">
        <v>1</v>
      </c>
      <c r="J107" s="25"/>
      <c r="K107" s="3"/>
      <c r="L107" s="3"/>
      <c r="M107" s="3"/>
      <c r="O107" s="1" t="str">
        <f t="shared" si="10"/>
        <v xml:space="preserve">    deleted_date bigint,</v>
      </c>
    </row>
    <row r="108" spans="2:15" ht="15" x14ac:dyDescent="0.25">
      <c r="B108" s="6">
        <v>104</v>
      </c>
      <c r="C108" s="3" t="s">
        <v>24</v>
      </c>
      <c r="D108" s="24" t="s">
        <v>13</v>
      </c>
      <c r="E108" s="6" t="s">
        <v>10</v>
      </c>
      <c r="F108" s="6"/>
      <c r="G108" s="6">
        <v>1</v>
      </c>
      <c r="H108" s="6"/>
      <c r="I108" s="10"/>
      <c r="J108" s="25"/>
      <c r="K108" s="3"/>
      <c r="L108" s="3"/>
      <c r="M108" s="3"/>
      <c r="O108" s="1" t="str">
        <f t="shared" si="10"/>
        <v xml:space="preserve">    version integer DEFAULT 1,</v>
      </c>
    </row>
    <row r="109" spans="2:15" x14ac:dyDescent="0.25">
      <c r="O109" s="1" t="str">
        <f>"    CONSTRAINT " &amp; IF(ISERROR(SEARCH(".",$D$2)), $D$2, MID($D$2,SEARCH(".",$D$2) + 1,(LEN($D$2)-SEARCH(".",$D$2)))) &amp; "_pk PRIMARY KEY (" &amp; $D$5 &amp; ")"</f>
        <v xml:space="preserve">    CONSTRAINT emr_pk PRIMARY KEY (id)</v>
      </c>
    </row>
    <row r="110" spans="2:15" x14ac:dyDescent="0.25">
      <c r="O110" s="1" t="s">
        <v>7</v>
      </c>
    </row>
    <row r="115" spans="3:3" x14ac:dyDescent="0.25">
      <c r="C115" s="32" t="s">
        <v>3136</v>
      </c>
    </row>
    <row r="117" spans="3:3" x14ac:dyDescent="0.25">
      <c r="C117" s="32" t="s">
        <v>3137</v>
      </c>
    </row>
    <row r="118" spans="3:3" x14ac:dyDescent="0.25">
      <c r="C118" s="32" t="s">
        <v>3138</v>
      </c>
    </row>
    <row r="119" spans="3:3" x14ac:dyDescent="0.25">
      <c r="C119" s="32"/>
    </row>
    <row r="120" spans="3:3" x14ac:dyDescent="0.25">
      <c r="C120" s="32" t="s">
        <v>3666</v>
      </c>
    </row>
    <row r="121" spans="3:3" x14ac:dyDescent="0.25">
      <c r="C121" s="32" t="s">
        <v>3667</v>
      </c>
    </row>
    <row r="122" spans="3:3" x14ac:dyDescent="0.25">
      <c r="C122" s="32" t="s">
        <v>3668</v>
      </c>
    </row>
    <row r="123" spans="3:3" x14ac:dyDescent="0.25">
      <c r="C123" s="32" t="s">
        <v>3669</v>
      </c>
    </row>
    <row r="124" spans="3:3" x14ac:dyDescent="0.25">
      <c r="C124" s="32" t="s">
        <v>3670</v>
      </c>
    </row>
    <row r="125" spans="3:3" x14ac:dyDescent="0.25">
      <c r="C125" s="32"/>
    </row>
    <row r="126" spans="3:3" x14ac:dyDescent="0.25">
      <c r="C126" s="32" t="s">
        <v>3772</v>
      </c>
    </row>
    <row r="127" spans="3:3" x14ac:dyDescent="0.25">
      <c r="C127" s="32" t="s">
        <v>3773</v>
      </c>
    </row>
    <row r="129" spans="3:5" x14ac:dyDescent="0.25">
      <c r="C129" s="32" t="s">
        <v>3896</v>
      </c>
    </row>
    <row r="130" spans="3:5" x14ac:dyDescent="0.25">
      <c r="C130" s="32"/>
    </row>
    <row r="131" spans="3:5" x14ac:dyDescent="0.25">
      <c r="C131" s="32" t="s">
        <v>3906</v>
      </c>
    </row>
    <row r="132" spans="3:5" x14ac:dyDescent="0.25">
      <c r="C132" s="32" t="s">
        <v>3928</v>
      </c>
    </row>
    <row r="133" spans="3:5" x14ac:dyDescent="0.25">
      <c r="C133" s="32" t="s">
        <v>3968</v>
      </c>
    </row>
    <row r="134" spans="3:5" x14ac:dyDescent="0.25">
      <c r="C134" s="32" t="s">
        <v>3955</v>
      </c>
    </row>
    <row r="135" spans="3:5" x14ac:dyDescent="0.25">
      <c r="C135" s="32"/>
    </row>
    <row r="136" spans="3:5" x14ac:dyDescent="0.25">
      <c r="C136" s="32" t="s">
        <v>4087</v>
      </c>
    </row>
    <row r="137" spans="3:5" x14ac:dyDescent="0.25">
      <c r="C137" s="32" t="s">
        <v>4258</v>
      </c>
    </row>
    <row r="138" spans="3:5" x14ac:dyDescent="0.25">
      <c r="C138" s="32" t="s">
        <v>4088</v>
      </c>
    </row>
    <row r="139" spans="3:5" x14ac:dyDescent="0.25">
      <c r="C139" s="32" t="s">
        <v>4089</v>
      </c>
    </row>
    <row r="140" spans="3:5" x14ac:dyDescent="0.25">
      <c r="C140" s="32" t="s">
        <v>4091</v>
      </c>
    </row>
    <row r="141" spans="3:5" x14ac:dyDescent="0.25">
      <c r="C141" s="32" t="s">
        <v>4215</v>
      </c>
    </row>
    <row r="142" spans="3:5" x14ac:dyDescent="0.25">
      <c r="C142" s="32" t="s">
        <v>4340</v>
      </c>
    </row>
    <row r="144" spans="3:5" x14ac:dyDescent="0.25">
      <c r="C144" s="1" t="s">
        <v>3011</v>
      </c>
      <c r="D144" s="1" t="s">
        <v>3012</v>
      </c>
      <c r="E144" s="32" t="s">
        <v>3022</v>
      </c>
    </row>
    <row r="145" spans="2:6" x14ac:dyDescent="0.25">
      <c r="C145" s="1" t="s">
        <v>3013</v>
      </c>
      <c r="D145" s="1" t="s">
        <v>3014</v>
      </c>
      <c r="E145" s="32" t="s">
        <v>3023</v>
      </c>
    </row>
    <row r="146" spans="2:6" x14ac:dyDescent="0.25">
      <c r="C146" s="1" t="s">
        <v>3015</v>
      </c>
      <c r="D146" s="1" t="s">
        <v>3016</v>
      </c>
      <c r="E146" s="32" t="s">
        <v>3024</v>
      </c>
    </row>
    <row r="147" spans="2:6" x14ac:dyDescent="0.25">
      <c r="C147" s="1" t="s">
        <v>1908</v>
      </c>
      <c r="D147" s="1" t="s">
        <v>3017</v>
      </c>
      <c r="E147" s="32" t="s">
        <v>3025</v>
      </c>
    </row>
    <row r="148" spans="2:6" x14ac:dyDescent="0.25">
      <c r="C148" s="1" t="s">
        <v>1909</v>
      </c>
      <c r="D148" s="1" t="s">
        <v>3018</v>
      </c>
      <c r="E148" s="1" t="s">
        <v>3018</v>
      </c>
    </row>
    <row r="149" spans="2:6" x14ac:dyDescent="0.25">
      <c r="C149" s="1" t="s">
        <v>1910</v>
      </c>
      <c r="D149" s="1" t="s">
        <v>3019</v>
      </c>
      <c r="E149" s="32" t="s">
        <v>3026</v>
      </c>
    </row>
    <row r="150" spans="2:6" x14ac:dyDescent="0.25">
      <c r="C150" s="1" t="s">
        <v>3020</v>
      </c>
      <c r="D150" s="1" t="s">
        <v>3021</v>
      </c>
      <c r="E150" s="1" t="s">
        <v>3021</v>
      </c>
    </row>
    <row r="159" spans="2:6" ht="15" thickBot="1" x14ac:dyDescent="0.3"/>
    <row r="160" spans="2:6" x14ac:dyDescent="0.25">
      <c r="B160" s="83" t="s">
        <v>2215</v>
      </c>
      <c r="C160" s="85" t="s">
        <v>2216</v>
      </c>
      <c r="D160" s="42" t="s">
        <v>2217</v>
      </c>
      <c r="E160" s="85"/>
      <c r="F160" s="87"/>
    </row>
    <row r="161" spans="2:6" x14ac:dyDescent="0.25">
      <c r="B161" s="78"/>
      <c r="C161" s="81"/>
      <c r="D161" s="38" t="s">
        <v>2218</v>
      </c>
      <c r="E161" s="81"/>
      <c r="F161" s="88"/>
    </row>
    <row r="162" spans="2:6" x14ac:dyDescent="0.25">
      <c r="B162" s="78"/>
      <c r="C162" s="81"/>
      <c r="D162" s="38" t="s">
        <v>2219</v>
      </c>
      <c r="E162" s="81"/>
      <c r="F162" s="88"/>
    </row>
    <row r="163" spans="2:6" x14ac:dyDescent="0.25">
      <c r="B163" s="78"/>
      <c r="C163" s="81"/>
      <c r="D163" s="38" t="s">
        <v>2220</v>
      </c>
      <c r="E163" s="81"/>
      <c r="F163" s="88"/>
    </row>
    <row r="164" spans="2:6" x14ac:dyDescent="0.25">
      <c r="B164" s="78"/>
      <c r="C164" s="81"/>
      <c r="D164" s="38" t="s">
        <v>2221</v>
      </c>
      <c r="E164" s="81"/>
      <c r="F164" s="88"/>
    </row>
    <row r="165" spans="2:6" x14ac:dyDescent="0.25">
      <c r="B165" s="78"/>
      <c r="C165" s="81"/>
      <c r="D165" s="38" t="s">
        <v>2222</v>
      </c>
      <c r="E165" s="81"/>
      <c r="F165" s="88"/>
    </row>
    <row r="166" spans="2:6" x14ac:dyDescent="0.25">
      <c r="B166" s="78"/>
      <c r="C166" s="81"/>
      <c r="D166" s="38" t="s">
        <v>2223</v>
      </c>
      <c r="E166" s="81"/>
      <c r="F166" s="88"/>
    </row>
    <row r="167" spans="2:6" x14ac:dyDescent="0.25">
      <c r="B167" s="78"/>
      <c r="C167" s="81"/>
      <c r="D167" s="38" t="s">
        <v>2224</v>
      </c>
      <c r="E167" s="81"/>
      <c r="F167" s="88"/>
    </row>
    <row r="168" spans="2:6" ht="15" x14ac:dyDescent="0.25">
      <c r="B168" s="84"/>
      <c r="C168" s="86"/>
      <c r="D168" s="39"/>
      <c r="E168" s="86"/>
      <c r="F168" s="89"/>
    </row>
    <row r="169" spans="2:6" ht="15" x14ac:dyDescent="0.25">
      <c r="B169" s="77" t="s">
        <v>2225</v>
      </c>
      <c r="C169" s="80" t="s">
        <v>2216</v>
      </c>
      <c r="D169" s="40" t="s">
        <v>2226</v>
      </c>
      <c r="E169"/>
      <c r="F169" s="43"/>
    </row>
    <row r="170" spans="2:6" ht="15" x14ac:dyDescent="0.25">
      <c r="B170" s="78"/>
      <c r="C170" s="81"/>
      <c r="D170" s="41" t="s">
        <v>2227</v>
      </c>
      <c r="E170"/>
      <c r="F170" s="43"/>
    </row>
    <row r="171" spans="2:6" ht="15" x14ac:dyDescent="0.25">
      <c r="B171" s="78"/>
      <c r="C171" s="81"/>
      <c r="D171" s="41" t="s">
        <v>2228</v>
      </c>
      <c r="E171"/>
      <c r="F171" s="43"/>
    </row>
    <row r="172" spans="2:6" ht="15" x14ac:dyDescent="0.25">
      <c r="B172" s="78"/>
      <c r="C172" s="81"/>
      <c r="D172" s="41" t="s">
        <v>2229</v>
      </c>
      <c r="E172"/>
      <c r="F172" s="43"/>
    </row>
    <row r="173" spans="2:6" ht="15" x14ac:dyDescent="0.25">
      <c r="B173" s="78"/>
      <c r="C173" s="81"/>
      <c r="D173" s="41" t="s">
        <v>2230</v>
      </c>
      <c r="E173"/>
      <c r="F173" s="43"/>
    </row>
    <row r="174" spans="2:6" ht="15" x14ac:dyDescent="0.25">
      <c r="B174" s="78"/>
      <c r="C174" s="81"/>
      <c r="D174" s="41" t="s">
        <v>2231</v>
      </c>
      <c r="E174"/>
      <c r="F174" s="43"/>
    </row>
    <row r="175" spans="2:6" ht="15" x14ac:dyDescent="0.25">
      <c r="B175" s="78"/>
      <c r="C175" s="81"/>
      <c r="D175" s="41" t="s">
        <v>2232</v>
      </c>
      <c r="E175"/>
      <c r="F175" s="43"/>
    </row>
    <row r="176" spans="2:6" ht="15" x14ac:dyDescent="0.25">
      <c r="B176" s="78"/>
      <c r="C176" s="81"/>
      <c r="D176" s="41" t="s">
        <v>2233</v>
      </c>
      <c r="E176"/>
      <c r="F176" s="43"/>
    </row>
    <row r="177" spans="2:6" ht="15" x14ac:dyDescent="0.25">
      <c r="B177" s="78"/>
      <c r="C177" s="81"/>
      <c r="D177" s="41" t="s">
        <v>2234</v>
      </c>
      <c r="E177"/>
      <c r="F177" s="43"/>
    </row>
    <row r="178" spans="2:6" ht="15.75" thickBot="1" x14ac:dyDescent="0.3">
      <c r="B178" s="79"/>
      <c r="C178" s="82"/>
      <c r="D178" s="44"/>
      <c r="E178" s="45"/>
      <c r="F178" s="46"/>
    </row>
  </sheetData>
  <mergeCells count="10">
    <mergeCell ref="B169:B178"/>
    <mergeCell ref="C169:C178"/>
    <mergeCell ref="D1:E1"/>
    <mergeCell ref="F1:I1"/>
    <mergeCell ref="D2:E2"/>
    <mergeCell ref="F2:I2"/>
    <mergeCell ref="B160:B168"/>
    <mergeCell ref="C160:C168"/>
    <mergeCell ref="E160:E168"/>
    <mergeCell ref="F160:F168"/>
  </mergeCells>
  <pageMargins left="0.7" right="0.7" top="0.75" bottom="0.75" header="0.3" footer="0.3"/>
  <pageSetup orientation="landscape" r:id="rId1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B1:O23"/>
  <sheetViews>
    <sheetView showGridLines="0" workbookViewId="0">
      <selection activeCell="O2" sqref="O2:O23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DB!D130</f>
        <v>Tiền căn</v>
      </c>
      <c r="E1" s="71"/>
      <c r="F1" s="72" t="s">
        <v>22</v>
      </c>
      <c r="G1" s="73"/>
      <c r="H1" s="73"/>
      <c r="I1" s="74"/>
      <c r="J1" s="3" t="str">
        <f>DB!F130</f>
        <v>Nguyễn Anh Phong</v>
      </c>
    </row>
    <row r="2" spans="2:15" ht="18" x14ac:dyDescent="0.25">
      <c r="C2" s="2" t="s">
        <v>27</v>
      </c>
      <c r="D2" s="75" t="str">
        <f>DB!E130</f>
        <v>pfsh</v>
      </c>
      <c r="E2" s="76"/>
      <c r="F2" s="72" t="s">
        <v>23</v>
      </c>
      <c r="G2" s="73"/>
      <c r="H2" s="73"/>
      <c r="I2" s="74"/>
      <c r="J2" s="19" t="str">
        <f>DB!G130</f>
        <v>22/05/2016</v>
      </c>
      <c r="O2" s="1" t="str">
        <f xml:space="preserve"> "drop table " &amp; D2 &amp; ";"</f>
        <v>drop table pfsh;</v>
      </c>
    </row>
    <row r="3" spans="2:15" ht="29.25" customHeight="1" x14ac:dyDescent="0.25">
      <c r="B3" s="4"/>
      <c r="O3" s="1" t="str">
        <f xml:space="preserve"> "create table " &amp; D2</f>
        <v>create table pfsh</v>
      </c>
    </row>
    <row r="4" spans="2:15" ht="15" x14ac:dyDescent="0.25">
      <c r="B4" s="5" t="s">
        <v>0</v>
      </c>
      <c r="C4" s="5" t="s">
        <v>1</v>
      </c>
      <c r="D4" s="5" t="s">
        <v>2</v>
      </c>
      <c r="E4" s="31" t="s">
        <v>14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354</v>
      </c>
      <c r="D6" s="24" t="s">
        <v>351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1" si="0">"    " &amp; D6 &amp; " " &amp; E6 &amp; IF(F6="yes"," NOT NULL", "") &amp; IF(LEN(G6) &gt; 0," DEFAULT " &amp; G6, "") &amp; ","</f>
        <v xml:space="preserve">    emr_id bigint,</v>
      </c>
    </row>
    <row r="7" spans="2:15" ht="15" x14ac:dyDescent="0.25">
      <c r="B7" s="6">
        <v>3</v>
      </c>
      <c r="C7" s="22" t="s">
        <v>2389</v>
      </c>
      <c r="D7" s="24" t="s">
        <v>352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patient_id bigint,</v>
      </c>
    </row>
    <row r="8" spans="2:15" ht="15" x14ac:dyDescent="0.25">
      <c r="B8" s="6">
        <v>4</v>
      </c>
      <c r="C8" s="22" t="s">
        <v>3346</v>
      </c>
      <c r="D8" s="24" t="s">
        <v>3340</v>
      </c>
      <c r="E8" s="23" t="s">
        <v>116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personal text,</v>
      </c>
    </row>
    <row r="9" spans="2:15" ht="15" x14ac:dyDescent="0.25">
      <c r="B9" s="6">
        <v>5</v>
      </c>
      <c r="C9" s="22" t="s">
        <v>3347</v>
      </c>
      <c r="D9" s="24" t="s">
        <v>3341</v>
      </c>
      <c r="E9" s="23" t="s">
        <v>116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family text,</v>
      </c>
    </row>
    <row r="10" spans="2:15" ht="15" x14ac:dyDescent="0.25">
      <c r="B10" s="6">
        <v>6</v>
      </c>
      <c r="C10" s="22" t="s">
        <v>2270</v>
      </c>
      <c r="D10" s="24" t="s">
        <v>3342</v>
      </c>
      <c r="E10" s="23" t="s">
        <v>116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social text,</v>
      </c>
    </row>
    <row r="11" spans="2:15" ht="15.75" customHeight="1" x14ac:dyDescent="0.25">
      <c r="B11" s="6">
        <v>7</v>
      </c>
      <c r="C11" s="22" t="s">
        <v>905</v>
      </c>
      <c r="D11" s="24" t="s">
        <v>3343</v>
      </c>
      <c r="E11" s="6" t="s">
        <v>35</v>
      </c>
      <c r="F11" s="6"/>
      <c r="G11" s="6">
        <v>1</v>
      </c>
      <c r="H11" s="6"/>
      <c r="I11" s="10"/>
      <c r="J11" s="25" t="s">
        <v>3330</v>
      </c>
      <c r="K11" s="3"/>
      <c r="L11" s="3"/>
      <c r="M11" s="3"/>
      <c r="O11" s="1" t="str">
        <f t="shared" si="0"/>
        <v xml:space="preserve">    personal_type smallint DEFAULT 1,</v>
      </c>
    </row>
    <row r="12" spans="2:15" ht="15.75" customHeight="1" x14ac:dyDescent="0.25">
      <c r="B12" s="6">
        <v>8</v>
      </c>
      <c r="C12" s="22" t="s">
        <v>905</v>
      </c>
      <c r="D12" s="24" t="s">
        <v>3344</v>
      </c>
      <c r="E12" s="6" t="s">
        <v>35</v>
      </c>
      <c r="F12" s="6"/>
      <c r="G12" s="6">
        <v>1</v>
      </c>
      <c r="H12" s="6"/>
      <c r="I12" s="10"/>
      <c r="J12" s="25" t="s">
        <v>3330</v>
      </c>
      <c r="K12" s="3"/>
      <c r="L12" s="3"/>
      <c r="M12" s="3"/>
      <c r="O12" s="1" t="str">
        <f t="shared" si="0"/>
        <v xml:space="preserve">    family_type smallint DEFAULT 1,</v>
      </c>
    </row>
    <row r="13" spans="2:15" ht="15.75" customHeight="1" x14ac:dyDescent="0.25">
      <c r="B13" s="6">
        <v>9</v>
      </c>
      <c r="C13" s="22" t="s">
        <v>905</v>
      </c>
      <c r="D13" s="24" t="s">
        <v>3345</v>
      </c>
      <c r="E13" s="6" t="s">
        <v>35</v>
      </c>
      <c r="F13" s="6"/>
      <c r="G13" s="6">
        <v>1</v>
      </c>
      <c r="H13" s="6"/>
      <c r="I13" s="10"/>
      <c r="J13" s="25" t="s">
        <v>3330</v>
      </c>
      <c r="K13" s="3"/>
      <c r="L13" s="3"/>
      <c r="M13" s="3"/>
      <c r="O13" s="1" t="str">
        <f t="shared" si="0"/>
        <v xml:space="preserve">    social_type smallint DEFAULT 1,</v>
      </c>
    </row>
    <row r="14" spans="2:15" ht="15" x14ac:dyDescent="0.25">
      <c r="B14" s="6">
        <v>10</v>
      </c>
      <c r="C14" s="3" t="s">
        <v>20</v>
      </c>
      <c r="D14" s="24" t="s">
        <v>3348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ref="O14" si="1">"    " &amp; D14 &amp; " " &amp; E14 &amp; IF(F14="yes"," NOT NULL", "") &amp; IF(LEN(G14) &gt; 0," DEFAULT " &amp; G14, "") &amp; ","</f>
        <v xml:space="preserve">    pfsh_date bigint,</v>
      </c>
    </row>
    <row r="15" spans="2:15" ht="15" x14ac:dyDescent="0.25">
      <c r="B15" s="6">
        <v>11</v>
      </c>
      <c r="C15" s="3" t="s">
        <v>20</v>
      </c>
      <c r="D15" s="24" t="s">
        <v>296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created_by bigint,</v>
      </c>
    </row>
    <row r="16" spans="2:15" ht="15" x14ac:dyDescent="0.25">
      <c r="B16" s="6">
        <v>12</v>
      </c>
      <c r="C16" s="3" t="s">
        <v>21</v>
      </c>
      <c r="D16" s="24" t="s">
        <v>70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created_date bigint,</v>
      </c>
    </row>
    <row r="17" spans="2:15" ht="15" x14ac:dyDescent="0.25">
      <c r="B17" s="6">
        <v>13</v>
      </c>
      <c r="C17" s="3" t="s">
        <v>22</v>
      </c>
      <c r="D17" s="24" t="s">
        <v>297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updated_by bigint,</v>
      </c>
    </row>
    <row r="18" spans="2:15" ht="15" x14ac:dyDescent="0.25">
      <c r="B18" s="6">
        <v>14</v>
      </c>
      <c r="C18" s="3" t="s">
        <v>23</v>
      </c>
      <c r="D18" s="24" t="s">
        <v>71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updated_date bigint,</v>
      </c>
    </row>
    <row r="19" spans="2:15" ht="15" x14ac:dyDescent="0.25">
      <c r="B19" s="6">
        <v>15</v>
      </c>
      <c r="C19" s="22" t="s">
        <v>105</v>
      </c>
      <c r="D19" s="24" t="s">
        <v>295</v>
      </c>
      <c r="E19" s="6" t="s">
        <v>6</v>
      </c>
      <c r="F19" s="6"/>
      <c r="G19" s="6"/>
      <c r="H19" s="6"/>
      <c r="I19" s="8">
        <v>1</v>
      </c>
      <c r="J19" s="25"/>
      <c r="K19" s="3"/>
      <c r="L19" s="3"/>
      <c r="M19" s="3"/>
      <c r="O19" s="1" t="str">
        <f t="shared" si="0"/>
        <v xml:space="preserve">    deleted_by bigint,</v>
      </c>
    </row>
    <row r="20" spans="2:15" ht="15" x14ac:dyDescent="0.25">
      <c r="B20" s="6">
        <v>16</v>
      </c>
      <c r="C20" s="22" t="s">
        <v>99</v>
      </c>
      <c r="D20" s="24" t="s">
        <v>94</v>
      </c>
      <c r="E20" s="6" t="s">
        <v>6</v>
      </c>
      <c r="F20" s="6"/>
      <c r="G20" s="6"/>
      <c r="H20" s="6"/>
      <c r="I20" s="8">
        <v>1</v>
      </c>
      <c r="J20" s="25"/>
      <c r="K20" s="3"/>
      <c r="L20" s="3"/>
      <c r="M20" s="3"/>
      <c r="O20" s="1" t="str">
        <f t="shared" si="0"/>
        <v xml:space="preserve">    deleted_date bigint,</v>
      </c>
    </row>
    <row r="21" spans="2:15" ht="15" x14ac:dyDescent="0.25">
      <c r="B21" s="6">
        <v>17</v>
      </c>
      <c r="C21" s="3" t="s">
        <v>24</v>
      </c>
      <c r="D21" s="24" t="s">
        <v>13</v>
      </c>
      <c r="E21" s="6" t="s">
        <v>10</v>
      </c>
      <c r="F21" s="6"/>
      <c r="G21" s="6">
        <v>1</v>
      </c>
      <c r="H21" s="6"/>
      <c r="I21" s="10"/>
      <c r="J21" s="25"/>
      <c r="K21" s="3"/>
      <c r="L21" s="3"/>
      <c r="M21" s="3"/>
      <c r="O21" s="1" t="str">
        <f t="shared" si="0"/>
        <v xml:space="preserve">    version integer DEFAULT 1,</v>
      </c>
    </row>
    <row r="22" spans="2:15" x14ac:dyDescent="0.25">
      <c r="O22" s="1" t="str">
        <f>"    CONSTRAINT " &amp; IF(ISERROR(SEARCH(".",$D$2)), $D$2, MID($D$2,SEARCH(".",$D$2) + 1,(LEN($D$2)-SEARCH(".",$D$2)))) &amp; "_pk PRIMARY KEY (" &amp; $D$5 &amp; ")"</f>
        <v xml:space="preserve">    CONSTRAINT pfsh_pk PRIMARY KEY (id)</v>
      </c>
    </row>
    <row r="23" spans="2:15" x14ac:dyDescent="0.25">
      <c r="O23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B1:O70"/>
  <sheetViews>
    <sheetView showGridLines="0" workbookViewId="0">
      <selection activeCell="O2" sqref="O2:O22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DB!D131</f>
        <v>Dị ứng</v>
      </c>
      <c r="E1" s="71"/>
      <c r="F1" s="72" t="s">
        <v>22</v>
      </c>
      <c r="G1" s="73"/>
      <c r="H1" s="73"/>
      <c r="I1" s="74"/>
      <c r="J1" s="3" t="str">
        <f>DB!F131</f>
        <v>Nguyễn Anh Phong</v>
      </c>
    </row>
    <row r="2" spans="2:15" ht="18" x14ac:dyDescent="0.25">
      <c r="C2" s="2" t="s">
        <v>27</v>
      </c>
      <c r="D2" s="75" t="str">
        <f>DB!E131</f>
        <v>allergy</v>
      </c>
      <c r="E2" s="76"/>
      <c r="F2" s="72" t="s">
        <v>23</v>
      </c>
      <c r="G2" s="73"/>
      <c r="H2" s="73"/>
      <c r="I2" s="74"/>
      <c r="J2" s="19" t="str">
        <f>DB!G131</f>
        <v>22/05/2016</v>
      </c>
      <c r="O2" s="1" t="str">
        <f xml:space="preserve"> "drop table " &amp; D2 &amp; ";"</f>
        <v>drop table allergy;</v>
      </c>
    </row>
    <row r="3" spans="2:15" ht="29.25" customHeight="1" x14ac:dyDescent="0.25">
      <c r="B3" s="4"/>
      <c r="O3" s="1" t="str">
        <f xml:space="preserve"> "create table " &amp; D2</f>
        <v>create table allergy</v>
      </c>
    </row>
    <row r="4" spans="2:15" ht="15" x14ac:dyDescent="0.25">
      <c r="B4" s="5" t="s">
        <v>0</v>
      </c>
      <c r="C4" s="5" t="s">
        <v>1</v>
      </c>
      <c r="D4" s="5" t="s">
        <v>2</v>
      </c>
      <c r="E4" s="31" t="s">
        <v>14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354</v>
      </c>
      <c r="D6" s="24" t="s">
        <v>351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3" si="0">"    " &amp; D6 &amp; " " &amp; E6 &amp; IF(F6="yes"," NOT NULL", "") &amp; IF(LEN(G6) &gt; 0," DEFAULT " &amp; G6, "") &amp; ","</f>
        <v xml:space="preserve">    emr_id bigint,</v>
      </c>
    </row>
    <row r="7" spans="2:15" ht="15" x14ac:dyDescent="0.25">
      <c r="B7" s="6">
        <v>3</v>
      </c>
      <c r="C7" s="22" t="s">
        <v>355</v>
      </c>
      <c r="D7" s="24" t="s">
        <v>352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patient_id bigint,</v>
      </c>
    </row>
    <row r="8" spans="2:15" ht="15" x14ac:dyDescent="0.25">
      <c r="B8" s="6">
        <v>4</v>
      </c>
      <c r="C8" s="22" t="s">
        <v>1351</v>
      </c>
      <c r="D8" s="24" t="s">
        <v>2820</v>
      </c>
      <c r="E8" s="6" t="s">
        <v>10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type integer,</v>
      </c>
    </row>
    <row r="9" spans="2:15" ht="15" x14ac:dyDescent="0.25">
      <c r="B9" s="6">
        <v>5</v>
      </c>
      <c r="C9" s="22" t="s">
        <v>49</v>
      </c>
      <c r="D9" s="24" t="s">
        <v>12</v>
      </c>
      <c r="E9" s="23" t="s">
        <v>116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description text,</v>
      </c>
    </row>
    <row r="10" spans="2:15" ht="15" x14ac:dyDescent="0.25">
      <c r="B10" s="6">
        <v>6</v>
      </c>
      <c r="C10" s="22" t="s">
        <v>49</v>
      </c>
      <c r="D10" s="24" t="s">
        <v>1869</v>
      </c>
      <c r="E10" s="23" t="s">
        <v>116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description_en text,</v>
      </c>
    </row>
    <row r="11" spans="2:15" ht="15" x14ac:dyDescent="0.25">
      <c r="B11" s="6">
        <v>7</v>
      </c>
      <c r="C11" s="22" t="s">
        <v>188</v>
      </c>
      <c r="D11" s="24" t="s">
        <v>184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start_date bigint,</v>
      </c>
    </row>
    <row r="12" spans="2:15" ht="15" x14ac:dyDescent="0.25">
      <c r="B12" s="6">
        <v>8</v>
      </c>
      <c r="C12" s="22" t="s">
        <v>3055</v>
      </c>
      <c r="D12" s="24" t="s">
        <v>185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end_date bigint,</v>
      </c>
    </row>
    <row r="13" spans="2:15" ht="15" x14ac:dyDescent="0.25">
      <c r="B13" s="6">
        <v>9</v>
      </c>
      <c r="C13" s="22" t="s">
        <v>45</v>
      </c>
      <c r="D13" s="24" t="s">
        <v>42</v>
      </c>
      <c r="E13" s="6" t="s">
        <v>35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status smallint,</v>
      </c>
    </row>
    <row r="14" spans="2:15" ht="15" x14ac:dyDescent="0.25">
      <c r="B14" s="6">
        <v>10</v>
      </c>
      <c r="C14" s="3" t="s">
        <v>20</v>
      </c>
      <c r="D14" s="24" t="s">
        <v>296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ref="O14:O20" si="1">"    " &amp; D14 &amp; " " &amp; E14 &amp; IF(F14="yes"," NOT NULL", "") &amp; IF(LEN(G14) &gt; 0," DEFAULT " &amp; G14, "") &amp; ","</f>
        <v xml:space="preserve">    created_by bigint,</v>
      </c>
    </row>
    <row r="15" spans="2:15" ht="15" x14ac:dyDescent="0.25">
      <c r="B15" s="6">
        <v>11</v>
      </c>
      <c r="C15" s="3" t="s">
        <v>21</v>
      </c>
      <c r="D15" s="24" t="s">
        <v>70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1"/>
        <v xml:space="preserve">    created_date bigint,</v>
      </c>
    </row>
    <row r="16" spans="2:15" ht="15" x14ac:dyDescent="0.25">
      <c r="B16" s="6">
        <v>12</v>
      </c>
      <c r="C16" s="3" t="s">
        <v>22</v>
      </c>
      <c r="D16" s="24" t="s">
        <v>297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1"/>
        <v xml:space="preserve">    updated_by bigint,</v>
      </c>
    </row>
    <row r="17" spans="2:15" ht="15" x14ac:dyDescent="0.25">
      <c r="B17" s="6">
        <v>13</v>
      </c>
      <c r="C17" s="3" t="s">
        <v>23</v>
      </c>
      <c r="D17" s="24" t="s">
        <v>71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1"/>
        <v xml:space="preserve">    updated_date bigint,</v>
      </c>
    </row>
    <row r="18" spans="2:15" ht="15" x14ac:dyDescent="0.25">
      <c r="B18" s="6">
        <v>14</v>
      </c>
      <c r="C18" s="22" t="s">
        <v>105</v>
      </c>
      <c r="D18" s="24" t="s">
        <v>295</v>
      </c>
      <c r="E18" s="6" t="s">
        <v>6</v>
      </c>
      <c r="F18" s="6"/>
      <c r="G18" s="6"/>
      <c r="H18" s="6"/>
      <c r="I18" s="8">
        <v>1</v>
      </c>
      <c r="J18" s="25"/>
      <c r="K18" s="3"/>
      <c r="L18" s="3"/>
      <c r="M18" s="3"/>
      <c r="O18" s="1" t="str">
        <f t="shared" si="1"/>
        <v xml:space="preserve">    deleted_by bigint,</v>
      </c>
    </row>
    <row r="19" spans="2:15" ht="15" x14ac:dyDescent="0.25">
      <c r="B19" s="6">
        <v>15</v>
      </c>
      <c r="C19" s="22" t="s">
        <v>99</v>
      </c>
      <c r="D19" s="24" t="s">
        <v>94</v>
      </c>
      <c r="E19" s="6" t="s">
        <v>6</v>
      </c>
      <c r="F19" s="6"/>
      <c r="G19" s="6"/>
      <c r="H19" s="6"/>
      <c r="I19" s="8">
        <v>1</v>
      </c>
      <c r="J19" s="25"/>
      <c r="K19" s="3"/>
      <c r="L19" s="3"/>
      <c r="M19" s="3"/>
      <c r="O19" s="1" t="str">
        <f t="shared" si="1"/>
        <v xml:space="preserve">    deleted_date bigint,</v>
      </c>
    </row>
    <row r="20" spans="2:15" ht="15" x14ac:dyDescent="0.25">
      <c r="B20" s="6">
        <v>16</v>
      </c>
      <c r="C20" s="3" t="s">
        <v>24</v>
      </c>
      <c r="D20" s="24" t="s">
        <v>13</v>
      </c>
      <c r="E20" s="6" t="s">
        <v>10</v>
      </c>
      <c r="F20" s="6"/>
      <c r="G20" s="6">
        <v>1</v>
      </c>
      <c r="H20" s="6"/>
      <c r="I20" s="10"/>
      <c r="J20" s="25"/>
      <c r="K20" s="3"/>
      <c r="L20" s="3"/>
      <c r="M20" s="3"/>
      <c r="O20" s="1" t="str">
        <f t="shared" si="1"/>
        <v xml:space="preserve">    version integer DEFAULT 1,</v>
      </c>
    </row>
    <row r="21" spans="2:15" x14ac:dyDescent="0.25">
      <c r="O21" s="1" t="str">
        <f>"    CONSTRAINT " &amp; IF(ISERROR(SEARCH(".",$D$2)), $D$2, MID($D$2,SEARCH(".",$D$2) + 1,(LEN($D$2)-SEARCH(".",$D$2)))) &amp; "_pk PRIMARY KEY (" &amp; $D$5 &amp; ")"</f>
        <v xml:space="preserve">    CONSTRAINT allergy_pk PRIMARY KEY (id)</v>
      </c>
    </row>
    <row r="22" spans="2:15" x14ac:dyDescent="0.25">
      <c r="O22" s="1" t="s">
        <v>7</v>
      </c>
    </row>
    <row r="28" spans="2:15" x14ac:dyDescent="0.25">
      <c r="M28" s="32"/>
    </row>
    <row r="51" spans="2:6" ht="15" thickBot="1" x14ac:dyDescent="0.3"/>
    <row r="52" spans="2:6" x14ac:dyDescent="0.25">
      <c r="B52" s="83" t="s">
        <v>2215</v>
      </c>
      <c r="C52" s="85" t="s">
        <v>2216</v>
      </c>
      <c r="D52" s="42" t="s">
        <v>2217</v>
      </c>
      <c r="E52" s="85"/>
      <c r="F52" s="87"/>
    </row>
    <row r="53" spans="2:6" x14ac:dyDescent="0.25">
      <c r="B53" s="78"/>
      <c r="C53" s="81"/>
      <c r="D53" s="38" t="s">
        <v>2218</v>
      </c>
      <c r="E53" s="81"/>
      <c r="F53" s="88"/>
    </row>
    <row r="54" spans="2:6" x14ac:dyDescent="0.25">
      <c r="B54" s="78"/>
      <c r="C54" s="81"/>
      <c r="D54" s="38" t="s">
        <v>2219</v>
      </c>
      <c r="E54" s="81"/>
      <c r="F54" s="88"/>
    </row>
    <row r="55" spans="2:6" x14ac:dyDescent="0.25">
      <c r="B55" s="78"/>
      <c r="C55" s="81"/>
      <c r="D55" s="38" t="s">
        <v>2220</v>
      </c>
      <c r="E55" s="81"/>
      <c r="F55" s="88"/>
    </row>
    <row r="56" spans="2:6" x14ac:dyDescent="0.25">
      <c r="B56" s="78"/>
      <c r="C56" s="81"/>
      <c r="D56" s="38" t="s">
        <v>2221</v>
      </c>
      <c r="E56" s="81"/>
      <c r="F56" s="88"/>
    </row>
    <row r="57" spans="2:6" x14ac:dyDescent="0.25">
      <c r="B57" s="78"/>
      <c r="C57" s="81"/>
      <c r="D57" s="38" t="s">
        <v>2222</v>
      </c>
      <c r="E57" s="81"/>
      <c r="F57" s="88"/>
    </row>
    <row r="58" spans="2:6" x14ac:dyDescent="0.25">
      <c r="B58" s="78"/>
      <c r="C58" s="81"/>
      <c r="D58" s="38" t="s">
        <v>2223</v>
      </c>
      <c r="E58" s="81"/>
      <c r="F58" s="88"/>
    </row>
    <row r="59" spans="2:6" x14ac:dyDescent="0.25">
      <c r="B59" s="78"/>
      <c r="C59" s="81"/>
      <c r="D59" s="38" t="s">
        <v>2224</v>
      </c>
      <c r="E59" s="81"/>
      <c r="F59" s="88"/>
    </row>
    <row r="60" spans="2:6" ht="15" x14ac:dyDescent="0.25">
      <c r="B60" s="84"/>
      <c r="C60" s="86"/>
      <c r="D60" s="39"/>
      <c r="E60" s="86"/>
      <c r="F60" s="89"/>
    </row>
    <row r="61" spans="2:6" ht="15" x14ac:dyDescent="0.25">
      <c r="B61" s="77" t="s">
        <v>2225</v>
      </c>
      <c r="C61" s="80" t="s">
        <v>2216</v>
      </c>
      <c r="D61" s="40" t="s">
        <v>2226</v>
      </c>
      <c r="E61"/>
      <c r="F61" s="43"/>
    </row>
    <row r="62" spans="2:6" ht="15" x14ac:dyDescent="0.25">
      <c r="B62" s="78"/>
      <c r="C62" s="81"/>
      <c r="D62" s="41" t="s">
        <v>2227</v>
      </c>
      <c r="E62"/>
      <c r="F62" s="43"/>
    </row>
    <row r="63" spans="2:6" ht="15" x14ac:dyDescent="0.25">
      <c r="B63" s="78"/>
      <c r="C63" s="81"/>
      <c r="D63" s="41" t="s">
        <v>2228</v>
      </c>
      <c r="E63"/>
      <c r="F63" s="43"/>
    </row>
    <row r="64" spans="2:6" ht="15" x14ac:dyDescent="0.25">
      <c r="B64" s="78"/>
      <c r="C64" s="81"/>
      <c r="D64" s="41" t="s">
        <v>2229</v>
      </c>
      <c r="E64"/>
      <c r="F64" s="43"/>
    </row>
    <row r="65" spans="2:6" ht="15" x14ac:dyDescent="0.25">
      <c r="B65" s="78"/>
      <c r="C65" s="81"/>
      <c r="D65" s="41" t="s">
        <v>2230</v>
      </c>
      <c r="E65"/>
      <c r="F65" s="43"/>
    </row>
    <row r="66" spans="2:6" ht="15" x14ac:dyDescent="0.25">
      <c r="B66" s="78"/>
      <c r="C66" s="81"/>
      <c r="D66" s="41" t="s">
        <v>2231</v>
      </c>
      <c r="E66"/>
      <c r="F66" s="43"/>
    </row>
    <row r="67" spans="2:6" ht="15" x14ac:dyDescent="0.25">
      <c r="B67" s="78"/>
      <c r="C67" s="81"/>
      <c r="D67" s="41" t="s">
        <v>2232</v>
      </c>
      <c r="E67"/>
      <c r="F67" s="43"/>
    </row>
    <row r="68" spans="2:6" ht="15" x14ac:dyDescent="0.25">
      <c r="B68" s="78"/>
      <c r="C68" s="81"/>
      <c r="D68" s="41" t="s">
        <v>2233</v>
      </c>
      <c r="E68"/>
      <c r="F68" s="43"/>
    </row>
    <row r="69" spans="2:6" ht="15" x14ac:dyDescent="0.25">
      <c r="B69" s="78"/>
      <c r="C69" s="81"/>
      <c r="D69" s="41" t="s">
        <v>2234</v>
      </c>
      <c r="E69"/>
      <c r="F69" s="43"/>
    </row>
    <row r="70" spans="2:6" ht="15.75" thickBot="1" x14ac:dyDescent="0.3">
      <c r="B70" s="79"/>
      <c r="C70" s="82"/>
      <c r="D70" s="44"/>
      <c r="E70" s="45"/>
      <c r="F70" s="46"/>
    </row>
  </sheetData>
  <mergeCells count="10">
    <mergeCell ref="B61:B70"/>
    <mergeCell ref="C61:C70"/>
    <mergeCell ref="D1:E1"/>
    <mergeCell ref="F1:I1"/>
    <mergeCell ref="D2:E2"/>
    <mergeCell ref="F2:I2"/>
    <mergeCell ref="B52:B60"/>
    <mergeCell ref="C52:C60"/>
    <mergeCell ref="E52:E60"/>
    <mergeCell ref="F52:F60"/>
  </mergeCells>
  <pageMargins left="0.7" right="0.7" top="0.75" bottom="0.75" header="0.3" footer="0.3"/>
  <pageSetup orientation="landscape" r:id="rId1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B1:O26"/>
  <sheetViews>
    <sheetView showGridLines="0" workbookViewId="0">
      <selection activeCell="O2" sqref="O2:O26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DB!D132</f>
        <v>Tiền căn</v>
      </c>
      <c r="E1" s="71"/>
      <c r="F1" s="72" t="s">
        <v>22</v>
      </c>
      <c r="G1" s="73"/>
      <c r="H1" s="73"/>
      <c r="I1" s="74"/>
      <c r="J1" s="3" t="str">
        <f>DB!F132</f>
        <v>Nguyễn Anh Phong</v>
      </c>
    </row>
    <row r="2" spans="2:15" ht="18" x14ac:dyDescent="0.25">
      <c r="C2" s="2" t="s">
        <v>27</v>
      </c>
      <c r="D2" s="75" t="str">
        <f>DB!E132</f>
        <v>emr_pfsh</v>
      </c>
      <c r="E2" s="76"/>
      <c r="F2" s="72" t="s">
        <v>23</v>
      </c>
      <c r="G2" s="73"/>
      <c r="H2" s="73"/>
      <c r="I2" s="74"/>
      <c r="J2" s="19" t="str">
        <f>DB!G132</f>
        <v>22/05/2016</v>
      </c>
      <c r="O2" s="1" t="str">
        <f xml:space="preserve"> "drop table " &amp; D2 &amp; ";"</f>
        <v>drop table emr_pfsh;</v>
      </c>
    </row>
    <row r="3" spans="2:15" ht="29.25" customHeight="1" x14ac:dyDescent="0.25">
      <c r="B3" s="4"/>
      <c r="O3" s="1" t="str">
        <f xml:space="preserve"> "create table " &amp; D2</f>
        <v>create table emr_pfsh</v>
      </c>
    </row>
    <row r="4" spans="2:15" ht="15" x14ac:dyDescent="0.25">
      <c r="B4" s="5" t="s">
        <v>0</v>
      </c>
      <c r="C4" s="5" t="s">
        <v>1</v>
      </c>
      <c r="D4" s="5" t="s">
        <v>2</v>
      </c>
      <c r="E4" s="31" t="s">
        <v>14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354</v>
      </c>
      <c r="D6" s="24" t="s">
        <v>351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3" si="0">"    " &amp; D6 &amp; " " &amp; E6 &amp; IF(F6="yes"," NOT NULL", "") &amp; IF(LEN(G6) &gt; 0," DEFAULT " &amp; G6, "") &amp; ","</f>
        <v xml:space="preserve">    emr_id bigint,</v>
      </c>
    </row>
    <row r="7" spans="2:15" ht="15" x14ac:dyDescent="0.25">
      <c r="B7" s="6">
        <v>3</v>
      </c>
      <c r="C7" s="22" t="s">
        <v>2389</v>
      </c>
      <c r="D7" s="24" t="s">
        <v>352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patient_id bigint,</v>
      </c>
    </row>
    <row r="8" spans="2:15" ht="15" x14ac:dyDescent="0.25">
      <c r="B8" s="6">
        <v>4</v>
      </c>
      <c r="C8" s="22" t="s">
        <v>3346</v>
      </c>
      <c r="D8" s="24" t="s">
        <v>3340</v>
      </c>
      <c r="E8" s="23" t="s">
        <v>116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personal text,</v>
      </c>
    </row>
    <row r="9" spans="2:15" ht="15.75" customHeight="1" x14ac:dyDescent="0.25">
      <c r="B9" s="6">
        <v>7</v>
      </c>
      <c r="C9" s="22" t="s">
        <v>905</v>
      </c>
      <c r="D9" s="24" t="s">
        <v>3343</v>
      </c>
      <c r="E9" s="6" t="s">
        <v>35</v>
      </c>
      <c r="F9" s="6"/>
      <c r="G9" s="6">
        <v>1</v>
      </c>
      <c r="H9" s="6"/>
      <c r="I9" s="10"/>
      <c r="J9" s="25" t="s">
        <v>3330</v>
      </c>
      <c r="K9" s="3"/>
      <c r="L9" s="3"/>
      <c r="M9" s="3"/>
      <c r="O9" s="1" t="str">
        <f t="shared" ref="O9:O10" si="1">"    " &amp; D9 &amp; " " &amp; E9 &amp; IF(F9="yes"," NOT NULL", "") &amp; IF(LEN(G9) &gt; 0," DEFAULT " &amp; G9, "") &amp; ","</f>
        <v xml:space="preserve">    personal_type smallint DEFAULT 1,</v>
      </c>
    </row>
    <row r="10" spans="2:15" ht="15" x14ac:dyDescent="0.25">
      <c r="B10" s="6">
        <v>4</v>
      </c>
      <c r="C10" s="22" t="s">
        <v>3346</v>
      </c>
      <c r="D10" s="24" t="s">
        <v>3358</v>
      </c>
      <c r="E10" s="23" t="s">
        <v>116</v>
      </c>
      <c r="F10" s="6"/>
      <c r="G10" s="6"/>
      <c r="H10" s="6"/>
      <c r="I10" s="10"/>
      <c r="J10" s="25"/>
      <c r="K10" s="3"/>
      <c r="L10" s="3"/>
      <c r="M10" s="3"/>
      <c r="O10" s="1" t="str">
        <f t="shared" si="1"/>
        <v xml:space="preserve">    personal_json text,</v>
      </c>
    </row>
    <row r="11" spans="2:15" ht="15" x14ac:dyDescent="0.25">
      <c r="B11" s="6">
        <v>5</v>
      </c>
      <c r="C11" s="22" t="s">
        <v>3347</v>
      </c>
      <c r="D11" s="24" t="s">
        <v>3341</v>
      </c>
      <c r="E11" s="23" t="s">
        <v>116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family text,</v>
      </c>
    </row>
    <row r="12" spans="2:15" ht="15.75" customHeight="1" x14ac:dyDescent="0.25">
      <c r="B12" s="6">
        <v>8</v>
      </c>
      <c r="C12" s="22" t="s">
        <v>905</v>
      </c>
      <c r="D12" s="24" t="s">
        <v>3344</v>
      </c>
      <c r="E12" s="6" t="s">
        <v>35</v>
      </c>
      <c r="F12" s="6"/>
      <c r="G12" s="6">
        <v>1</v>
      </c>
      <c r="H12" s="6"/>
      <c r="I12" s="10"/>
      <c r="J12" s="25" t="s">
        <v>3330</v>
      </c>
      <c r="K12" s="3"/>
      <c r="L12" s="3"/>
      <c r="M12" s="3"/>
      <c r="O12" s="1" t="str">
        <f t="shared" ref="O12:O13" si="2">"    " &amp; D12 &amp; " " &amp; E12 &amp; IF(F12="yes"," NOT NULL", "") &amp; IF(LEN(G12) &gt; 0," DEFAULT " &amp; G12, "") &amp; ","</f>
        <v xml:space="preserve">    family_type smallint DEFAULT 1,</v>
      </c>
    </row>
    <row r="13" spans="2:15" ht="15" x14ac:dyDescent="0.25">
      <c r="B13" s="6">
        <v>5</v>
      </c>
      <c r="C13" s="22" t="s">
        <v>3347</v>
      </c>
      <c r="D13" s="24" t="s">
        <v>3359</v>
      </c>
      <c r="E13" s="23" t="s">
        <v>116</v>
      </c>
      <c r="F13" s="6"/>
      <c r="G13" s="6"/>
      <c r="H13" s="6"/>
      <c r="I13" s="10"/>
      <c r="J13" s="25"/>
      <c r="K13" s="3"/>
      <c r="L13" s="3"/>
      <c r="M13" s="3"/>
      <c r="O13" s="1" t="str">
        <f t="shared" si="2"/>
        <v xml:space="preserve">    family_json text,</v>
      </c>
    </row>
    <row r="14" spans="2:15" ht="15" x14ac:dyDescent="0.25">
      <c r="B14" s="6">
        <v>6</v>
      </c>
      <c r="C14" s="22" t="s">
        <v>2270</v>
      </c>
      <c r="D14" s="24" t="s">
        <v>3342</v>
      </c>
      <c r="E14" s="23" t="s">
        <v>116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social text,</v>
      </c>
    </row>
    <row r="15" spans="2:15" ht="15.75" customHeight="1" x14ac:dyDescent="0.25">
      <c r="B15" s="6">
        <v>9</v>
      </c>
      <c r="C15" s="22" t="s">
        <v>905</v>
      </c>
      <c r="D15" s="24" t="s">
        <v>3345</v>
      </c>
      <c r="E15" s="6" t="s">
        <v>35</v>
      </c>
      <c r="F15" s="6"/>
      <c r="G15" s="6">
        <v>1</v>
      </c>
      <c r="H15" s="6"/>
      <c r="I15" s="10"/>
      <c r="J15" s="25" t="s">
        <v>3330</v>
      </c>
      <c r="K15" s="3"/>
      <c r="L15" s="3"/>
      <c r="M15" s="3"/>
      <c r="O15" s="1" t="str">
        <f t="shared" ref="O15:O16" si="3">"    " &amp; D15 &amp; " " &amp; E15 &amp; IF(F15="yes"," NOT NULL", "") &amp; IF(LEN(G15) &gt; 0," DEFAULT " &amp; G15, "") &amp; ","</f>
        <v xml:space="preserve">    social_type smallint DEFAULT 1,</v>
      </c>
    </row>
    <row r="16" spans="2:15" ht="15" x14ac:dyDescent="0.25">
      <c r="B16" s="6">
        <v>6</v>
      </c>
      <c r="C16" s="22" t="s">
        <v>2270</v>
      </c>
      <c r="D16" s="24" t="s">
        <v>3360</v>
      </c>
      <c r="E16" s="23" t="s">
        <v>116</v>
      </c>
      <c r="F16" s="6"/>
      <c r="G16" s="6"/>
      <c r="H16" s="6"/>
      <c r="I16" s="10"/>
      <c r="J16" s="25"/>
      <c r="K16" s="3"/>
      <c r="L16" s="3"/>
      <c r="M16" s="3"/>
      <c r="O16" s="1" t="str">
        <f t="shared" si="3"/>
        <v xml:space="preserve">    social_json text,</v>
      </c>
    </row>
    <row r="17" spans="2:15" ht="15" x14ac:dyDescent="0.25">
      <c r="B17" s="6">
        <v>10</v>
      </c>
      <c r="C17" s="3" t="s">
        <v>20</v>
      </c>
      <c r="D17" s="24" t="s">
        <v>3348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pfsh_date bigint,</v>
      </c>
    </row>
    <row r="18" spans="2:15" ht="15" x14ac:dyDescent="0.25">
      <c r="B18" s="6">
        <v>11</v>
      </c>
      <c r="C18" s="3" t="s">
        <v>20</v>
      </c>
      <c r="D18" s="24" t="s">
        <v>296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created_by bigint,</v>
      </c>
    </row>
    <row r="19" spans="2:15" ht="15" x14ac:dyDescent="0.25">
      <c r="B19" s="6">
        <v>12</v>
      </c>
      <c r="C19" s="3" t="s">
        <v>21</v>
      </c>
      <c r="D19" s="24" t="s">
        <v>70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created_date bigint,</v>
      </c>
    </row>
    <row r="20" spans="2:15" ht="15" x14ac:dyDescent="0.25">
      <c r="B20" s="6">
        <v>13</v>
      </c>
      <c r="C20" s="3" t="s">
        <v>22</v>
      </c>
      <c r="D20" s="24" t="s">
        <v>297</v>
      </c>
      <c r="E20" s="6" t="s">
        <v>6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updated_by bigint,</v>
      </c>
    </row>
    <row r="21" spans="2:15" ht="15" x14ac:dyDescent="0.25">
      <c r="B21" s="6">
        <v>14</v>
      </c>
      <c r="C21" s="3" t="s">
        <v>23</v>
      </c>
      <c r="D21" s="24" t="s">
        <v>71</v>
      </c>
      <c r="E21" s="6" t="s">
        <v>6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updated_date bigint,</v>
      </c>
    </row>
    <row r="22" spans="2:15" ht="15" x14ac:dyDescent="0.25">
      <c r="B22" s="6">
        <v>15</v>
      </c>
      <c r="C22" s="22" t="s">
        <v>105</v>
      </c>
      <c r="D22" s="24" t="s">
        <v>295</v>
      </c>
      <c r="E22" s="6" t="s">
        <v>6</v>
      </c>
      <c r="F22" s="6"/>
      <c r="G22" s="6"/>
      <c r="H22" s="6"/>
      <c r="I22" s="8">
        <v>1</v>
      </c>
      <c r="J22" s="25"/>
      <c r="K22" s="3"/>
      <c r="L22" s="3"/>
      <c r="M22" s="3"/>
      <c r="O22" s="1" t="str">
        <f t="shared" si="0"/>
        <v xml:space="preserve">    deleted_by bigint,</v>
      </c>
    </row>
    <row r="23" spans="2:15" ht="15" x14ac:dyDescent="0.25">
      <c r="B23" s="6">
        <v>16</v>
      </c>
      <c r="C23" s="22" t="s">
        <v>99</v>
      </c>
      <c r="D23" s="24" t="s">
        <v>94</v>
      </c>
      <c r="E23" s="6" t="s">
        <v>6</v>
      </c>
      <c r="F23" s="6"/>
      <c r="G23" s="6"/>
      <c r="H23" s="6"/>
      <c r="I23" s="8">
        <v>1</v>
      </c>
      <c r="J23" s="25"/>
      <c r="K23" s="3"/>
      <c r="L23" s="3"/>
      <c r="M23" s="3"/>
      <c r="O23" s="1" t="str">
        <f t="shared" si="0"/>
        <v xml:space="preserve">    deleted_date bigint,</v>
      </c>
    </row>
    <row r="24" spans="2:15" ht="15" x14ac:dyDescent="0.25">
      <c r="B24" s="6">
        <v>17</v>
      </c>
      <c r="C24" s="3" t="s">
        <v>24</v>
      </c>
      <c r="D24" s="24" t="s">
        <v>13</v>
      </c>
      <c r="E24" s="6" t="s">
        <v>10</v>
      </c>
      <c r="F24" s="6"/>
      <c r="G24" s="6">
        <v>1</v>
      </c>
      <c r="H24" s="6"/>
      <c r="I24" s="10"/>
      <c r="J24" s="25"/>
      <c r="K24" s="3"/>
      <c r="L24" s="3"/>
      <c r="M24" s="3"/>
      <c r="O24" s="1" t="str">
        <f t="shared" ref="O24" si="4">"    " &amp; D24 &amp; " " &amp; E24 &amp; IF(F24="yes"," NOT NULL", "") &amp; IF(LEN(G24) &gt; 0," DEFAULT " &amp; G24, "") &amp; ","</f>
        <v xml:space="preserve">    version integer DEFAULT 1,</v>
      </c>
    </row>
    <row r="25" spans="2:15" x14ac:dyDescent="0.25">
      <c r="O25" s="1" t="str">
        <f>"    CONSTRAINT " &amp; IF(ISERROR(SEARCH(".",$D$2)), $D$2, MID($D$2,SEARCH(".",$D$2) + 1,(LEN($D$2)-SEARCH(".",$D$2)))) &amp; "_pk PRIMARY KEY (" &amp; $D$5 &amp; ")"</f>
        <v xml:space="preserve">    CONSTRAINT emr_pfsh_pk PRIMARY KEY (id)</v>
      </c>
    </row>
    <row r="26" spans="2:15" x14ac:dyDescent="0.25">
      <c r="O26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B1:O71"/>
  <sheetViews>
    <sheetView showGridLines="0" workbookViewId="0">
      <selection activeCell="O2" sqref="O2:O23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DB!D133</f>
        <v>Dị ứng</v>
      </c>
      <c r="E1" s="71"/>
      <c r="F1" s="72" t="s">
        <v>22</v>
      </c>
      <c r="G1" s="73"/>
      <c r="H1" s="73"/>
      <c r="I1" s="74"/>
      <c r="J1" s="3" t="str">
        <f>DB!F133</f>
        <v>Nguyễn Anh Phong</v>
      </c>
    </row>
    <row r="2" spans="2:15" ht="18" x14ac:dyDescent="0.25">
      <c r="C2" s="2" t="s">
        <v>27</v>
      </c>
      <c r="D2" s="75" t="str">
        <f>DB!E133</f>
        <v>emr_allergy</v>
      </c>
      <c r="E2" s="76"/>
      <c r="F2" s="72" t="s">
        <v>23</v>
      </c>
      <c r="G2" s="73"/>
      <c r="H2" s="73"/>
      <c r="I2" s="74"/>
      <c r="J2" s="19" t="str">
        <f>DB!G133</f>
        <v>22/05/2016</v>
      </c>
      <c r="O2" s="1" t="str">
        <f xml:space="preserve"> "drop table " &amp; D2 &amp; ";"</f>
        <v>drop table emr_allergy;</v>
      </c>
    </row>
    <row r="3" spans="2:15" ht="29.25" customHeight="1" x14ac:dyDescent="0.25">
      <c r="B3" s="4"/>
      <c r="O3" s="1" t="str">
        <f xml:space="preserve"> "create table " &amp; D2</f>
        <v>create table emr_allergy</v>
      </c>
    </row>
    <row r="4" spans="2:15" ht="15" x14ac:dyDescent="0.25">
      <c r="B4" s="5" t="s">
        <v>0</v>
      </c>
      <c r="C4" s="5" t="s">
        <v>1</v>
      </c>
      <c r="D4" s="5" t="s">
        <v>2</v>
      </c>
      <c r="E4" s="31" t="s">
        <v>14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354</v>
      </c>
      <c r="D6" s="24" t="s">
        <v>351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1" si="0">"    " &amp; D6 &amp; " " &amp; E6 &amp; IF(F6="yes"," NOT NULL", "") &amp; IF(LEN(G6) &gt; 0," DEFAULT " &amp; G6, "") &amp; ","</f>
        <v xml:space="preserve">    emr_id bigint,</v>
      </c>
    </row>
    <row r="7" spans="2:15" ht="15" x14ac:dyDescent="0.25">
      <c r="B7" s="6">
        <v>3</v>
      </c>
      <c r="C7" s="22" t="s">
        <v>355</v>
      </c>
      <c r="D7" s="24" t="s">
        <v>2821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allergy_id bigint,</v>
      </c>
    </row>
    <row r="8" spans="2:15" ht="15" x14ac:dyDescent="0.25">
      <c r="B8" s="6">
        <v>4</v>
      </c>
      <c r="C8" s="22" t="s">
        <v>2980</v>
      </c>
      <c r="D8" s="24" t="s">
        <v>2822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>"    " &amp; D8 &amp; " " &amp; E8 &amp; IF(F8="yes"," NOT NULL", "") &amp; IF(LEN(G8) &gt; 0," DEFAULT " &amp; G8, "") &amp; ","</f>
        <v xml:space="preserve">    allergy_date bigint,</v>
      </c>
    </row>
    <row r="9" spans="2:15" ht="15" x14ac:dyDescent="0.25">
      <c r="B9" s="6">
        <v>4</v>
      </c>
      <c r="C9" s="22" t="s">
        <v>1351</v>
      </c>
      <c r="D9" s="24" t="s">
        <v>2820</v>
      </c>
      <c r="E9" s="6" t="s">
        <v>10</v>
      </c>
      <c r="F9" s="6"/>
      <c r="G9" s="6"/>
      <c r="H9" s="6"/>
      <c r="I9" s="10"/>
      <c r="J9" s="25"/>
      <c r="K9" s="3"/>
      <c r="L9" s="3"/>
      <c r="M9" s="3"/>
      <c r="O9" s="1" t="str">
        <f t="shared" ref="O9:O13" si="1">"    " &amp; D9 &amp; " " &amp; E9 &amp; IF(F9="yes"," NOT NULL", "") &amp; IF(LEN(G9) &gt; 0," DEFAULT " &amp; G9, "") &amp; ","</f>
        <v xml:space="preserve">    type integer,</v>
      </c>
    </row>
    <row r="10" spans="2:15" ht="15" x14ac:dyDescent="0.25">
      <c r="B10" s="6">
        <v>5</v>
      </c>
      <c r="C10" s="22" t="s">
        <v>49</v>
      </c>
      <c r="D10" s="24" t="s">
        <v>12</v>
      </c>
      <c r="E10" s="23" t="s">
        <v>116</v>
      </c>
      <c r="F10" s="6"/>
      <c r="G10" s="6"/>
      <c r="H10" s="6"/>
      <c r="I10" s="10"/>
      <c r="J10" s="25"/>
      <c r="K10" s="3"/>
      <c r="L10" s="3"/>
      <c r="M10" s="3"/>
      <c r="O10" s="1" t="str">
        <f t="shared" si="1"/>
        <v xml:space="preserve">    description text,</v>
      </c>
    </row>
    <row r="11" spans="2:15" ht="15" x14ac:dyDescent="0.25">
      <c r="B11" s="6">
        <v>6</v>
      </c>
      <c r="C11" s="22" t="s">
        <v>49</v>
      </c>
      <c r="D11" s="24" t="s">
        <v>1869</v>
      </c>
      <c r="E11" s="23" t="s">
        <v>116</v>
      </c>
      <c r="F11" s="6"/>
      <c r="G11" s="6"/>
      <c r="H11" s="6"/>
      <c r="I11" s="10"/>
      <c r="J11" s="25"/>
      <c r="K11" s="3"/>
      <c r="L11" s="3"/>
      <c r="M11" s="3"/>
      <c r="O11" s="1" t="str">
        <f t="shared" si="1"/>
        <v xml:space="preserve">    description_en text,</v>
      </c>
    </row>
    <row r="12" spans="2:15" ht="15" x14ac:dyDescent="0.25">
      <c r="B12" s="6">
        <v>7</v>
      </c>
      <c r="C12" s="22" t="s">
        <v>188</v>
      </c>
      <c r="D12" s="24" t="s">
        <v>184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1"/>
        <v xml:space="preserve">    start_date bigint,</v>
      </c>
    </row>
    <row r="13" spans="2:15" ht="15" x14ac:dyDescent="0.25">
      <c r="B13" s="6">
        <v>8</v>
      </c>
      <c r="C13" s="22" t="s">
        <v>3055</v>
      </c>
      <c r="D13" s="24" t="s">
        <v>185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1"/>
        <v xml:space="preserve">    end_date bigint,</v>
      </c>
    </row>
    <row r="14" spans="2:15" ht="15" x14ac:dyDescent="0.25">
      <c r="B14" s="6">
        <v>5</v>
      </c>
      <c r="C14" s="22" t="s">
        <v>45</v>
      </c>
      <c r="D14" s="24" t="s">
        <v>42</v>
      </c>
      <c r="E14" s="6" t="s">
        <v>35</v>
      </c>
      <c r="F14" s="6"/>
      <c r="G14" s="6"/>
      <c r="H14" s="6"/>
      <c r="I14" s="10"/>
      <c r="J14" s="25"/>
      <c r="K14" s="3"/>
      <c r="L14" s="3"/>
      <c r="M14" s="3"/>
      <c r="O14" s="1" t="str">
        <f>"    " &amp; D14 &amp; " " &amp; E14 &amp; IF(F14="yes"," NOT NULL", "") &amp; IF(LEN(G14) &gt; 0," DEFAULT " &amp; G14, "") &amp; ","</f>
        <v xml:space="preserve">    status smallint,</v>
      </c>
    </row>
    <row r="15" spans="2:15" ht="15" x14ac:dyDescent="0.25">
      <c r="B15" s="6">
        <v>6</v>
      </c>
      <c r="C15" s="3" t="s">
        <v>20</v>
      </c>
      <c r="D15" s="24" t="s">
        <v>296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created_by bigint,</v>
      </c>
    </row>
    <row r="16" spans="2:15" ht="15" x14ac:dyDescent="0.25">
      <c r="B16" s="6">
        <v>7</v>
      </c>
      <c r="C16" s="3" t="s">
        <v>21</v>
      </c>
      <c r="D16" s="24" t="s">
        <v>70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created_date bigint,</v>
      </c>
    </row>
    <row r="17" spans="2:15" ht="15" x14ac:dyDescent="0.25">
      <c r="B17" s="6">
        <v>8</v>
      </c>
      <c r="C17" s="3" t="s">
        <v>22</v>
      </c>
      <c r="D17" s="24" t="s">
        <v>297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updated_by bigint,</v>
      </c>
    </row>
    <row r="18" spans="2:15" ht="15" x14ac:dyDescent="0.25">
      <c r="B18" s="6">
        <v>9</v>
      </c>
      <c r="C18" s="3" t="s">
        <v>23</v>
      </c>
      <c r="D18" s="24" t="s">
        <v>71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updated_date bigint,</v>
      </c>
    </row>
    <row r="19" spans="2:15" ht="15" x14ac:dyDescent="0.25">
      <c r="B19" s="6">
        <v>10</v>
      </c>
      <c r="C19" s="22" t="s">
        <v>105</v>
      </c>
      <c r="D19" s="24" t="s">
        <v>295</v>
      </c>
      <c r="E19" s="6" t="s">
        <v>6</v>
      </c>
      <c r="F19" s="6"/>
      <c r="G19" s="6"/>
      <c r="H19" s="6"/>
      <c r="I19" s="8">
        <v>1</v>
      </c>
      <c r="J19" s="25"/>
      <c r="K19" s="3"/>
      <c r="L19" s="3"/>
      <c r="M19" s="3"/>
      <c r="O19" s="1" t="str">
        <f t="shared" si="0"/>
        <v xml:space="preserve">    deleted_by bigint,</v>
      </c>
    </row>
    <row r="20" spans="2:15" ht="15" x14ac:dyDescent="0.25">
      <c r="B20" s="6">
        <v>11</v>
      </c>
      <c r="C20" s="22" t="s">
        <v>99</v>
      </c>
      <c r="D20" s="24" t="s">
        <v>94</v>
      </c>
      <c r="E20" s="6" t="s">
        <v>6</v>
      </c>
      <c r="F20" s="6"/>
      <c r="G20" s="6"/>
      <c r="H20" s="6"/>
      <c r="I20" s="8">
        <v>1</v>
      </c>
      <c r="J20" s="25"/>
      <c r="K20" s="3"/>
      <c r="L20" s="3"/>
      <c r="M20" s="3"/>
      <c r="O20" s="1" t="str">
        <f t="shared" si="0"/>
        <v xml:space="preserve">    deleted_date bigint,</v>
      </c>
    </row>
    <row r="21" spans="2:15" ht="15" x14ac:dyDescent="0.25">
      <c r="B21" s="6">
        <v>12</v>
      </c>
      <c r="C21" s="3" t="s">
        <v>24</v>
      </c>
      <c r="D21" s="24" t="s">
        <v>13</v>
      </c>
      <c r="E21" s="6" t="s">
        <v>10</v>
      </c>
      <c r="F21" s="6"/>
      <c r="G21" s="6">
        <v>1</v>
      </c>
      <c r="H21" s="6"/>
      <c r="I21" s="10"/>
      <c r="J21" s="25"/>
      <c r="K21" s="3"/>
      <c r="L21" s="3"/>
      <c r="M21" s="3"/>
      <c r="O21" s="1" t="str">
        <f t="shared" si="0"/>
        <v xml:space="preserve">    version integer DEFAULT 1,</v>
      </c>
    </row>
    <row r="22" spans="2:15" x14ac:dyDescent="0.25">
      <c r="O22" s="1" t="str">
        <f>"    CONSTRAINT " &amp; IF(ISERROR(SEARCH(".",$D$2)), $D$2, MID($D$2,SEARCH(".",$D$2) + 1,(LEN($D$2)-SEARCH(".",$D$2)))) &amp; "_pk PRIMARY KEY (" &amp; $D$5 &amp; ")"</f>
        <v xml:space="preserve">    CONSTRAINT emr_allergy_pk PRIMARY KEY (id)</v>
      </c>
    </row>
    <row r="23" spans="2:15" x14ac:dyDescent="0.25">
      <c r="O23" s="1" t="s">
        <v>7</v>
      </c>
    </row>
    <row r="52" spans="2:6" ht="15" thickBot="1" x14ac:dyDescent="0.3"/>
    <row r="53" spans="2:6" x14ac:dyDescent="0.25">
      <c r="B53" s="83" t="s">
        <v>2215</v>
      </c>
      <c r="C53" s="85" t="s">
        <v>2216</v>
      </c>
      <c r="D53" s="42" t="s">
        <v>2217</v>
      </c>
      <c r="E53" s="85"/>
      <c r="F53" s="87"/>
    </row>
    <row r="54" spans="2:6" x14ac:dyDescent="0.25">
      <c r="B54" s="78"/>
      <c r="C54" s="81"/>
      <c r="D54" s="38" t="s">
        <v>2218</v>
      </c>
      <c r="E54" s="81"/>
      <c r="F54" s="88"/>
    </row>
    <row r="55" spans="2:6" x14ac:dyDescent="0.25">
      <c r="B55" s="78"/>
      <c r="C55" s="81"/>
      <c r="D55" s="38" t="s">
        <v>2219</v>
      </c>
      <c r="E55" s="81"/>
      <c r="F55" s="88"/>
    </row>
    <row r="56" spans="2:6" x14ac:dyDescent="0.25">
      <c r="B56" s="78"/>
      <c r="C56" s="81"/>
      <c r="D56" s="38" t="s">
        <v>2220</v>
      </c>
      <c r="E56" s="81"/>
      <c r="F56" s="88"/>
    </row>
    <row r="57" spans="2:6" x14ac:dyDescent="0.25">
      <c r="B57" s="78"/>
      <c r="C57" s="81"/>
      <c r="D57" s="38" t="s">
        <v>2221</v>
      </c>
      <c r="E57" s="81"/>
      <c r="F57" s="88"/>
    </row>
    <row r="58" spans="2:6" x14ac:dyDescent="0.25">
      <c r="B58" s="78"/>
      <c r="C58" s="81"/>
      <c r="D58" s="38" t="s">
        <v>2222</v>
      </c>
      <c r="E58" s="81"/>
      <c r="F58" s="88"/>
    </row>
    <row r="59" spans="2:6" x14ac:dyDescent="0.25">
      <c r="B59" s="78"/>
      <c r="C59" s="81"/>
      <c r="D59" s="38" t="s">
        <v>2223</v>
      </c>
      <c r="E59" s="81"/>
      <c r="F59" s="88"/>
    </row>
    <row r="60" spans="2:6" x14ac:dyDescent="0.25">
      <c r="B60" s="78"/>
      <c r="C60" s="81"/>
      <c r="D60" s="38" t="s">
        <v>2224</v>
      </c>
      <c r="E60" s="81"/>
      <c r="F60" s="88"/>
    </row>
    <row r="61" spans="2:6" ht="15" x14ac:dyDescent="0.25">
      <c r="B61" s="84"/>
      <c r="C61" s="86"/>
      <c r="D61" s="39"/>
      <c r="E61" s="86"/>
      <c r="F61" s="89"/>
    </row>
    <row r="62" spans="2:6" ht="15" x14ac:dyDescent="0.25">
      <c r="B62" s="77" t="s">
        <v>2225</v>
      </c>
      <c r="C62" s="80" t="s">
        <v>2216</v>
      </c>
      <c r="D62" s="40" t="s">
        <v>2226</v>
      </c>
      <c r="E62"/>
      <c r="F62" s="43"/>
    </row>
    <row r="63" spans="2:6" ht="15" x14ac:dyDescent="0.25">
      <c r="B63" s="78"/>
      <c r="C63" s="81"/>
      <c r="D63" s="41" t="s">
        <v>2227</v>
      </c>
      <c r="E63"/>
      <c r="F63" s="43"/>
    </row>
    <row r="64" spans="2:6" ht="15" x14ac:dyDescent="0.25">
      <c r="B64" s="78"/>
      <c r="C64" s="81"/>
      <c r="D64" s="41" t="s">
        <v>2228</v>
      </c>
      <c r="E64"/>
      <c r="F64" s="43"/>
    </row>
    <row r="65" spans="2:6" ht="15" x14ac:dyDescent="0.25">
      <c r="B65" s="78"/>
      <c r="C65" s="81"/>
      <c r="D65" s="41" t="s">
        <v>2229</v>
      </c>
      <c r="E65"/>
      <c r="F65" s="43"/>
    </row>
    <row r="66" spans="2:6" ht="15" x14ac:dyDescent="0.25">
      <c r="B66" s="78"/>
      <c r="C66" s="81"/>
      <c r="D66" s="41" t="s">
        <v>2230</v>
      </c>
      <c r="E66"/>
      <c r="F66" s="43"/>
    </row>
    <row r="67" spans="2:6" ht="15" x14ac:dyDescent="0.25">
      <c r="B67" s="78"/>
      <c r="C67" s="81"/>
      <c r="D67" s="41" t="s">
        <v>2231</v>
      </c>
      <c r="E67"/>
      <c r="F67" s="43"/>
    </row>
    <row r="68" spans="2:6" ht="15" x14ac:dyDescent="0.25">
      <c r="B68" s="78"/>
      <c r="C68" s="81"/>
      <c r="D68" s="41" t="s">
        <v>2232</v>
      </c>
      <c r="E68"/>
      <c r="F68" s="43"/>
    </row>
    <row r="69" spans="2:6" ht="15" x14ac:dyDescent="0.25">
      <c r="B69" s="78"/>
      <c r="C69" s="81"/>
      <c r="D69" s="41" t="s">
        <v>2233</v>
      </c>
      <c r="E69"/>
      <c r="F69" s="43"/>
    </row>
    <row r="70" spans="2:6" ht="15" x14ac:dyDescent="0.25">
      <c r="B70" s="78"/>
      <c r="C70" s="81"/>
      <c r="D70" s="41" t="s">
        <v>2234</v>
      </c>
      <c r="E70"/>
      <c r="F70" s="43"/>
    </row>
    <row r="71" spans="2:6" ht="15.75" thickBot="1" x14ac:dyDescent="0.3">
      <c r="B71" s="79"/>
      <c r="C71" s="82"/>
      <c r="D71" s="44"/>
      <c r="E71" s="45"/>
      <c r="F71" s="46"/>
    </row>
  </sheetData>
  <mergeCells count="10">
    <mergeCell ref="B62:B71"/>
    <mergeCell ref="C62:C71"/>
    <mergeCell ref="D1:E1"/>
    <mergeCell ref="F1:I1"/>
    <mergeCell ref="D2:E2"/>
    <mergeCell ref="F2:I2"/>
    <mergeCell ref="B53:B61"/>
    <mergeCell ref="C53:C61"/>
    <mergeCell ref="E53:E61"/>
    <mergeCell ref="F53:F61"/>
  </mergeCells>
  <pageMargins left="0.7" right="0.7" top="0.75" bottom="0.75" header="0.3" footer="0.3"/>
  <pageSetup orientation="landscape" r:id="rId1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B1:O35"/>
  <sheetViews>
    <sheetView showGridLines="0" topLeftCell="A7" workbookViewId="0">
      <selection activeCell="D22" sqref="D22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DB!D134</f>
        <v>Dấu sinh hiệu</v>
      </c>
      <c r="E1" s="71"/>
      <c r="F1" s="72" t="s">
        <v>22</v>
      </c>
      <c r="G1" s="73"/>
      <c r="H1" s="73"/>
      <c r="I1" s="74"/>
      <c r="J1" s="3" t="str">
        <f>DB!F134</f>
        <v>Nguyễn Anh Phong</v>
      </c>
    </row>
    <row r="2" spans="2:15" ht="18" x14ac:dyDescent="0.25">
      <c r="C2" s="2" t="s">
        <v>27</v>
      </c>
      <c r="D2" s="75" t="str">
        <f>DB!E134</f>
        <v>emr_vital</v>
      </c>
      <c r="E2" s="76"/>
      <c r="F2" s="72" t="s">
        <v>23</v>
      </c>
      <c r="G2" s="73"/>
      <c r="H2" s="73"/>
      <c r="I2" s="74"/>
      <c r="J2" s="19" t="str">
        <f>DB!G134</f>
        <v>29/12/2018</v>
      </c>
      <c r="O2" s="1" t="str">
        <f xml:space="preserve"> "drop table " &amp; D2 &amp; ";"</f>
        <v>drop table emr_vital;</v>
      </c>
    </row>
    <row r="3" spans="2:15" ht="29.25" customHeight="1" x14ac:dyDescent="0.25">
      <c r="B3" s="4"/>
      <c r="O3" s="1" t="str">
        <f xml:space="preserve"> "create table " &amp; D2</f>
        <v>create table emr_vital</v>
      </c>
    </row>
    <row r="4" spans="2:15" ht="15" x14ac:dyDescent="0.25">
      <c r="B4" s="5" t="s">
        <v>0</v>
      </c>
      <c r="C4" s="5" t="s">
        <v>1</v>
      </c>
      <c r="D4" s="5" t="s">
        <v>2</v>
      </c>
      <c r="E4" s="31" t="s">
        <v>14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23" t="s">
        <v>3000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31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2342</v>
      </c>
      <c r="D8" s="24" t="s">
        <v>1145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provider_id bigint,</v>
      </c>
    </row>
    <row r="9" spans="2:15" ht="15" x14ac:dyDescent="0.25">
      <c r="B9" s="6">
        <v>5</v>
      </c>
      <c r="C9" s="22" t="s">
        <v>354</v>
      </c>
      <c r="D9" s="24" t="s">
        <v>351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emr_id bigint,</v>
      </c>
    </row>
    <row r="10" spans="2:15" ht="15" x14ac:dyDescent="0.25">
      <c r="B10" s="6">
        <v>6</v>
      </c>
      <c r="C10" s="22" t="s">
        <v>355</v>
      </c>
      <c r="D10" s="24" t="s">
        <v>352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patient_id bigint,</v>
      </c>
    </row>
    <row r="11" spans="2:15" ht="15" x14ac:dyDescent="0.25">
      <c r="B11" s="6">
        <v>7</v>
      </c>
      <c r="C11" s="22" t="s">
        <v>358</v>
      </c>
      <c r="D11" s="24" t="s">
        <v>2332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vital_date bigint,</v>
      </c>
    </row>
    <row r="12" spans="2:15" ht="15" x14ac:dyDescent="0.25">
      <c r="B12" s="6">
        <v>8</v>
      </c>
      <c r="C12" s="22" t="s">
        <v>2334</v>
      </c>
      <c r="D12" s="24" t="s">
        <v>2333</v>
      </c>
      <c r="E12" s="23" t="s">
        <v>127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temperature double precision,</v>
      </c>
    </row>
    <row r="13" spans="2:15" ht="15" x14ac:dyDescent="0.25">
      <c r="B13" s="6">
        <v>9</v>
      </c>
      <c r="C13" s="22" t="s">
        <v>2335</v>
      </c>
      <c r="D13" s="24" t="s">
        <v>2814</v>
      </c>
      <c r="E13" s="23" t="s">
        <v>127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pulse double precision,</v>
      </c>
    </row>
    <row r="14" spans="2:15" ht="15" x14ac:dyDescent="0.25">
      <c r="B14" s="6">
        <v>10</v>
      </c>
      <c r="C14" s="22" t="s">
        <v>2336</v>
      </c>
      <c r="D14" s="24" t="s">
        <v>2982</v>
      </c>
      <c r="E14" s="23" t="s">
        <v>127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respiratory double precision,</v>
      </c>
    </row>
    <row r="15" spans="2:15" ht="15" x14ac:dyDescent="0.25">
      <c r="B15" s="6">
        <v>11</v>
      </c>
      <c r="C15" s="22" t="s">
        <v>2338</v>
      </c>
      <c r="D15" s="24" t="s">
        <v>2340</v>
      </c>
      <c r="E15" s="23" t="s">
        <v>127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systolic_pressure double precision,</v>
      </c>
    </row>
    <row r="16" spans="2:15" ht="15" x14ac:dyDescent="0.25">
      <c r="B16" s="6">
        <v>12</v>
      </c>
      <c r="C16" s="22" t="s">
        <v>2337</v>
      </c>
      <c r="D16" s="24" t="s">
        <v>2339</v>
      </c>
      <c r="E16" s="23" t="s">
        <v>127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diastolic_pressure double precision,</v>
      </c>
    </row>
    <row r="17" spans="2:15" ht="15" x14ac:dyDescent="0.25">
      <c r="B17" s="6">
        <v>13</v>
      </c>
      <c r="C17" s="22" t="s">
        <v>2343</v>
      </c>
      <c r="D17" s="24" t="s">
        <v>2341</v>
      </c>
      <c r="E17" s="23" t="s">
        <v>127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spo2 double precision,</v>
      </c>
    </row>
    <row r="18" spans="2:15" ht="15" x14ac:dyDescent="0.25">
      <c r="B18" s="6">
        <v>14</v>
      </c>
      <c r="C18" s="22" t="s">
        <v>194</v>
      </c>
      <c r="D18" s="24" t="s">
        <v>133</v>
      </c>
      <c r="E18" s="23" t="s">
        <v>127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height double precision,</v>
      </c>
    </row>
    <row r="19" spans="2:15" ht="15" x14ac:dyDescent="0.25">
      <c r="B19" s="6">
        <v>15</v>
      </c>
      <c r="C19" s="22" t="s">
        <v>317</v>
      </c>
      <c r="D19" s="24" t="s">
        <v>134</v>
      </c>
      <c r="E19" s="23" t="s">
        <v>127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weight double precision,</v>
      </c>
    </row>
    <row r="20" spans="2:15" ht="15" x14ac:dyDescent="0.25">
      <c r="B20" s="6">
        <v>16</v>
      </c>
      <c r="C20" s="22" t="s">
        <v>1775</v>
      </c>
      <c r="D20" s="24" t="s">
        <v>1776</v>
      </c>
      <c r="E20" s="23" t="s">
        <v>127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bmi double precision,</v>
      </c>
    </row>
    <row r="21" spans="2:15" ht="15" x14ac:dyDescent="0.25">
      <c r="B21" s="6">
        <v>17</v>
      </c>
      <c r="C21" s="22" t="s">
        <v>3</v>
      </c>
      <c r="D21" s="24" t="s">
        <v>3072</v>
      </c>
      <c r="E21" s="23" t="s">
        <v>18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note varchar(1000),</v>
      </c>
    </row>
    <row r="22" spans="2:15" ht="15" x14ac:dyDescent="0.25">
      <c r="B22" s="6">
        <v>18</v>
      </c>
      <c r="C22" s="22" t="s">
        <v>2816</v>
      </c>
      <c r="D22" s="24" t="s">
        <v>3905</v>
      </c>
      <c r="E22" s="6" t="s">
        <v>35</v>
      </c>
      <c r="F22" s="6"/>
      <c r="G22" s="6"/>
      <c r="H22" s="6"/>
      <c r="I22" s="10"/>
      <c r="J22" s="25"/>
      <c r="K22" s="3"/>
      <c r="L22" s="3"/>
      <c r="M22" s="3"/>
      <c r="O22" s="1" t="str">
        <f t="shared" si="0"/>
        <v xml:space="preserve">    health_grade smallint,</v>
      </c>
    </row>
    <row r="23" spans="2:15" ht="15" x14ac:dyDescent="0.25">
      <c r="B23" s="6">
        <v>19</v>
      </c>
      <c r="C23" s="22" t="s">
        <v>45</v>
      </c>
      <c r="D23" s="24" t="s">
        <v>42</v>
      </c>
      <c r="E23" s="6" t="s">
        <v>35</v>
      </c>
      <c r="F23" s="6"/>
      <c r="G23" s="6"/>
      <c r="H23" s="6"/>
      <c r="I23" s="10"/>
      <c r="J23" s="25"/>
      <c r="K23" s="3"/>
      <c r="L23" s="3"/>
      <c r="M23" s="3"/>
      <c r="O23" s="1" t="str">
        <f t="shared" si="0"/>
        <v xml:space="preserve">    status smallint,</v>
      </c>
    </row>
    <row r="24" spans="2:15" ht="15" x14ac:dyDescent="0.25">
      <c r="B24" s="6">
        <v>20</v>
      </c>
      <c r="C24" s="22" t="s">
        <v>333</v>
      </c>
      <c r="D24" s="24" t="s">
        <v>41</v>
      </c>
      <c r="E24" s="6" t="s">
        <v>35</v>
      </c>
      <c r="F24" s="6"/>
      <c r="G24" s="6">
        <v>0</v>
      </c>
      <c r="H24" s="23" t="s">
        <v>16</v>
      </c>
      <c r="I24" s="8"/>
      <c r="J24" s="25"/>
      <c r="K24" s="3"/>
      <c r="L24" s="3"/>
      <c r="M24" s="3"/>
      <c r="O24" s="1" t="str">
        <f t="shared" si="0"/>
        <v xml:space="preserve">    disabled smallint DEFAULT 0,</v>
      </c>
    </row>
    <row r="25" spans="2:15" ht="15" x14ac:dyDescent="0.25">
      <c r="B25" s="6">
        <v>21</v>
      </c>
      <c r="C25" s="3" t="s">
        <v>20</v>
      </c>
      <c r="D25" s="24" t="s">
        <v>296</v>
      </c>
      <c r="E25" s="6" t="s">
        <v>6</v>
      </c>
      <c r="F25" s="6"/>
      <c r="G25" s="6"/>
      <c r="H25" s="6"/>
      <c r="I25" s="10"/>
      <c r="J25" s="25"/>
      <c r="K25" s="3"/>
      <c r="L25" s="3"/>
      <c r="M25" s="3"/>
      <c r="O25" s="1" t="str">
        <f t="shared" si="0"/>
        <v xml:space="preserve">    created_by bigint,</v>
      </c>
    </row>
    <row r="26" spans="2:15" ht="15" x14ac:dyDescent="0.25">
      <c r="B26" s="6">
        <v>22</v>
      </c>
      <c r="C26" s="3" t="s">
        <v>21</v>
      </c>
      <c r="D26" s="24" t="s">
        <v>70</v>
      </c>
      <c r="E26" s="6" t="s">
        <v>6</v>
      </c>
      <c r="F26" s="6"/>
      <c r="G26" s="6"/>
      <c r="H26" s="6"/>
      <c r="I26" s="10"/>
      <c r="J26" s="25"/>
      <c r="K26" s="3"/>
      <c r="L26" s="3"/>
      <c r="M26" s="3"/>
      <c r="O26" s="1" t="str">
        <f t="shared" si="0"/>
        <v xml:space="preserve">    created_date bigint,</v>
      </c>
    </row>
    <row r="27" spans="2:15" ht="15" x14ac:dyDescent="0.25">
      <c r="B27" s="6">
        <v>23</v>
      </c>
      <c r="C27" s="3" t="s">
        <v>22</v>
      </c>
      <c r="D27" s="24" t="s">
        <v>297</v>
      </c>
      <c r="E27" s="6" t="s">
        <v>6</v>
      </c>
      <c r="F27" s="6"/>
      <c r="G27" s="6"/>
      <c r="H27" s="6"/>
      <c r="I27" s="10"/>
      <c r="J27" s="25"/>
      <c r="K27" s="3"/>
      <c r="L27" s="3"/>
      <c r="M27" s="3"/>
      <c r="O27" s="1" t="str">
        <f t="shared" si="0"/>
        <v xml:space="preserve">    updated_by bigint,</v>
      </c>
    </row>
    <row r="28" spans="2:15" ht="15" x14ac:dyDescent="0.25">
      <c r="B28" s="6">
        <v>24</v>
      </c>
      <c r="C28" s="3" t="s">
        <v>23</v>
      </c>
      <c r="D28" s="24" t="s">
        <v>71</v>
      </c>
      <c r="E28" s="6" t="s">
        <v>6</v>
      </c>
      <c r="F28" s="6"/>
      <c r="G28" s="6"/>
      <c r="H28" s="6"/>
      <c r="I28" s="10"/>
      <c r="J28" s="25"/>
      <c r="K28" s="3"/>
      <c r="L28" s="3"/>
      <c r="M28" s="3"/>
      <c r="O28" s="1" t="str">
        <f t="shared" si="0"/>
        <v xml:space="preserve">    updated_date bigint,</v>
      </c>
    </row>
    <row r="29" spans="2:15" ht="15" x14ac:dyDescent="0.25">
      <c r="B29" s="6">
        <v>25</v>
      </c>
      <c r="C29" s="22" t="s">
        <v>105</v>
      </c>
      <c r="D29" s="24" t="s">
        <v>295</v>
      </c>
      <c r="E29" s="6" t="s">
        <v>6</v>
      </c>
      <c r="F29" s="6"/>
      <c r="G29" s="6"/>
      <c r="H29" s="6"/>
      <c r="I29" s="8">
        <v>1</v>
      </c>
      <c r="J29" s="25"/>
      <c r="K29" s="3"/>
      <c r="L29" s="3"/>
      <c r="M29" s="3"/>
      <c r="O29" s="1" t="str">
        <f t="shared" si="0"/>
        <v xml:space="preserve">    deleted_by bigint,</v>
      </c>
    </row>
    <row r="30" spans="2:15" ht="15" x14ac:dyDescent="0.25">
      <c r="B30" s="6">
        <v>26</v>
      </c>
      <c r="C30" s="22" t="s">
        <v>99</v>
      </c>
      <c r="D30" s="24" t="s">
        <v>94</v>
      </c>
      <c r="E30" s="6" t="s">
        <v>6</v>
      </c>
      <c r="F30" s="6"/>
      <c r="G30" s="6"/>
      <c r="H30" s="6"/>
      <c r="I30" s="8">
        <v>1</v>
      </c>
      <c r="J30" s="25"/>
      <c r="K30" s="3"/>
      <c r="L30" s="3"/>
      <c r="M30" s="3"/>
      <c r="O30" s="1" t="str">
        <f t="shared" si="0"/>
        <v xml:space="preserve">    deleted_date bigint,</v>
      </c>
    </row>
    <row r="31" spans="2:15" ht="15" x14ac:dyDescent="0.25">
      <c r="B31" s="6">
        <v>27</v>
      </c>
      <c r="C31" s="3" t="s">
        <v>24</v>
      </c>
      <c r="D31" s="24" t="s">
        <v>13</v>
      </c>
      <c r="E31" s="6" t="s">
        <v>10</v>
      </c>
      <c r="F31" s="6"/>
      <c r="G31" s="6">
        <v>1</v>
      </c>
      <c r="H31" s="6"/>
      <c r="I31" s="10"/>
      <c r="J31" s="25"/>
      <c r="K31" s="3"/>
      <c r="L31" s="3"/>
      <c r="M31" s="3"/>
      <c r="O31" s="1" t="str">
        <f t="shared" si="0"/>
        <v xml:space="preserve">    version integer DEFAULT 1,</v>
      </c>
    </row>
    <row r="32" spans="2:15" x14ac:dyDescent="0.25">
      <c r="O32" s="1" t="str">
        <f>"    CONSTRAINT " &amp; IF(ISERROR(SEARCH(".",$D$2)), $D$2, MID($D$2,SEARCH(".",$D$2) + 1,(LEN($D$2)-SEARCH(".",$D$2)))) &amp; "_pk PRIMARY KEY (" &amp; $D$5 &amp; ")"</f>
        <v xml:space="preserve">    CONSTRAINT emr_vital_pk PRIMARY KEY (id)</v>
      </c>
    </row>
    <row r="33" spans="3:15" x14ac:dyDescent="0.25">
      <c r="O33" s="1" t="s">
        <v>7</v>
      </c>
    </row>
    <row r="35" spans="3:15" x14ac:dyDescent="0.25">
      <c r="C35" s="32" t="s">
        <v>4012</v>
      </c>
    </row>
  </sheetData>
  <mergeCells count="4">
    <mergeCell ref="F1:I1"/>
    <mergeCell ref="D2:E2"/>
    <mergeCell ref="F2:I2"/>
    <mergeCell ref="D1:E1"/>
  </mergeCells>
  <pageMargins left="0.7" right="0.7" top="0.75" bottom="0.75" header="0.3" footer="0.3"/>
  <pageSetup orientation="landscape" r:id="rId1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B1:O30"/>
  <sheetViews>
    <sheetView showGridLines="0" topLeftCell="A10" workbookViewId="0">
      <selection activeCell="O2" sqref="O2:O30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DB!D135</f>
        <v>Triệu chứng</v>
      </c>
      <c r="E1" s="71"/>
      <c r="F1" s="72" t="s">
        <v>22</v>
      </c>
      <c r="G1" s="73"/>
      <c r="H1" s="73"/>
      <c r="I1" s="74"/>
      <c r="J1" s="3" t="str">
        <f>DB!F135</f>
        <v>Nguyễn Anh Phong</v>
      </c>
    </row>
    <row r="2" spans="2:15" ht="18" x14ac:dyDescent="0.25">
      <c r="C2" s="2" t="s">
        <v>27</v>
      </c>
      <c r="D2" s="75" t="str">
        <f>DB!E135</f>
        <v>emr_symptom</v>
      </c>
      <c r="E2" s="76"/>
      <c r="F2" s="72" t="s">
        <v>23</v>
      </c>
      <c r="G2" s="73"/>
      <c r="H2" s="73"/>
      <c r="I2" s="74"/>
      <c r="J2" s="19" t="str">
        <f>DB!G135</f>
        <v>29/12/2018</v>
      </c>
      <c r="O2" s="1" t="str">
        <f xml:space="preserve"> "drop table " &amp; D2 &amp; ";"</f>
        <v>drop table emr_symptom;</v>
      </c>
    </row>
    <row r="3" spans="2:15" ht="29.25" customHeight="1" x14ac:dyDescent="0.25">
      <c r="B3" s="4"/>
      <c r="O3" s="1" t="str">
        <f xml:space="preserve"> "create table " &amp; D2</f>
        <v>create table emr_symptom</v>
      </c>
    </row>
    <row r="4" spans="2:15" ht="15" x14ac:dyDescent="0.25">
      <c r="B4" s="5" t="s">
        <v>0</v>
      </c>
      <c r="C4" s="5" t="s">
        <v>1</v>
      </c>
      <c r="D4" s="5" t="s">
        <v>2</v>
      </c>
      <c r="E4" s="31" t="s">
        <v>14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354</v>
      </c>
      <c r="D6" s="24" t="s">
        <v>351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8" si="0">"    " &amp; D6 &amp; " " &amp; E6 &amp; IF(F6="yes"," NOT NULL", "") &amp; IF(LEN(G6) &gt; 0," DEFAULT " &amp; G6, "") &amp; ","</f>
        <v xml:space="preserve">    emr_id bigint,</v>
      </c>
    </row>
    <row r="7" spans="2:15" ht="15" x14ac:dyDescent="0.25">
      <c r="B7" s="6">
        <v>3</v>
      </c>
      <c r="C7" s="22" t="s">
        <v>355</v>
      </c>
      <c r="D7" s="24" t="s">
        <v>352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patient_id bigint,</v>
      </c>
    </row>
    <row r="8" spans="2:15" ht="15" x14ac:dyDescent="0.25">
      <c r="B8" s="6">
        <v>4</v>
      </c>
      <c r="C8" s="22" t="s">
        <v>2390</v>
      </c>
      <c r="D8" s="24" t="s">
        <v>48</v>
      </c>
      <c r="E8" s="14" t="s">
        <v>39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code varchar(50),</v>
      </c>
    </row>
    <row r="9" spans="2:15" ht="15" x14ac:dyDescent="0.25">
      <c r="B9" s="6">
        <v>5</v>
      </c>
      <c r="C9" s="22" t="s">
        <v>2989</v>
      </c>
      <c r="D9" s="24" t="s">
        <v>2818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>"    " &amp; D9 &amp; " " &amp; E9 &amp; IF(F9="yes"," NOT NULL", "") &amp; IF(LEN(G9) &gt; 0," DEFAULT " &amp; G9, "") &amp; ","</f>
        <v xml:space="preserve">    organ_system_id bigint,</v>
      </c>
    </row>
    <row r="10" spans="2:15" ht="15" x14ac:dyDescent="0.25">
      <c r="B10" s="6">
        <v>6</v>
      </c>
      <c r="C10" s="22" t="s">
        <v>2990</v>
      </c>
      <c r="D10" s="24" t="s">
        <v>2988</v>
      </c>
      <c r="E10" s="14" t="s">
        <v>39</v>
      </c>
      <c r="F10" s="6"/>
      <c r="G10" s="6"/>
      <c r="H10" s="6"/>
      <c r="I10" s="10"/>
      <c r="J10" s="25"/>
      <c r="K10" s="3"/>
      <c r="L10" s="3"/>
      <c r="M10" s="3"/>
      <c r="O10" s="1" t="str">
        <f t="shared" ref="O10:O11" si="1">"    " &amp; D10 &amp; " " &amp; E10 &amp; IF(F10="yes"," NOT NULL", "") &amp; IF(LEN(G10) &gt; 0," DEFAULT " &amp; G10, "") &amp; ","</f>
        <v xml:space="preserve">    organ_system_code varchar(50),</v>
      </c>
    </row>
    <row r="11" spans="2:15" ht="15" x14ac:dyDescent="0.25">
      <c r="B11" s="6">
        <v>7</v>
      </c>
      <c r="C11" s="22" t="s">
        <v>2987</v>
      </c>
      <c r="D11" s="24" t="s">
        <v>2819</v>
      </c>
      <c r="E11" s="23" t="s">
        <v>18</v>
      </c>
      <c r="F11" s="6"/>
      <c r="G11" s="6"/>
      <c r="H11" s="6"/>
      <c r="I11" s="10"/>
      <c r="J11" s="25"/>
      <c r="K11" s="3"/>
      <c r="L11" s="3"/>
      <c r="M11" s="3"/>
      <c r="O11" s="1" t="str">
        <f t="shared" si="1"/>
        <v xml:space="preserve">    organ_system_name varchar(1000),</v>
      </c>
    </row>
    <row r="12" spans="2:15" ht="15" x14ac:dyDescent="0.25">
      <c r="B12" s="6">
        <v>8</v>
      </c>
      <c r="C12" s="22" t="s">
        <v>2989</v>
      </c>
      <c r="D12" s="24" t="s">
        <v>3429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>"    " &amp; D12 &amp; " " &amp; E12 &amp; IF(F12="yes"," NOT NULL", "") &amp; IF(LEN(G12) &gt; 0," DEFAULT " &amp; G12, "") &amp; ","</f>
        <v xml:space="preserve">    symptom_id bigint,</v>
      </c>
    </row>
    <row r="13" spans="2:15" ht="15" x14ac:dyDescent="0.25">
      <c r="B13" s="6">
        <v>9</v>
      </c>
      <c r="C13" s="22" t="s">
        <v>2990</v>
      </c>
      <c r="D13" s="24" t="s">
        <v>3430</v>
      </c>
      <c r="E13" s="14" t="s">
        <v>39</v>
      </c>
      <c r="F13" s="6"/>
      <c r="G13" s="6"/>
      <c r="H13" s="6"/>
      <c r="I13" s="10"/>
      <c r="J13" s="25"/>
      <c r="K13" s="3"/>
      <c r="L13" s="3"/>
      <c r="M13" s="3"/>
      <c r="O13" s="1" t="str">
        <f t="shared" ref="O13:O14" si="2">"    " &amp; D13 &amp; " " &amp; E13 &amp; IF(F13="yes"," NOT NULL", "") &amp; IF(LEN(G13) &gt; 0," DEFAULT " &amp; G13, "") &amp; ","</f>
        <v xml:space="preserve">    symptom_code varchar(50),</v>
      </c>
    </row>
    <row r="14" spans="2:15" ht="15" x14ac:dyDescent="0.25">
      <c r="B14" s="6">
        <v>10</v>
      </c>
      <c r="C14" s="22" t="s">
        <v>2987</v>
      </c>
      <c r="D14" s="24" t="s">
        <v>3431</v>
      </c>
      <c r="E14" s="23" t="s">
        <v>18</v>
      </c>
      <c r="F14" s="6"/>
      <c r="G14" s="6"/>
      <c r="H14" s="6"/>
      <c r="I14" s="10"/>
      <c r="J14" s="25"/>
      <c r="K14" s="3"/>
      <c r="L14" s="3"/>
      <c r="M14" s="3"/>
      <c r="O14" s="1" t="str">
        <f t="shared" si="2"/>
        <v xml:space="preserve">    symptom_name varchar(1000),</v>
      </c>
    </row>
    <row r="15" spans="2:15" ht="15" x14ac:dyDescent="0.25">
      <c r="B15" s="6">
        <v>11</v>
      </c>
      <c r="C15" s="22" t="s">
        <v>49</v>
      </c>
      <c r="D15" s="24" t="s">
        <v>12</v>
      </c>
      <c r="E15" s="23" t="s">
        <v>116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description text,</v>
      </c>
    </row>
    <row r="16" spans="2:15" ht="15" x14ac:dyDescent="0.25">
      <c r="B16" s="6">
        <v>12</v>
      </c>
      <c r="C16" s="22" t="s">
        <v>49</v>
      </c>
      <c r="D16" s="24" t="s">
        <v>1869</v>
      </c>
      <c r="E16" s="23" t="s">
        <v>116</v>
      </c>
      <c r="F16" s="6"/>
      <c r="G16" s="6"/>
      <c r="H16" s="6"/>
      <c r="I16" s="10"/>
      <c r="J16" s="25"/>
      <c r="K16" s="3"/>
      <c r="L16" s="3"/>
      <c r="M16" s="3"/>
      <c r="O16" s="1" t="str">
        <f>"    " &amp; D16 &amp; " " &amp; E16 &amp; IF(F16="yes"," NOT NULL", "") &amp; IF(LEN(G16) &gt; 0," DEFAULT " &amp; G16, "") &amp; ","</f>
        <v xml:space="preserve">    description_en text,</v>
      </c>
    </row>
    <row r="17" spans="2:15" ht="15" x14ac:dyDescent="0.25">
      <c r="B17" s="6">
        <v>13</v>
      </c>
      <c r="C17" s="22" t="s">
        <v>3432</v>
      </c>
      <c r="D17" s="24" t="s">
        <v>3433</v>
      </c>
      <c r="E17" s="6" t="s">
        <v>35</v>
      </c>
      <c r="F17" s="6"/>
      <c r="G17" s="6"/>
      <c r="H17" s="23"/>
      <c r="I17" s="8"/>
      <c r="J17" s="25"/>
      <c r="K17" s="3"/>
      <c r="L17" s="3"/>
      <c r="M17" s="3"/>
      <c r="O17" s="1" t="str">
        <f t="shared" ref="O17" si="3">"    " &amp; D17 &amp; " " &amp; E17 &amp; IF(F17="yes"," NOT NULL", "") &amp; IF(LEN(G17) &gt; 0," DEFAULT " &amp; G17, "") &amp; ","</f>
        <v xml:space="preserve">    checked smallint,</v>
      </c>
    </row>
    <row r="18" spans="2:15" ht="15" x14ac:dyDescent="0.25">
      <c r="B18" s="6">
        <v>14</v>
      </c>
      <c r="C18" s="22" t="s">
        <v>2981</v>
      </c>
      <c r="D18" s="24" t="s">
        <v>3052</v>
      </c>
      <c r="E18" s="23" t="s">
        <v>35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primary_symptom smallint,</v>
      </c>
    </row>
    <row r="19" spans="2:15" ht="15.75" customHeight="1" x14ac:dyDescent="0.25">
      <c r="B19" s="6">
        <v>15</v>
      </c>
      <c r="C19" s="22" t="s">
        <v>905</v>
      </c>
      <c r="D19" s="24" t="s">
        <v>3328</v>
      </c>
      <c r="E19" s="6" t="s">
        <v>35</v>
      </c>
      <c r="F19" s="6"/>
      <c r="G19" s="6">
        <v>1</v>
      </c>
      <c r="H19" s="6"/>
      <c r="I19" s="10"/>
      <c r="J19" s="25" t="s">
        <v>3330</v>
      </c>
      <c r="K19" s="3"/>
      <c r="L19" s="3"/>
      <c r="M19" s="3"/>
      <c r="O19" s="1" t="str">
        <f t="shared" si="0"/>
        <v xml:space="preserve">    desc_type smallint DEFAULT 1,</v>
      </c>
    </row>
    <row r="20" spans="2:15" ht="15" x14ac:dyDescent="0.25">
      <c r="B20" s="6">
        <v>16</v>
      </c>
      <c r="C20" s="22" t="s">
        <v>49</v>
      </c>
      <c r="D20" s="24" t="s">
        <v>3329</v>
      </c>
      <c r="E20" s="23" t="s">
        <v>116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desc_json text,</v>
      </c>
    </row>
    <row r="21" spans="2:15" ht="15" x14ac:dyDescent="0.25">
      <c r="B21" s="6">
        <v>17</v>
      </c>
      <c r="C21" s="22" t="s">
        <v>158</v>
      </c>
      <c r="D21" s="24" t="s">
        <v>53</v>
      </c>
      <c r="E21" s="6" t="s">
        <v>10</v>
      </c>
      <c r="F21" s="6"/>
      <c r="G21" s="6"/>
      <c r="H21" s="23"/>
      <c r="I21" s="8"/>
      <c r="J21" s="25"/>
      <c r="K21" s="3"/>
      <c r="L21" s="3"/>
      <c r="M21" s="3"/>
      <c r="O21" s="1" t="str">
        <f t="shared" si="0"/>
        <v xml:space="preserve">    sort integer,</v>
      </c>
    </row>
    <row r="22" spans="2:15" ht="15" x14ac:dyDescent="0.25">
      <c r="B22" s="6">
        <v>18</v>
      </c>
      <c r="C22" s="3" t="s">
        <v>20</v>
      </c>
      <c r="D22" s="24" t="s">
        <v>296</v>
      </c>
      <c r="E22" s="6" t="s">
        <v>6</v>
      </c>
      <c r="F22" s="6"/>
      <c r="G22" s="6"/>
      <c r="H22" s="6"/>
      <c r="I22" s="10"/>
      <c r="J22" s="25"/>
      <c r="K22" s="3"/>
      <c r="L22" s="3"/>
      <c r="M22" s="3"/>
      <c r="O22" s="1" t="str">
        <f t="shared" si="0"/>
        <v xml:space="preserve">    created_by bigint,</v>
      </c>
    </row>
    <row r="23" spans="2:15" ht="15" x14ac:dyDescent="0.25">
      <c r="B23" s="6">
        <v>19</v>
      </c>
      <c r="C23" s="3" t="s">
        <v>21</v>
      </c>
      <c r="D23" s="24" t="s">
        <v>70</v>
      </c>
      <c r="E23" s="6" t="s">
        <v>6</v>
      </c>
      <c r="F23" s="6"/>
      <c r="G23" s="6"/>
      <c r="H23" s="6"/>
      <c r="I23" s="10"/>
      <c r="J23" s="25"/>
      <c r="K23" s="3"/>
      <c r="L23" s="3"/>
      <c r="M23" s="3"/>
      <c r="O23" s="1" t="str">
        <f t="shared" si="0"/>
        <v xml:space="preserve">    created_date bigint,</v>
      </c>
    </row>
    <row r="24" spans="2:15" ht="15" x14ac:dyDescent="0.25">
      <c r="B24" s="6">
        <v>20</v>
      </c>
      <c r="C24" s="3" t="s">
        <v>22</v>
      </c>
      <c r="D24" s="24" t="s">
        <v>297</v>
      </c>
      <c r="E24" s="6" t="s">
        <v>6</v>
      </c>
      <c r="F24" s="6"/>
      <c r="G24" s="6"/>
      <c r="H24" s="6"/>
      <c r="I24" s="10"/>
      <c r="J24" s="25"/>
      <c r="K24" s="3"/>
      <c r="L24" s="3"/>
      <c r="M24" s="3"/>
      <c r="O24" s="1" t="str">
        <f t="shared" si="0"/>
        <v xml:space="preserve">    updated_by bigint,</v>
      </c>
    </row>
    <row r="25" spans="2:15" ht="15" x14ac:dyDescent="0.25">
      <c r="B25" s="6">
        <v>21</v>
      </c>
      <c r="C25" s="3" t="s">
        <v>23</v>
      </c>
      <c r="D25" s="24" t="s">
        <v>71</v>
      </c>
      <c r="E25" s="6" t="s">
        <v>6</v>
      </c>
      <c r="F25" s="6"/>
      <c r="G25" s="6"/>
      <c r="H25" s="6"/>
      <c r="I25" s="10"/>
      <c r="J25" s="25"/>
      <c r="K25" s="3"/>
      <c r="L25" s="3"/>
      <c r="M25" s="3"/>
      <c r="O25" s="1" t="str">
        <f t="shared" si="0"/>
        <v xml:space="preserve">    updated_date bigint,</v>
      </c>
    </row>
    <row r="26" spans="2:15" ht="15" x14ac:dyDescent="0.25">
      <c r="B26" s="6">
        <v>22</v>
      </c>
      <c r="C26" s="22" t="s">
        <v>105</v>
      </c>
      <c r="D26" s="24" t="s">
        <v>295</v>
      </c>
      <c r="E26" s="6" t="s">
        <v>6</v>
      </c>
      <c r="F26" s="6"/>
      <c r="G26" s="6"/>
      <c r="H26" s="6"/>
      <c r="I26" s="8">
        <v>1</v>
      </c>
      <c r="J26" s="25"/>
      <c r="K26" s="3"/>
      <c r="L26" s="3"/>
      <c r="M26" s="3"/>
      <c r="O26" s="1" t="str">
        <f t="shared" si="0"/>
        <v xml:space="preserve">    deleted_by bigint,</v>
      </c>
    </row>
    <row r="27" spans="2:15" ht="15" x14ac:dyDescent="0.25">
      <c r="B27" s="6">
        <v>23</v>
      </c>
      <c r="C27" s="22" t="s">
        <v>99</v>
      </c>
      <c r="D27" s="24" t="s">
        <v>94</v>
      </c>
      <c r="E27" s="6" t="s">
        <v>6</v>
      </c>
      <c r="F27" s="6"/>
      <c r="G27" s="6"/>
      <c r="H27" s="6"/>
      <c r="I27" s="8">
        <v>1</v>
      </c>
      <c r="J27" s="25"/>
      <c r="K27" s="3"/>
      <c r="L27" s="3"/>
      <c r="M27" s="3"/>
      <c r="O27" s="1" t="str">
        <f t="shared" si="0"/>
        <v xml:space="preserve">    deleted_date bigint,</v>
      </c>
    </row>
    <row r="28" spans="2:15" ht="15" x14ac:dyDescent="0.25">
      <c r="B28" s="6">
        <v>24</v>
      </c>
      <c r="C28" s="3" t="s">
        <v>24</v>
      </c>
      <c r="D28" s="24" t="s">
        <v>13</v>
      </c>
      <c r="E28" s="6" t="s">
        <v>10</v>
      </c>
      <c r="F28" s="6"/>
      <c r="G28" s="6">
        <v>1</v>
      </c>
      <c r="H28" s="6"/>
      <c r="I28" s="10"/>
      <c r="J28" s="25"/>
      <c r="K28" s="3"/>
      <c r="L28" s="3"/>
      <c r="M28" s="3"/>
      <c r="O28" s="1" t="str">
        <f t="shared" si="0"/>
        <v xml:space="preserve">    version integer DEFAULT 1,</v>
      </c>
    </row>
    <row r="29" spans="2:15" x14ac:dyDescent="0.25">
      <c r="O29" s="1" t="str">
        <f>"    CONSTRAINT " &amp; IF(ISERROR(SEARCH(".",$D$2)), $D$2, MID($D$2,SEARCH(".",$D$2) + 1,(LEN($D$2)-SEARCH(".",$D$2)))) &amp; "_pk PRIMARY KEY (" &amp; $D$5 &amp; ")"</f>
        <v xml:space="preserve">    CONSTRAINT emr_symptom_pk PRIMARY KEY (id)</v>
      </c>
    </row>
    <row r="30" spans="2:15" x14ac:dyDescent="0.25">
      <c r="O30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B1:O76"/>
  <sheetViews>
    <sheetView showGridLines="0" topLeftCell="A7" workbookViewId="0">
      <selection activeCell="C31" sqref="C31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DB!D136</f>
        <v>Khám lâm sàng</v>
      </c>
      <c r="E1" s="71"/>
      <c r="F1" s="72" t="s">
        <v>22</v>
      </c>
      <c r="G1" s="73"/>
      <c r="H1" s="73"/>
      <c r="I1" s="74"/>
      <c r="J1" s="3" t="str">
        <f>DB!F136</f>
        <v>Nguyễn Anh Phong</v>
      </c>
    </row>
    <row r="2" spans="2:15" ht="18" x14ac:dyDescent="0.25">
      <c r="C2" s="2" t="s">
        <v>27</v>
      </c>
      <c r="D2" s="75" t="str">
        <f>DB!E136</f>
        <v>emr_exam</v>
      </c>
      <c r="E2" s="76"/>
      <c r="F2" s="72" t="s">
        <v>23</v>
      </c>
      <c r="G2" s="73"/>
      <c r="H2" s="73"/>
      <c r="I2" s="74"/>
      <c r="J2" s="19" t="str">
        <f>DB!G136</f>
        <v>29/12/2018</v>
      </c>
      <c r="O2" s="1" t="str">
        <f xml:space="preserve"> "drop table " &amp; D2 &amp; ";"</f>
        <v>drop table emr_exam;</v>
      </c>
    </row>
    <row r="3" spans="2:15" ht="29.25" customHeight="1" x14ac:dyDescent="0.25">
      <c r="B3" s="4"/>
      <c r="O3" s="1" t="str">
        <f xml:space="preserve"> "create table " &amp; D2</f>
        <v>create table emr_exam</v>
      </c>
    </row>
    <row r="4" spans="2:15" ht="15" x14ac:dyDescent="0.25">
      <c r="B4" s="5" t="s">
        <v>0</v>
      </c>
      <c r="C4" s="5" t="s">
        <v>1</v>
      </c>
      <c r="D4" s="5" t="s">
        <v>2</v>
      </c>
      <c r="E4" s="31" t="s">
        <v>14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19</v>
      </c>
      <c r="D6" s="24" t="s">
        <v>151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>"    " &amp; D6 &amp; " " &amp; E6 &amp; IF(F6="yes"," NOT NULL", "") &amp; IF(LEN(G6) &gt; 0," DEFAULT " &amp; G6, "") &amp; ","</f>
        <v xml:space="preserve">    department_id bigint,</v>
      </c>
    </row>
    <row r="7" spans="2:15" ht="15" x14ac:dyDescent="0.25">
      <c r="B7" s="6">
        <v>3</v>
      </c>
      <c r="C7" s="22" t="s">
        <v>69</v>
      </c>
      <c r="D7" s="24" t="s">
        <v>218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>"    " &amp; D7 &amp; " " &amp; E7 &amp; IF(F7="yes"," NOT NULL", "") &amp; IF(LEN(G7) &gt; 0," DEFAULT " &amp; G7, "") &amp; ","</f>
        <v xml:space="preserve">    room_id bigint,</v>
      </c>
    </row>
    <row r="8" spans="2:15" ht="15" x14ac:dyDescent="0.25">
      <c r="B8" s="6">
        <v>4</v>
      </c>
      <c r="C8" s="22" t="s">
        <v>2983</v>
      </c>
      <c r="D8" s="24" t="s">
        <v>2391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>"    " &amp; D8 &amp; " " &amp; E8 &amp; IF(F8="yes"," NOT NULL", "") &amp; IF(LEN(G8) &gt; 0," DEFAULT " &amp; G8, "") &amp; ","</f>
        <v xml:space="preserve">    bed_id bigint,</v>
      </c>
    </row>
    <row r="9" spans="2:15" ht="15" x14ac:dyDescent="0.25">
      <c r="B9" s="6">
        <v>5</v>
      </c>
      <c r="C9" s="22" t="s">
        <v>354</v>
      </c>
      <c r="D9" s="24" t="s">
        <v>351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ref="O9:O26" si="0">"    " &amp; D9 &amp; " " &amp; E9 &amp; IF(F9="yes"," NOT NULL", "") &amp; IF(LEN(G9) &gt; 0," DEFAULT " &amp; G9, "") &amp; ","</f>
        <v xml:space="preserve">    emr_id bigint,</v>
      </c>
    </row>
    <row r="10" spans="2:15" ht="15" x14ac:dyDescent="0.25">
      <c r="B10" s="6">
        <v>6</v>
      </c>
      <c r="C10" s="22" t="s">
        <v>478</v>
      </c>
      <c r="D10" s="24" t="s">
        <v>1145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provider_id bigint,</v>
      </c>
    </row>
    <row r="11" spans="2:15" ht="15" x14ac:dyDescent="0.25">
      <c r="B11" s="6">
        <v>7</v>
      </c>
      <c r="C11" s="22" t="s">
        <v>2925</v>
      </c>
      <c r="D11" s="24" t="s">
        <v>2924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nurse_id bigint,</v>
      </c>
    </row>
    <row r="12" spans="2:15" ht="15" x14ac:dyDescent="0.25">
      <c r="B12" s="6">
        <v>8</v>
      </c>
      <c r="C12" s="22" t="s">
        <v>2986</v>
      </c>
      <c r="D12" s="24" t="s">
        <v>376</v>
      </c>
      <c r="E12" s="6" t="s">
        <v>6</v>
      </c>
      <c r="F12" s="6"/>
      <c r="G12" s="6"/>
      <c r="H12" s="6"/>
      <c r="I12" s="8">
        <v>1</v>
      </c>
      <c r="J12" s="25"/>
      <c r="K12" s="3"/>
      <c r="L12" s="3"/>
      <c r="M12" s="3"/>
      <c r="O12" s="1" t="str">
        <f t="shared" si="0"/>
        <v xml:space="preserve">    assistant_id bigint,</v>
      </c>
    </row>
    <row r="13" spans="2:15" ht="15" x14ac:dyDescent="0.25">
      <c r="B13" s="6">
        <v>9</v>
      </c>
      <c r="C13" s="22" t="s">
        <v>355</v>
      </c>
      <c r="D13" s="24" t="s">
        <v>352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>"    " &amp; D13 &amp; " " &amp; E13 &amp; IF(F13="yes"," NOT NULL", "") &amp; IF(LEN(G13) &gt; 0," DEFAULT " &amp; G13, "") &amp; ","</f>
        <v xml:space="preserve">    patient_id bigint,</v>
      </c>
    </row>
    <row r="14" spans="2:15" ht="15" x14ac:dyDescent="0.25">
      <c r="B14" s="6">
        <v>10</v>
      </c>
      <c r="C14" s="22" t="s">
        <v>1420</v>
      </c>
      <c r="D14" s="24" t="s">
        <v>1436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exam_date bigint,</v>
      </c>
    </row>
    <row r="15" spans="2:15" ht="15" x14ac:dyDescent="0.25">
      <c r="B15" s="6">
        <v>11</v>
      </c>
      <c r="C15" s="22" t="s">
        <v>49</v>
      </c>
      <c r="D15" s="24" t="s">
        <v>12</v>
      </c>
      <c r="E15" s="23" t="s">
        <v>116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description text,</v>
      </c>
    </row>
    <row r="16" spans="2:15" ht="15" x14ac:dyDescent="0.25">
      <c r="B16" s="6">
        <v>12</v>
      </c>
      <c r="C16" s="22" t="s">
        <v>2985</v>
      </c>
      <c r="D16" s="24" t="s">
        <v>2984</v>
      </c>
      <c r="E16" s="23" t="s">
        <v>116</v>
      </c>
      <c r="F16" s="6"/>
      <c r="G16" s="6"/>
      <c r="H16" s="6"/>
      <c r="I16" s="10"/>
      <c r="J16" s="25" t="s">
        <v>2999</v>
      </c>
      <c r="K16" s="3"/>
      <c r="L16" s="3"/>
      <c r="M16" s="3"/>
      <c r="O16" s="1" t="str">
        <f t="shared" si="0"/>
        <v xml:space="preserve">    settlement text,</v>
      </c>
    </row>
    <row r="17" spans="2:15" ht="15" x14ac:dyDescent="0.25">
      <c r="B17" s="6">
        <v>13</v>
      </c>
      <c r="C17" s="22" t="s">
        <v>3</v>
      </c>
      <c r="D17" s="24" t="s">
        <v>3072</v>
      </c>
      <c r="E17" s="23" t="s">
        <v>116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note text,</v>
      </c>
    </row>
    <row r="18" spans="2:15" ht="15" x14ac:dyDescent="0.25">
      <c r="B18" s="6">
        <v>14</v>
      </c>
      <c r="C18" s="22" t="s">
        <v>2816</v>
      </c>
      <c r="D18" s="24" t="s">
        <v>2815</v>
      </c>
      <c r="E18" s="6" t="s">
        <v>35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health_level smallint,</v>
      </c>
    </row>
    <row r="19" spans="2:15" ht="15" x14ac:dyDescent="0.25">
      <c r="B19" s="6">
        <v>15</v>
      </c>
      <c r="C19" s="22" t="s">
        <v>45</v>
      </c>
      <c r="D19" s="24" t="s">
        <v>42</v>
      </c>
      <c r="E19" s="6" t="s">
        <v>35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status smallint,</v>
      </c>
    </row>
    <row r="20" spans="2:15" ht="15" x14ac:dyDescent="0.25">
      <c r="B20" s="6">
        <v>16</v>
      </c>
      <c r="C20" s="3" t="s">
        <v>20</v>
      </c>
      <c r="D20" s="24" t="s">
        <v>296</v>
      </c>
      <c r="E20" s="6" t="s">
        <v>6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created_by bigint,</v>
      </c>
    </row>
    <row r="21" spans="2:15" ht="15" x14ac:dyDescent="0.25">
      <c r="B21" s="6">
        <v>17</v>
      </c>
      <c r="C21" s="3" t="s">
        <v>21</v>
      </c>
      <c r="D21" s="24" t="s">
        <v>70</v>
      </c>
      <c r="E21" s="6" t="s">
        <v>6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created_date bigint,</v>
      </c>
    </row>
    <row r="22" spans="2:15" ht="15" x14ac:dyDescent="0.25">
      <c r="B22" s="6">
        <v>18</v>
      </c>
      <c r="C22" s="3" t="s">
        <v>22</v>
      </c>
      <c r="D22" s="24" t="s">
        <v>297</v>
      </c>
      <c r="E22" s="6" t="s">
        <v>6</v>
      </c>
      <c r="F22" s="6"/>
      <c r="G22" s="6"/>
      <c r="H22" s="6"/>
      <c r="I22" s="10"/>
      <c r="J22" s="25"/>
      <c r="K22" s="3"/>
      <c r="L22" s="3"/>
      <c r="M22" s="3"/>
      <c r="O22" s="1" t="str">
        <f t="shared" si="0"/>
        <v xml:space="preserve">    updated_by bigint,</v>
      </c>
    </row>
    <row r="23" spans="2:15" ht="15" x14ac:dyDescent="0.25">
      <c r="B23" s="6">
        <v>19</v>
      </c>
      <c r="C23" s="3" t="s">
        <v>23</v>
      </c>
      <c r="D23" s="24" t="s">
        <v>71</v>
      </c>
      <c r="E23" s="6" t="s">
        <v>6</v>
      </c>
      <c r="F23" s="6"/>
      <c r="G23" s="6"/>
      <c r="H23" s="6"/>
      <c r="I23" s="10"/>
      <c r="J23" s="25"/>
      <c r="K23" s="3"/>
      <c r="L23" s="3"/>
      <c r="M23" s="3"/>
      <c r="O23" s="1" t="str">
        <f t="shared" si="0"/>
        <v xml:space="preserve">    updated_date bigint,</v>
      </c>
    </row>
    <row r="24" spans="2:15" ht="15" x14ac:dyDescent="0.25">
      <c r="B24" s="6">
        <v>20</v>
      </c>
      <c r="C24" s="22" t="s">
        <v>105</v>
      </c>
      <c r="D24" s="24" t="s">
        <v>295</v>
      </c>
      <c r="E24" s="6" t="s">
        <v>6</v>
      </c>
      <c r="F24" s="6"/>
      <c r="G24" s="6"/>
      <c r="H24" s="6"/>
      <c r="I24" s="8">
        <v>1</v>
      </c>
      <c r="J24" s="25"/>
      <c r="K24" s="3"/>
      <c r="L24" s="3"/>
      <c r="M24" s="3"/>
      <c r="O24" s="1" t="str">
        <f t="shared" si="0"/>
        <v xml:space="preserve">    deleted_by bigint,</v>
      </c>
    </row>
    <row r="25" spans="2:15" ht="15" x14ac:dyDescent="0.25">
      <c r="B25" s="6">
        <v>21</v>
      </c>
      <c r="C25" s="22" t="s">
        <v>99</v>
      </c>
      <c r="D25" s="24" t="s">
        <v>94</v>
      </c>
      <c r="E25" s="6" t="s">
        <v>6</v>
      </c>
      <c r="F25" s="6"/>
      <c r="G25" s="6"/>
      <c r="H25" s="6"/>
      <c r="I25" s="8">
        <v>1</v>
      </c>
      <c r="J25" s="25"/>
      <c r="K25" s="3"/>
      <c r="L25" s="3"/>
      <c r="M25" s="3"/>
      <c r="O25" s="1" t="str">
        <f t="shared" si="0"/>
        <v xml:space="preserve">    deleted_date bigint,</v>
      </c>
    </row>
    <row r="26" spans="2:15" ht="15" x14ac:dyDescent="0.25">
      <c r="B26" s="6">
        <v>22</v>
      </c>
      <c r="C26" s="3" t="s">
        <v>24</v>
      </c>
      <c r="D26" s="24" t="s">
        <v>13</v>
      </c>
      <c r="E26" s="6" t="s">
        <v>10</v>
      </c>
      <c r="F26" s="6"/>
      <c r="G26" s="6">
        <v>1</v>
      </c>
      <c r="H26" s="6"/>
      <c r="I26" s="10"/>
      <c r="J26" s="25"/>
      <c r="K26" s="3"/>
      <c r="L26" s="3"/>
      <c r="M26" s="3"/>
      <c r="O26" s="1" t="str">
        <f t="shared" si="0"/>
        <v xml:space="preserve">    version integer DEFAULT 1,</v>
      </c>
    </row>
    <row r="27" spans="2:15" x14ac:dyDescent="0.25">
      <c r="O27" s="1" t="str">
        <f>"    CONSTRAINT " &amp; IF(ISERROR(SEARCH(".",$D$2)), $D$2, MID($D$2,SEARCH(".",$D$2) + 1,(LEN($D$2)-SEARCH(".",$D$2)))) &amp; "_pk PRIMARY KEY (" &amp; $D$5 &amp; ")"</f>
        <v xml:space="preserve">    CONSTRAINT emr_exam_pk PRIMARY KEY (id)</v>
      </c>
    </row>
    <row r="28" spans="2:15" x14ac:dyDescent="0.25">
      <c r="O28" s="1" t="s">
        <v>7</v>
      </c>
    </row>
    <row r="31" spans="2:15" x14ac:dyDescent="0.25">
      <c r="C31" s="32" t="s">
        <v>3973</v>
      </c>
    </row>
    <row r="57" spans="2:6" ht="15" thickBot="1" x14ac:dyDescent="0.3"/>
    <row r="58" spans="2:6" x14ac:dyDescent="0.25">
      <c r="B58" s="83" t="s">
        <v>2215</v>
      </c>
      <c r="C58" s="85" t="s">
        <v>2216</v>
      </c>
      <c r="D58" s="42" t="s">
        <v>2217</v>
      </c>
      <c r="E58" s="85"/>
      <c r="F58" s="87"/>
    </row>
    <row r="59" spans="2:6" x14ac:dyDescent="0.25">
      <c r="B59" s="78"/>
      <c r="C59" s="81"/>
      <c r="D59" s="38" t="s">
        <v>2218</v>
      </c>
      <c r="E59" s="81"/>
      <c r="F59" s="88"/>
    </row>
    <row r="60" spans="2:6" x14ac:dyDescent="0.25">
      <c r="B60" s="78"/>
      <c r="C60" s="81"/>
      <c r="D60" s="38" t="s">
        <v>2219</v>
      </c>
      <c r="E60" s="81"/>
      <c r="F60" s="88"/>
    </row>
    <row r="61" spans="2:6" x14ac:dyDescent="0.25">
      <c r="B61" s="78"/>
      <c r="C61" s="81"/>
      <c r="D61" s="38" t="s">
        <v>2220</v>
      </c>
      <c r="E61" s="81"/>
      <c r="F61" s="88"/>
    </row>
    <row r="62" spans="2:6" x14ac:dyDescent="0.25">
      <c r="B62" s="78"/>
      <c r="C62" s="81"/>
      <c r="D62" s="38" t="s">
        <v>2221</v>
      </c>
      <c r="E62" s="81"/>
      <c r="F62" s="88"/>
    </row>
    <row r="63" spans="2:6" x14ac:dyDescent="0.25">
      <c r="B63" s="78"/>
      <c r="C63" s="81"/>
      <c r="D63" s="38" t="s">
        <v>2222</v>
      </c>
      <c r="E63" s="81"/>
      <c r="F63" s="88"/>
    </row>
    <row r="64" spans="2:6" x14ac:dyDescent="0.25">
      <c r="B64" s="78"/>
      <c r="C64" s="81"/>
      <c r="D64" s="38" t="s">
        <v>2223</v>
      </c>
      <c r="E64" s="81"/>
      <c r="F64" s="88"/>
    </row>
    <row r="65" spans="2:6" x14ac:dyDescent="0.25">
      <c r="B65" s="78"/>
      <c r="C65" s="81"/>
      <c r="D65" s="38" t="s">
        <v>2224</v>
      </c>
      <c r="E65" s="81"/>
      <c r="F65" s="88"/>
    </row>
    <row r="66" spans="2:6" ht="15" x14ac:dyDescent="0.25">
      <c r="B66" s="84"/>
      <c r="C66" s="86"/>
      <c r="D66" s="39"/>
      <c r="E66" s="86"/>
      <c r="F66" s="89"/>
    </row>
    <row r="67" spans="2:6" ht="15" x14ac:dyDescent="0.25">
      <c r="B67" s="77" t="s">
        <v>2225</v>
      </c>
      <c r="C67" s="80" t="s">
        <v>2216</v>
      </c>
      <c r="D67" s="40" t="s">
        <v>2226</v>
      </c>
      <c r="E67"/>
      <c r="F67" s="43"/>
    </row>
    <row r="68" spans="2:6" ht="15" x14ac:dyDescent="0.25">
      <c r="B68" s="78"/>
      <c r="C68" s="81"/>
      <c r="D68" s="41" t="s">
        <v>2227</v>
      </c>
      <c r="E68"/>
      <c r="F68" s="43"/>
    </row>
    <row r="69" spans="2:6" ht="15" x14ac:dyDescent="0.25">
      <c r="B69" s="78"/>
      <c r="C69" s="81"/>
      <c r="D69" s="41" t="s">
        <v>2228</v>
      </c>
      <c r="E69"/>
      <c r="F69" s="43"/>
    </row>
    <row r="70" spans="2:6" ht="15" x14ac:dyDescent="0.25">
      <c r="B70" s="78"/>
      <c r="C70" s="81"/>
      <c r="D70" s="41" t="s">
        <v>2229</v>
      </c>
      <c r="E70"/>
      <c r="F70" s="43"/>
    </row>
    <row r="71" spans="2:6" ht="15" x14ac:dyDescent="0.25">
      <c r="B71" s="78"/>
      <c r="C71" s="81"/>
      <c r="D71" s="41" t="s">
        <v>2230</v>
      </c>
      <c r="E71"/>
      <c r="F71" s="43"/>
    </row>
    <row r="72" spans="2:6" ht="15" x14ac:dyDescent="0.25">
      <c r="B72" s="78"/>
      <c r="C72" s="81"/>
      <c r="D72" s="41" t="s">
        <v>2231</v>
      </c>
      <c r="E72"/>
      <c r="F72" s="43"/>
    </row>
    <row r="73" spans="2:6" ht="15" x14ac:dyDescent="0.25">
      <c r="B73" s="78"/>
      <c r="C73" s="81"/>
      <c r="D73" s="41" t="s">
        <v>2232</v>
      </c>
      <c r="E73"/>
      <c r="F73" s="43"/>
    </row>
    <row r="74" spans="2:6" ht="15" x14ac:dyDescent="0.25">
      <c r="B74" s="78"/>
      <c r="C74" s="81"/>
      <c r="D74" s="41" t="s">
        <v>2233</v>
      </c>
      <c r="E74"/>
      <c r="F74" s="43"/>
    </row>
    <row r="75" spans="2:6" ht="15" x14ac:dyDescent="0.25">
      <c r="B75" s="78"/>
      <c r="C75" s="81"/>
      <c r="D75" s="41" t="s">
        <v>2234</v>
      </c>
      <c r="E75"/>
      <c r="F75" s="43"/>
    </row>
    <row r="76" spans="2:6" ht="15.75" thickBot="1" x14ac:dyDescent="0.3">
      <c r="B76" s="79"/>
      <c r="C76" s="82"/>
      <c r="D76" s="44"/>
      <c r="E76" s="45"/>
      <c r="F76" s="46"/>
    </row>
  </sheetData>
  <mergeCells count="10">
    <mergeCell ref="B67:B76"/>
    <mergeCell ref="C67:C76"/>
    <mergeCell ref="D1:E1"/>
    <mergeCell ref="F1:I1"/>
    <mergeCell ref="D2:E2"/>
    <mergeCell ref="F2:I2"/>
    <mergeCell ref="B58:B66"/>
    <mergeCell ref="C58:C66"/>
    <mergeCell ref="E58:E66"/>
    <mergeCell ref="F58:F66"/>
  </mergeCells>
  <pageMargins left="0.7" right="0.7" top="0.75" bottom="0.75" header="0.3" footer="0.3"/>
  <pageSetup orientation="landscape" r:id="rId1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B1:O29"/>
  <sheetViews>
    <sheetView showGridLines="0" workbookViewId="0">
      <selection activeCell="C29" sqref="C29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DB!D137</f>
        <v>Khám các cơ quan</v>
      </c>
      <c r="E1" s="71"/>
      <c r="F1" s="72" t="s">
        <v>22</v>
      </c>
      <c r="G1" s="73"/>
      <c r="H1" s="73"/>
      <c r="I1" s="74"/>
      <c r="J1" s="3" t="str">
        <f>DB!F137</f>
        <v>Nguyễn Anh Phong</v>
      </c>
    </row>
    <row r="2" spans="2:15" ht="18" x14ac:dyDescent="0.25">
      <c r="C2" s="2" t="s">
        <v>27</v>
      </c>
      <c r="D2" s="75" t="str">
        <f>DB!E137</f>
        <v>emr_eos</v>
      </c>
      <c r="E2" s="76"/>
      <c r="F2" s="72" t="s">
        <v>23</v>
      </c>
      <c r="G2" s="73"/>
      <c r="H2" s="73"/>
      <c r="I2" s="74"/>
      <c r="J2" s="19" t="str">
        <f>DB!G137</f>
        <v>29/12/2018</v>
      </c>
      <c r="O2" s="1" t="str">
        <f xml:space="preserve"> "drop table " &amp; D2 &amp; ";"</f>
        <v>drop table emr_eos;</v>
      </c>
    </row>
    <row r="3" spans="2:15" ht="29.25" customHeight="1" x14ac:dyDescent="0.25">
      <c r="B3" s="4"/>
      <c r="O3" s="1" t="str">
        <f xml:space="preserve"> "create table " &amp; D2</f>
        <v>create table emr_eos</v>
      </c>
    </row>
    <row r="4" spans="2:15" ht="15" x14ac:dyDescent="0.25">
      <c r="B4" s="5" t="s">
        <v>0</v>
      </c>
      <c r="C4" s="5" t="s">
        <v>1</v>
      </c>
      <c r="D4" s="5" t="s">
        <v>2</v>
      </c>
      <c r="E4" s="31" t="s">
        <v>14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354</v>
      </c>
      <c r="D6" s="24" t="s">
        <v>351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4" si="0">"    " &amp; D6 &amp; " " &amp; E6 &amp; IF(F6="yes"," NOT NULL", "") &amp; IF(LEN(G6) &gt; 0," DEFAULT " &amp; G6, "") &amp; ","</f>
        <v xml:space="preserve">    emr_id bigint,</v>
      </c>
    </row>
    <row r="7" spans="2:15" ht="15" x14ac:dyDescent="0.25">
      <c r="B7" s="6">
        <v>3</v>
      </c>
      <c r="C7" s="22" t="s">
        <v>2389</v>
      </c>
      <c r="D7" s="24" t="s">
        <v>2817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emr_exam_id bigint,</v>
      </c>
    </row>
    <row r="8" spans="2:15" ht="15" x14ac:dyDescent="0.25">
      <c r="B8" s="6">
        <v>4</v>
      </c>
      <c r="C8" s="22" t="s">
        <v>355</v>
      </c>
      <c r="D8" s="24" t="s">
        <v>352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patient_id bigint,</v>
      </c>
    </row>
    <row r="9" spans="2:15" ht="15" x14ac:dyDescent="0.25">
      <c r="B9" s="6">
        <v>5</v>
      </c>
      <c r="C9" s="22" t="s">
        <v>2989</v>
      </c>
      <c r="D9" s="24" t="s">
        <v>2818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>"    " &amp; D9 &amp; " " &amp; E9 &amp; IF(F9="yes"," NOT NULL", "") &amp; IF(LEN(G9) &gt; 0," DEFAULT " &amp; G9, "") &amp; ","</f>
        <v xml:space="preserve">    organ_system_id bigint,</v>
      </c>
    </row>
    <row r="10" spans="2:15" ht="15" x14ac:dyDescent="0.25">
      <c r="B10" s="6">
        <v>6</v>
      </c>
      <c r="C10" s="22" t="s">
        <v>2990</v>
      </c>
      <c r="D10" s="24" t="s">
        <v>2988</v>
      </c>
      <c r="E10" s="14" t="s">
        <v>39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organ_system_code varchar(50),</v>
      </c>
    </row>
    <row r="11" spans="2:15" ht="15" x14ac:dyDescent="0.25">
      <c r="B11" s="6">
        <v>7</v>
      </c>
      <c r="C11" s="22" t="s">
        <v>2987</v>
      </c>
      <c r="D11" s="24" t="s">
        <v>2819</v>
      </c>
      <c r="E11" s="23" t="s">
        <v>18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organ_system_name varchar(1000),</v>
      </c>
    </row>
    <row r="12" spans="2:15" ht="15" x14ac:dyDescent="0.25">
      <c r="B12" s="6">
        <v>8</v>
      </c>
      <c r="C12" s="22" t="s">
        <v>49</v>
      </c>
      <c r="D12" s="24" t="s">
        <v>12</v>
      </c>
      <c r="E12" s="23" t="s">
        <v>116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description text,</v>
      </c>
    </row>
    <row r="13" spans="2:15" ht="15" x14ac:dyDescent="0.25">
      <c r="B13" s="6">
        <v>9</v>
      </c>
      <c r="C13" s="22" t="s">
        <v>602</v>
      </c>
      <c r="D13" s="24" t="s">
        <v>601</v>
      </c>
      <c r="E13" s="23" t="s">
        <v>35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abnormal smallint,</v>
      </c>
    </row>
    <row r="14" spans="2:15" ht="15" x14ac:dyDescent="0.25">
      <c r="B14" s="6">
        <v>10</v>
      </c>
      <c r="C14" s="22" t="s">
        <v>2816</v>
      </c>
      <c r="D14" s="24" t="s">
        <v>2815</v>
      </c>
      <c r="E14" s="6" t="s">
        <v>35</v>
      </c>
      <c r="F14" s="6"/>
      <c r="G14" s="6"/>
      <c r="H14" s="6"/>
      <c r="I14" s="10"/>
      <c r="J14" s="25"/>
      <c r="K14" s="3"/>
      <c r="L14" s="3"/>
      <c r="M14" s="3"/>
      <c r="O14" s="1" t="str">
        <f>"    " &amp; D14 &amp; " " &amp; E14 &amp; IF(F14="yes"," NOT NULL", "") &amp; IF(LEN(G14) &gt; 0," DEFAULT " &amp; G14, "") &amp; ","</f>
        <v xml:space="preserve">    health_level smallint,</v>
      </c>
    </row>
    <row r="15" spans="2:15" ht="15.75" customHeight="1" x14ac:dyDescent="0.25">
      <c r="B15" s="6">
        <v>22</v>
      </c>
      <c r="C15" s="22" t="s">
        <v>905</v>
      </c>
      <c r="D15" s="24" t="s">
        <v>3328</v>
      </c>
      <c r="E15" s="6" t="s">
        <v>35</v>
      </c>
      <c r="F15" s="6"/>
      <c r="G15" s="6">
        <v>1</v>
      </c>
      <c r="H15" s="6"/>
      <c r="I15" s="10"/>
      <c r="J15" s="25" t="s">
        <v>3330</v>
      </c>
      <c r="K15" s="3"/>
      <c r="L15" s="3"/>
      <c r="M15" s="3"/>
      <c r="O15" s="1" t="str">
        <f t="shared" ref="O15:O16" si="1">"    " &amp; D15 &amp; " " &amp; E15 &amp; IF(F15="yes"," NOT NULL", "") &amp; IF(LEN(G15) &gt; 0," DEFAULT " &amp; G15, "") &amp; ","</f>
        <v xml:space="preserve">    desc_type smallint DEFAULT 1,</v>
      </c>
    </row>
    <row r="16" spans="2:15" ht="15" x14ac:dyDescent="0.25">
      <c r="B16" s="6">
        <v>8</v>
      </c>
      <c r="C16" s="22" t="s">
        <v>49</v>
      </c>
      <c r="D16" s="24" t="s">
        <v>3329</v>
      </c>
      <c r="E16" s="23" t="s">
        <v>116</v>
      </c>
      <c r="F16" s="6"/>
      <c r="G16" s="6"/>
      <c r="H16" s="6"/>
      <c r="I16" s="10"/>
      <c r="J16" s="25"/>
      <c r="K16" s="3"/>
      <c r="L16" s="3"/>
      <c r="M16" s="3"/>
      <c r="O16" s="1" t="str">
        <f t="shared" si="1"/>
        <v xml:space="preserve">    desc_json text,</v>
      </c>
    </row>
    <row r="17" spans="2:15" ht="15" x14ac:dyDescent="0.25">
      <c r="B17" s="6">
        <v>11</v>
      </c>
      <c r="C17" s="22" t="s">
        <v>158</v>
      </c>
      <c r="D17" s="24" t="s">
        <v>53</v>
      </c>
      <c r="E17" s="6" t="s">
        <v>35</v>
      </c>
      <c r="F17" s="6"/>
      <c r="G17" s="6"/>
      <c r="H17" s="23"/>
      <c r="I17" s="8"/>
      <c r="J17" s="25"/>
      <c r="K17" s="3"/>
      <c r="L17" s="3"/>
      <c r="M17" s="3"/>
      <c r="O17" s="1" t="str">
        <f t="shared" si="0"/>
        <v xml:space="preserve">    sort smallint,</v>
      </c>
    </row>
    <row r="18" spans="2:15" ht="15" x14ac:dyDescent="0.25">
      <c r="B18" s="6">
        <v>12</v>
      </c>
      <c r="C18" s="3" t="s">
        <v>20</v>
      </c>
      <c r="D18" s="24" t="s">
        <v>296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created_by bigint,</v>
      </c>
    </row>
    <row r="19" spans="2:15" ht="15" x14ac:dyDescent="0.25">
      <c r="B19" s="6">
        <v>13</v>
      </c>
      <c r="C19" s="3" t="s">
        <v>21</v>
      </c>
      <c r="D19" s="24" t="s">
        <v>70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created_date bigint,</v>
      </c>
    </row>
    <row r="20" spans="2:15" ht="15" x14ac:dyDescent="0.25">
      <c r="B20" s="6">
        <v>14</v>
      </c>
      <c r="C20" s="3" t="s">
        <v>22</v>
      </c>
      <c r="D20" s="24" t="s">
        <v>297</v>
      </c>
      <c r="E20" s="6" t="s">
        <v>6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updated_by bigint,</v>
      </c>
    </row>
    <row r="21" spans="2:15" ht="15" x14ac:dyDescent="0.25">
      <c r="B21" s="6">
        <v>15</v>
      </c>
      <c r="C21" s="3" t="s">
        <v>23</v>
      </c>
      <c r="D21" s="24" t="s">
        <v>71</v>
      </c>
      <c r="E21" s="6" t="s">
        <v>6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updated_date bigint,</v>
      </c>
    </row>
    <row r="22" spans="2:15" ht="15" x14ac:dyDescent="0.25">
      <c r="B22" s="6">
        <v>16</v>
      </c>
      <c r="C22" s="22" t="s">
        <v>105</v>
      </c>
      <c r="D22" s="24" t="s">
        <v>295</v>
      </c>
      <c r="E22" s="6" t="s">
        <v>6</v>
      </c>
      <c r="F22" s="6"/>
      <c r="G22" s="6"/>
      <c r="H22" s="6"/>
      <c r="I22" s="8">
        <v>1</v>
      </c>
      <c r="J22" s="25"/>
      <c r="K22" s="3"/>
      <c r="L22" s="3"/>
      <c r="M22" s="3"/>
      <c r="O22" s="1" t="str">
        <f t="shared" si="0"/>
        <v xml:space="preserve">    deleted_by bigint,</v>
      </c>
    </row>
    <row r="23" spans="2:15" ht="15" x14ac:dyDescent="0.25">
      <c r="B23" s="6">
        <v>17</v>
      </c>
      <c r="C23" s="22" t="s">
        <v>99</v>
      </c>
      <c r="D23" s="24" t="s">
        <v>94</v>
      </c>
      <c r="E23" s="6" t="s">
        <v>6</v>
      </c>
      <c r="F23" s="6"/>
      <c r="G23" s="6"/>
      <c r="H23" s="6"/>
      <c r="I23" s="8">
        <v>1</v>
      </c>
      <c r="J23" s="25"/>
      <c r="K23" s="3"/>
      <c r="L23" s="3"/>
      <c r="M23" s="3"/>
      <c r="O23" s="1" t="str">
        <f t="shared" si="0"/>
        <v xml:space="preserve">    deleted_date bigint,</v>
      </c>
    </row>
    <row r="24" spans="2:15" ht="15" x14ac:dyDescent="0.25">
      <c r="B24" s="6">
        <v>18</v>
      </c>
      <c r="C24" s="3" t="s">
        <v>24</v>
      </c>
      <c r="D24" s="24" t="s">
        <v>13</v>
      </c>
      <c r="E24" s="6" t="s">
        <v>10</v>
      </c>
      <c r="F24" s="6"/>
      <c r="G24" s="6">
        <v>1</v>
      </c>
      <c r="H24" s="6"/>
      <c r="I24" s="10"/>
      <c r="J24" s="25"/>
      <c r="K24" s="3"/>
      <c r="L24" s="3"/>
      <c r="M24" s="3"/>
      <c r="O24" s="1" t="str">
        <f t="shared" si="0"/>
        <v xml:space="preserve">    version integer DEFAULT 1,</v>
      </c>
    </row>
    <row r="25" spans="2:15" x14ac:dyDescent="0.25">
      <c r="O25" s="1" t="str">
        <f>"    CONSTRAINT " &amp; IF(ISERROR(SEARCH(".",$D$2)), $D$2, MID($D$2,SEARCH(".",$D$2) + 1,(LEN($D$2)-SEARCH(".",$D$2)))) &amp; "_pk PRIMARY KEY (" &amp; $D$5 &amp; ")"</f>
        <v xml:space="preserve">    CONSTRAINT emr_eos_pk PRIMARY KEY (id)</v>
      </c>
    </row>
    <row r="26" spans="2:15" x14ac:dyDescent="0.25">
      <c r="O26" s="1" t="s">
        <v>7</v>
      </c>
    </row>
    <row r="29" spans="2:15" x14ac:dyDescent="0.25">
      <c r="C29" s="32" t="s">
        <v>3972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B1:O76"/>
  <sheetViews>
    <sheetView showGridLines="0" workbookViewId="0">
      <selection activeCell="O2" sqref="O2:O28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DB!D138</f>
        <v>Bệnh nhân tự khám</v>
      </c>
      <c r="E1" s="71"/>
      <c r="F1" s="72" t="s">
        <v>22</v>
      </c>
      <c r="G1" s="73"/>
      <c r="H1" s="73"/>
      <c r="I1" s="74"/>
      <c r="J1" s="3" t="str">
        <f>DB!F138</f>
        <v>Nguyễn Anh Phong</v>
      </c>
    </row>
    <row r="2" spans="2:15" ht="18" x14ac:dyDescent="0.25">
      <c r="C2" s="2" t="s">
        <v>27</v>
      </c>
      <c r="D2" s="75" t="str">
        <f>DB!E138</f>
        <v>emr_review</v>
      </c>
      <c r="E2" s="76"/>
      <c r="F2" s="72" t="s">
        <v>23</v>
      </c>
      <c r="G2" s="73"/>
      <c r="H2" s="73"/>
      <c r="I2" s="74"/>
      <c r="J2" s="19" t="str">
        <f>DB!G138</f>
        <v>29/12/2018</v>
      </c>
      <c r="O2" s="1" t="str">
        <f xml:space="preserve"> "drop table " &amp; D2 &amp; ";"</f>
        <v>drop table emr_review;</v>
      </c>
    </row>
    <row r="3" spans="2:15" ht="29.25" customHeight="1" x14ac:dyDescent="0.25">
      <c r="B3" s="4"/>
      <c r="O3" s="1" t="str">
        <f xml:space="preserve"> "create table " &amp; D2</f>
        <v>create table emr_review</v>
      </c>
    </row>
    <row r="4" spans="2:15" ht="15" x14ac:dyDescent="0.25">
      <c r="B4" s="5" t="s">
        <v>0</v>
      </c>
      <c r="C4" s="5" t="s">
        <v>1</v>
      </c>
      <c r="D4" s="5" t="s">
        <v>2</v>
      </c>
      <c r="E4" s="31" t="s">
        <v>14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19</v>
      </c>
      <c r="D6" s="24" t="s">
        <v>151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6" si="0">"    " &amp; D6 &amp; " " &amp; E6 &amp; IF(F6="yes"," NOT NULL", "") &amp; IF(LEN(G6) &gt; 0," DEFAULT " &amp; G6, "") &amp; ","</f>
        <v xml:space="preserve">    department_id bigint,</v>
      </c>
    </row>
    <row r="7" spans="2:15" ht="15" x14ac:dyDescent="0.25">
      <c r="B7" s="6">
        <v>3</v>
      </c>
      <c r="C7" s="22" t="s">
        <v>69</v>
      </c>
      <c r="D7" s="24" t="s">
        <v>218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room_id bigint,</v>
      </c>
    </row>
    <row r="8" spans="2:15" ht="15" x14ac:dyDescent="0.25">
      <c r="B8" s="6">
        <v>4</v>
      </c>
      <c r="C8" s="22" t="s">
        <v>2983</v>
      </c>
      <c r="D8" s="24" t="s">
        <v>2391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bed_id bigint,</v>
      </c>
    </row>
    <row r="9" spans="2:15" ht="15" x14ac:dyDescent="0.25">
      <c r="B9" s="6">
        <v>5</v>
      </c>
      <c r="C9" s="22" t="s">
        <v>354</v>
      </c>
      <c r="D9" s="24" t="s">
        <v>351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emr_id bigint,</v>
      </c>
    </row>
    <row r="10" spans="2:15" ht="15" x14ac:dyDescent="0.25">
      <c r="B10" s="6">
        <v>6</v>
      </c>
      <c r="C10" s="22" t="s">
        <v>478</v>
      </c>
      <c r="D10" s="24" t="s">
        <v>1145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provider_id bigint,</v>
      </c>
    </row>
    <row r="11" spans="2:15" ht="15" x14ac:dyDescent="0.25">
      <c r="B11" s="6">
        <v>7</v>
      </c>
      <c r="C11" s="22" t="s">
        <v>2925</v>
      </c>
      <c r="D11" s="24" t="s">
        <v>2924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nurse_id bigint,</v>
      </c>
    </row>
    <row r="12" spans="2:15" ht="15" x14ac:dyDescent="0.25">
      <c r="B12" s="6">
        <v>8</v>
      </c>
      <c r="C12" s="22" t="s">
        <v>2986</v>
      </c>
      <c r="D12" s="24" t="s">
        <v>376</v>
      </c>
      <c r="E12" s="6" t="s">
        <v>6</v>
      </c>
      <c r="F12" s="6"/>
      <c r="G12" s="6"/>
      <c r="H12" s="6"/>
      <c r="I12" s="8">
        <v>1</v>
      </c>
      <c r="J12" s="25"/>
      <c r="K12" s="3"/>
      <c r="L12" s="3"/>
      <c r="M12" s="3"/>
      <c r="O12" s="1" t="str">
        <f t="shared" si="0"/>
        <v xml:space="preserve">    assistant_id bigint,</v>
      </c>
    </row>
    <row r="13" spans="2:15" ht="15" x14ac:dyDescent="0.25">
      <c r="B13" s="6">
        <v>9</v>
      </c>
      <c r="C13" s="22" t="s">
        <v>355</v>
      </c>
      <c r="D13" s="24" t="s">
        <v>352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patient_id bigint,</v>
      </c>
    </row>
    <row r="14" spans="2:15" ht="15" x14ac:dyDescent="0.25">
      <c r="B14" s="6">
        <v>10</v>
      </c>
      <c r="C14" s="22" t="s">
        <v>1420</v>
      </c>
      <c r="D14" s="24" t="s">
        <v>1436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exam_date bigint,</v>
      </c>
    </row>
    <row r="15" spans="2:15" ht="15" x14ac:dyDescent="0.25">
      <c r="B15" s="6">
        <v>11</v>
      </c>
      <c r="C15" s="22" t="s">
        <v>49</v>
      </c>
      <c r="D15" s="24" t="s">
        <v>12</v>
      </c>
      <c r="E15" s="23" t="s">
        <v>116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description text,</v>
      </c>
    </row>
    <row r="16" spans="2:15" ht="15" x14ac:dyDescent="0.25">
      <c r="B16" s="6">
        <v>12</v>
      </c>
      <c r="C16" s="22" t="s">
        <v>2985</v>
      </c>
      <c r="D16" s="24" t="s">
        <v>2984</v>
      </c>
      <c r="E16" s="23" t="s">
        <v>116</v>
      </c>
      <c r="F16" s="6"/>
      <c r="G16" s="6"/>
      <c r="H16" s="6"/>
      <c r="I16" s="10"/>
      <c r="J16" s="25" t="s">
        <v>2999</v>
      </c>
      <c r="K16" s="3"/>
      <c r="L16" s="3"/>
      <c r="M16" s="3"/>
      <c r="O16" s="1" t="str">
        <f t="shared" si="0"/>
        <v xml:space="preserve">    settlement text,</v>
      </c>
    </row>
    <row r="17" spans="2:15" ht="15" x14ac:dyDescent="0.25">
      <c r="B17" s="6">
        <v>13</v>
      </c>
      <c r="C17" s="22" t="s">
        <v>3</v>
      </c>
      <c r="D17" s="24" t="s">
        <v>3072</v>
      </c>
      <c r="E17" s="23" t="s">
        <v>116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note text,</v>
      </c>
    </row>
    <row r="18" spans="2:15" ht="15" x14ac:dyDescent="0.25">
      <c r="B18" s="6">
        <v>14</v>
      </c>
      <c r="C18" s="22" t="s">
        <v>2816</v>
      </c>
      <c r="D18" s="24" t="s">
        <v>2815</v>
      </c>
      <c r="E18" s="6" t="s">
        <v>35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health_level smallint,</v>
      </c>
    </row>
    <row r="19" spans="2:15" ht="15" x14ac:dyDescent="0.25">
      <c r="B19" s="6">
        <v>15</v>
      </c>
      <c r="C19" s="22" t="s">
        <v>45</v>
      </c>
      <c r="D19" s="24" t="s">
        <v>42</v>
      </c>
      <c r="E19" s="6" t="s">
        <v>35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status smallint,</v>
      </c>
    </row>
    <row r="20" spans="2:15" ht="15" x14ac:dyDescent="0.25">
      <c r="B20" s="6">
        <v>16</v>
      </c>
      <c r="C20" s="3" t="s">
        <v>20</v>
      </c>
      <c r="D20" s="24" t="s">
        <v>296</v>
      </c>
      <c r="E20" s="6" t="s">
        <v>6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created_by bigint,</v>
      </c>
    </row>
    <row r="21" spans="2:15" ht="15" x14ac:dyDescent="0.25">
      <c r="B21" s="6">
        <v>17</v>
      </c>
      <c r="C21" s="3" t="s">
        <v>21</v>
      </c>
      <c r="D21" s="24" t="s">
        <v>70</v>
      </c>
      <c r="E21" s="6" t="s">
        <v>6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created_date bigint,</v>
      </c>
    </row>
    <row r="22" spans="2:15" ht="15" x14ac:dyDescent="0.25">
      <c r="B22" s="6">
        <v>18</v>
      </c>
      <c r="C22" s="3" t="s">
        <v>22</v>
      </c>
      <c r="D22" s="24" t="s">
        <v>297</v>
      </c>
      <c r="E22" s="6" t="s">
        <v>6</v>
      </c>
      <c r="F22" s="6"/>
      <c r="G22" s="6"/>
      <c r="H22" s="6"/>
      <c r="I22" s="10"/>
      <c r="J22" s="25"/>
      <c r="K22" s="3"/>
      <c r="L22" s="3"/>
      <c r="M22" s="3"/>
      <c r="O22" s="1" t="str">
        <f t="shared" si="0"/>
        <v xml:space="preserve">    updated_by bigint,</v>
      </c>
    </row>
    <row r="23" spans="2:15" ht="15" x14ac:dyDescent="0.25">
      <c r="B23" s="6">
        <v>19</v>
      </c>
      <c r="C23" s="3" t="s">
        <v>23</v>
      </c>
      <c r="D23" s="24" t="s">
        <v>71</v>
      </c>
      <c r="E23" s="6" t="s">
        <v>6</v>
      </c>
      <c r="F23" s="6"/>
      <c r="G23" s="6"/>
      <c r="H23" s="6"/>
      <c r="I23" s="10"/>
      <c r="J23" s="25"/>
      <c r="K23" s="3"/>
      <c r="L23" s="3"/>
      <c r="M23" s="3"/>
      <c r="O23" s="1" t="str">
        <f t="shared" si="0"/>
        <v xml:space="preserve">    updated_date bigint,</v>
      </c>
    </row>
    <row r="24" spans="2:15" ht="15" x14ac:dyDescent="0.25">
      <c r="B24" s="6">
        <v>20</v>
      </c>
      <c r="C24" s="22" t="s">
        <v>105</v>
      </c>
      <c r="D24" s="24" t="s">
        <v>295</v>
      </c>
      <c r="E24" s="6" t="s">
        <v>6</v>
      </c>
      <c r="F24" s="6"/>
      <c r="G24" s="6"/>
      <c r="H24" s="6"/>
      <c r="I24" s="8">
        <v>1</v>
      </c>
      <c r="J24" s="25"/>
      <c r="K24" s="3"/>
      <c r="L24" s="3"/>
      <c r="M24" s="3"/>
      <c r="O24" s="1" t="str">
        <f t="shared" si="0"/>
        <v xml:space="preserve">    deleted_by bigint,</v>
      </c>
    </row>
    <row r="25" spans="2:15" ht="15" x14ac:dyDescent="0.25">
      <c r="B25" s="6">
        <v>21</v>
      </c>
      <c r="C25" s="22" t="s">
        <v>99</v>
      </c>
      <c r="D25" s="24" t="s">
        <v>94</v>
      </c>
      <c r="E25" s="6" t="s">
        <v>6</v>
      </c>
      <c r="F25" s="6"/>
      <c r="G25" s="6"/>
      <c r="H25" s="6"/>
      <c r="I25" s="8">
        <v>1</v>
      </c>
      <c r="J25" s="25"/>
      <c r="K25" s="3"/>
      <c r="L25" s="3"/>
      <c r="M25" s="3"/>
      <c r="O25" s="1" t="str">
        <f t="shared" si="0"/>
        <v xml:space="preserve">    deleted_date bigint,</v>
      </c>
    </row>
    <row r="26" spans="2:15" ht="15" x14ac:dyDescent="0.25">
      <c r="B26" s="6">
        <v>22</v>
      </c>
      <c r="C26" s="3" t="s">
        <v>24</v>
      </c>
      <c r="D26" s="24" t="s">
        <v>13</v>
      </c>
      <c r="E26" s="6" t="s">
        <v>10</v>
      </c>
      <c r="F26" s="6"/>
      <c r="G26" s="6">
        <v>1</v>
      </c>
      <c r="H26" s="6"/>
      <c r="I26" s="10"/>
      <c r="J26" s="25"/>
      <c r="K26" s="3"/>
      <c r="L26" s="3"/>
      <c r="M26" s="3"/>
      <c r="O26" s="1" t="str">
        <f t="shared" si="0"/>
        <v xml:space="preserve">    version integer DEFAULT 1,</v>
      </c>
    </row>
    <row r="27" spans="2:15" x14ac:dyDescent="0.25">
      <c r="O27" s="1" t="str">
        <f>"    CONSTRAINT " &amp; IF(ISERROR(SEARCH(".",$D$2)), $D$2, MID($D$2,SEARCH(".",$D$2) + 1,(LEN($D$2)-SEARCH(".",$D$2)))) &amp; "_pk PRIMARY KEY (" &amp; $D$5 &amp; ")"</f>
        <v xml:space="preserve">    CONSTRAINT emr_review_pk PRIMARY KEY (id)</v>
      </c>
    </row>
    <row r="28" spans="2:15" x14ac:dyDescent="0.25">
      <c r="O28" s="1" t="s">
        <v>7</v>
      </c>
    </row>
    <row r="57" spans="2:6" ht="15" thickBot="1" x14ac:dyDescent="0.3"/>
    <row r="58" spans="2:6" x14ac:dyDescent="0.25">
      <c r="B58" s="83" t="s">
        <v>2215</v>
      </c>
      <c r="C58" s="85" t="s">
        <v>2216</v>
      </c>
      <c r="D58" s="42" t="s">
        <v>2217</v>
      </c>
      <c r="E58" s="85"/>
      <c r="F58" s="87"/>
    </row>
    <row r="59" spans="2:6" x14ac:dyDescent="0.25">
      <c r="B59" s="78"/>
      <c r="C59" s="81"/>
      <c r="D59" s="38" t="s">
        <v>2218</v>
      </c>
      <c r="E59" s="81"/>
      <c r="F59" s="88"/>
    </row>
    <row r="60" spans="2:6" x14ac:dyDescent="0.25">
      <c r="B60" s="78"/>
      <c r="C60" s="81"/>
      <c r="D60" s="38" t="s">
        <v>2219</v>
      </c>
      <c r="E60" s="81"/>
      <c r="F60" s="88"/>
    </row>
    <row r="61" spans="2:6" x14ac:dyDescent="0.25">
      <c r="B61" s="78"/>
      <c r="C61" s="81"/>
      <c r="D61" s="38" t="s">
        <v>2220</v>
      </c>
      <c r="E61" s="81"/>
      <c r="F61" s="88"/>
    </row>
    <row r="62" spans="2:6" x14ac:dyDescent="0.25">
      <c r="B62" s="78"/>
      <c r="C62" s="81"/>
      <c r="D62" s="38" t="s">
        <v>2221</v>
      </c>
      <c r="E62" s="81"/>
      <c r="F62" s="88"/>
    </row>
    <row r="63" spans="2:6" x14ac:dyDescent="0.25">
      <c r="B63" s="78"/>
      <c r="C63" s="81"/>
      <c r="D63" s="38" t="s">
        <v>2222</v>
      </c>
      <c r="E63" s="81"/>
      <c r="F63" s="88"/>
    </row>
    <row r="64" spans="2:6" x14ac:dyDescent="0.25">
      <c r="B64" s="78"/>
      <c r="C64" s="81"/>
      <c r="D64" s="38" t="s">
        <v>2223</v>
      </c>
      <c r="E64" s="81"/>
      <c r="F64" s="88"/>
    </row>
    <row r="65" spans="2:6" x14ac:dyDescent="0.25">
      <c r="B65" s="78"/>
      <c r="C65" s="81"/>
      <c r="D65" s="38" t="s">
        <v>2224</v>
      </c>
      <c r="E65" s="81"/>
      <c r="F65" s="88"/>
    </row>
    <row r="66" spans="2:6" ht="15" x14ac:dyDescent="0.25">
      <c r="B66" s="84"/>
      <c r="C66" s="86"/>
      <c r="D66" s="39"/>
      <c r="E66" s="86"/>
      <c r="F66" s="89"/>
    </row>
    <row r="67" spans="2:6" ht="15" x14ac:dyDescent="0.25">
      <c r="B67" s="77" t="s">
        <v>2225</v>
      </c>
      <c r="C67" s="80" t="s">
        <v>2216</v>
      </c>
      <c r="D67" s="40" t="s">
        <v>2226</v>
      </c>
      <c r="E67"/>
      <c r="F67" s="43"/>
    </row>
    <row r="68" spans="2:6" ht="15" x14ac:dyDescent="0.25">
      <c r="B68" s="78"/>
      <c r="C68" s="81"/>
      <c r="D68" s="41" t="s">
        <v>2227</v>
      </c>
      <c r="E68"/>
      <c r="F68" s="43"/>
    </row>
    <row r="69" spans="2:6" ht="15" x14ac:dyDescent="0.25">
      <c r="B69" s="78"/>
      <c r="C69" s="81"/>
      <c r="D69" s="41" t="s">
        <v>2228</v>
      </c>
      <c r="E69"/>
      <c r="F69" s="43"/>
    </row>
    <row r="70" spans="2:6" ht="15" x14ac:dyDescent="0.25">
      <c r="B70" s="78"/>
      <c r="C70" s="81"/>
      <c r="D70" s="41" t="s">
        <v>2229</v>
      </c>
      <c r="E70"/>
      <c r="F70" s="43"/>
    </row>
    <row r="71" spans="2:6" ht="15" x14ac:dyDescent="0.25">
      <c r="B71" s="78"/>
      <c r="C71" s="81"/>
      <c r="D71" s="41" t="s">
        <v>2230</v>
      </c>
      <c r="E71"/>
      <c r="F71" s="43"/>
    </row>
    <row r="72" spans="2:6" ht="15" x14ac:dyDescent="0.25">
      <c r="B72" s="78"/>
      <c r="C72" s="81"/>
      <c r="D72" s="41" t="s">
        <v>2231</v>
      </c>
      <c r="E72"/>
      <c r="F72" s="43"/>
    </row>
    <row r="73" spans="2:6" ht="15" x14ac:dyDescent="0.25">
      <c r="B73" s="78"/>
      <c r="C73" s="81"/>
      <c r="D73" s="41" t="s">
        <v>2232</v>
      </c>
      <c r="E73"/>
      <c r="F73" s="43"/>
    </row>
    <row r="74" spans="2:6" ht="15" x14ac:dyDescent="0.25">
      <c r="B74" s="78"/>
      <c r="C74" s="81"/>
      <c r="D74" s="41" t="s">
        <v>2233</v>
      </c>
      <c r="E74"/>
      <c r="F74" s="43"/>
    </row>
    <row r="75" spans="2:6" ht="15" x14ac:dyDescent="0.25">
      <c r="B75" s="78"/>
      <c r="C75" s="81"/>
      <c r="D75" s="41" t="s">
        <v>2234</v>
      </c>
      <c r="E75"/>
      <c r="F75" s="43"/>
    </row>
    <row r="76" spans="2:6" ht="15.75" thickBot="1" x14ac:dyDescent="0.3">
      <c r="B76" s="79"/>
      <c r="C76" s="82"/>
      <c r="D76" s="44"/>
      <c r="E76" s="45"/>
      <c r="F76" s="46"/>
    </row>
  </sheetData>
  <mergeCells count="10">
    <mergeCell ref="B67:B76"/>
    <mergeCell ref="C67:C76"/>
    <mergeCell ref="D1:E1"/>
    <mergeCell ref="F1:I1"/>
    <mergeCell ref="D2:E2"/>
    <mergeCell ref="F2:I2"/>
    <mergeCell ref="B58:B66"/>
    <mergeCell ref="C58:C66"/>
    <mergeCell ref="E58:E66"/>
    <mergeCell ref="F58:F66"/>
  </mergeCells>
  <pageMargins left="0.7" right="0.7" top="0.75" bottom="0.75" header="0.3" footer="0.3"/>
  <pageSetup orientation="landscape" r:id="rId1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B1:O24"/>
  <sheetViews>
    <sheetView showGridLines="0" workbookViewId="0">
      <selection activeCell="O2" sqref="O2:O24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DB!D139</f>
        <v>Bệnh nhân tự khám cơ  quan</v>
      </c>
      <c r="E1" s="71"/>
      <c r="F1" s="72" t="s">
        <v>22</v>
      </c>
      <c r="G1" s="73"/>
      <c r="H1" s="73"/>
      <c r="I1" s="74"/>
      <c r="J1" s="3" t="str">
        <f>DB!F139</f>
        <v>Nguyễn Anh Phong</v>
      </c>
    </row>
    <row r="2" spans="2:15" ht="18" x14ac:dyDescent="0.25">
      <c r="C2" s="2" t="s">
        <v>27</v>
      </c>
      <c r="D2" s="75" t="str">
        <f>DB!E139</f>
        <v>emr_ros</v>
      </c>
      <c r="E2" s="76"/>
      <c r="F2" s="72" t="s">
        <v>23</v>
      </c>
      <c r="G2" s="73"/>
      <c r="H2" s="73"/>
      <c r="I2" s="74"/>
      <c r="J2" s="19" t="str">
        <f>DB!G139</f>
        <v>29/12/2018</v>
      </c>
      <c r="O2" s="1" t="str">
        <f xml:space="preserve"> "drop table " &amp; D2 &amp; ";"</f>
        <v>drop table emr_ros;</v>
      </c>
    </row>
    <row r="3" spans="2:15" ht="29.25" customHeight="1" x14ac:dyDescent="0.25">
      <c r="B3" s="4"/>
      <c r="O3" s="1" t="str">
        <f xml:space="preserve"> "create table " &amp; D2</f>
        <v>create table emr_ros</v>
      </c>
    </row>
    <row r="4" spans="2:15" ht="15" x14ac:dyDescent="0.25">
      <c r="B4" s="5" t="s">
        <v>0</v>
      </c>
      <c r="C4" s="5" t="s">
        <v>1</v>
      </c>
      <c r="D4" s="5" t="s">
        <v>2</v>
      </c>
      <c r="E4" s="31" t="s">
        <v>14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354</v>
      </c>
      <c r="D6" s="24" t="s">
        <v>351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5" si="0">"    " &amp; D6 &amp; " " &amp; E6 &amp; IF(F6="yes"," NOT NULL", "") &amp; IF(LEN(G6) &gt; 0," DEFAULT " &amp; G6, "") &amp; ","</f>
        <v xml:space="preserve">    emr_id bigint,</v>
      </c>
    </row>
    <row r="7" spans="2:15" ht="15" x14ac:dyDescent="0.25">
      <c r="B7" s="6">
        <v>3</v>
      </c>
      <c r="C7" s="22" t="s">
        <v>2389</v>
      </c>
      <c r="D7" s="24" t="s">
        <v>2817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emr_exam_id bigint,</v>
      </c>
    </row>
    <row r="8" spans="2:15" ht="15" x14ac:dyDescent="0.25">
      <c r="B8" s="6">
        <v>4</v>
      </c>
      <c r="C8" s="22" t="s">
        <v>355</v>
      </c>
      <c r="D8" s="24" t="s">
        <v>352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patient_id bigint,</v>
      </c>
    </row>
    <row r="9" spans="2:15" ht="15" x14ac:dyDescent="0.25">
      <c r="B9" s="6">
        <v>5</v>
      </c>
      <c r="C9" s="22" t="s">
        <v>2989</v>
      </c>
      <c r="D9" s="24" t="s">
        <v>2818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organ_system_id bigint,</v>
      </c>
    </row>
    <row r="10" spans="2:15" ht="15" x14ac:dyDescent="0.25">
      <c r="B10" s="6">
        <v>6</v>
      </c>
      <c r="C10" s="22" t="s">
        <v>2990</v>
      </c>
      <c r="D10" s="24" t="s">
        <v>2988</v>
      </c>
      <c r="E10" s="14" t="s">
        <v>39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organ_system_code varchar(50),</v>
      </c>
    </row>
    <row r="11" spans="2:15" ht="15" x14ac:dyDescent="0.25">
      <c r="B11" s="6">
        <v>7</v>
      </c>
      <c r="C11" s="22" t="s">
        <v>2987</v>
      </c>
      <c r="D11" s="24" t="s">
        <v>2819</v>
      </c>
      <c r="E11" s="23" t="s">
        <v>18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organ_system_name varchar(1000),</v>
      </c>
    </row>
    <row r="12" spans="2:15" ht="15" x14ac:dyDescent="0.25">
      <c r="B12" s="6">
        <v>8</v>
      </c>
      <c r="C12" s="22" t="s">
        <v>49</v>
      </c>
      <c r="D12" s="24" t="s">
        <v>12</v>
      </c>
      <c r="E12" s="23" t="s">
        <v>116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description text,</v>
      </c>
    </row>
    <row r="13" spans="2:15" ht="15" x14ac:dyDescent="0.25">
      <c r="B13" s="6">
        <v>9</v>
      </c>
      <c r="C13" s="22" t="s">
        <v>602</v>
      </c>
      <c r="D13" s="24" t="s">
        <v>601</v>
      </c>
      <c r="E13" s="23" t="s">
        <v>35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abnormal smallint,</v>
      </c>
    </row>
    <row r="14" spans="2:15" ht="15" x14ac:dyDescent="0.25">
      <c r="B14" s="6">
        <v>10</v>
      </c>
      <c r="C14" s="22" t="s">
        <v>2816</v>
      </c>
      <c r="D14" s="24" t="s">
        <v>2815</v>
      </c>
      <c r="E14" s="6" t="s">
        <v>35</v>
      </c>
      <c r="F14" s="6"/>
      <c r="G14" s="6"/>
      <c r="H14" s="6"/>
      <c r="I14" s="10"/>
      <c r="J14" s="25"/>
      <c r="K14" s="3"/>
      <c r="L14" s="3"/>
      <c r="M14" s="3"/>
      <c r="O14" s="1" t="str">
        <f>"    " &amp; D14 &amp; " " &amp; E14 &amp; IF(F14="yes"," NOT NULL", "") &amp; IF(LEN(G14) &gt; 0," DEFAULT " &amp; G14, "") &amp; ","</f>
        <v xml:space="preserve">    health_level smallint,</v>
      </c>
    </row>
    <row r="15" spans="2:15" ht="15" x14ac:dyDescent="0.25">
      <c r="B15" s="6">
        <v>11</v>
      </c>
      <c r="C15" s="22" t="s">
        <v>158</v>
      </c>
      <c r="D15" s="24" t="s">
        <v>53</v>
      </c>
      <c r="E15" s="6" t="s">
        <v>35</v>
      </c>
      <c r="F15" s="6"/>
      <c r="G15" s="6"/>
      <c r="H15" s="23"/>
      <c r="I15" s="8"/>
      <c r="J15" s="25"/>
      <c r="K15" s="3"/>
      <c r="L15" s="3"/>
      <c r="M15" s="3"/>
      <c r="O15" s="1" t="str">
        <f t="shared" si="0"/>
        <v xml:space="preserve">    sort smallint,</v>
      </c>
    </row>
    <row r="16" spans="2:15" ht="15" x14ac:dyDescent="0.25">
      <c r="B16" s="6">
        <v>12</v>
      </c>
      <c r="C16" s="3" t="s">
        <v>20</v>
      </c>
      <c r="D16" s="24" t="s">
        <v>296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ref="O16:O22" si="1">"    " &amp; D16 &amp; " " &amp; E16 &amp; IF(F16="yes"," NOT NULL", "") &amp; IF(LEN(G16) &gt; 0," DEFAULT " &amp; G16, "") &amp; ","</f>
        <v xml:space="preserve">    created_by bigint,</v>
      </c>
    </row>
    <row r="17" spans="2:15" ht="15" x14ac:dyDescent="0.25">
      <c r="B17" s="6">
        <v>13</v>
      </c>
      <c r="C17" s="3" t="s">
        <v>21</v>
      </c>
      <c r="D17" s="24" t="s">
        <v>70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1"/>
        <v xml:space="preserve">    created_date bigint,</v>
      </c>
    </row>
    <row r="18" spans="2:15" ht="15" x14ac:dyDescent="0.25">
      <c r="B18" s="6">
        <v>14</v>
      </c>
      <c r="C18" s="3" t="s">
        <v>22</v>
      </c>
      <c r="D18" s="24" t="s">
        <v>297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1"/>
        <v xml:space="preserve">    updated_by bigint,</v>
      </c>
    </row>
    <row r="19" spans="2:15" ht="15" x14ac:dyDescent="0.25">
      <c r="B19" s="6">
        <v>15</v>
      </c>
      <c r="C19" s="3" t="s">
        <v>23</v>
      </c>
      <c r="D19" s="24" t="s">
        <v>71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si="1"/>
        <v xml:space="preserve">    updated_date bigint,</v>
      </c>
    </row>
    <row r="20" spans="2:15" ht="15" x14ac:dyDescent="0.25">
      <c r="B20" s="6">
        <v>16</v>
      </c>
      <c r="C20" s="22" t="s">
        <v>105</v>
      </c>
      <c r="D20" s="24" t="s">
        <v>295</v>
      </c>
      <c r="E20" s="6" t="s">
        <v>6</v>
      </c>
      <c r="F20" s="6"/>
      <c r="G20" s="6"/>
      <c r="H20" s="6"/>
      <c r="I20" s="8">
        <v>1</v>
      </c>
      <c r="J20" s="25"/>
      <c r="K20" s="3"/>
      <c r="L20" s="3"/>
      <c r="M20" s="3"/>
      <c r="O20" s="1" t="str">
        <f t="shared" si="1"/>
        <v xml:space="preserve">    deleted_by bigint,</v>
      </c>
    </row>
    <row r="21" spans="2:15" ht="15" x14ac:dyDescent="0.25">
      <c r="B21" s="6">
        <v>17</v>
      </c>
      <c r="C21" s="22" t="s">
        <v>99</v>
      </c>
      <c r="D21" s="24" t="s">
        <v>94</v>
      </c>
      <c r="E21" s="6" t="s">
        <v>6</v>
      </c>
      <c r="F21" s="6"/>
      <c r="G21" s="6"/>
      <c r="H21" s="6"/>
      <c r="I21" s="8">
        <v>1</v>
      </c>
      <c r="J21" s="25"/>
      <c r="K21" s="3"/>
      <c r="L21" s="3"/>
      <c r="M21" s="3"/>
      <c r="O21" s="1" t="str">
        <f t="shared" si="1"/>
        <v xml:space="preserve">    deleted_date bigint,</v>
      </c>
    </row>
    <row r="22" spans="2:15" ht="15" x14ac:dyDescent="0.25">
      <c r="B22" s="6">
        <v>18</v>
      </c>
      <c r="C22" s="3" t="s">
        <v>24</v>
      </c>
      <c r="D22" s="24" t="s">
        <v>13</v>
      </c>
      <c r="E22" s="6" t="s">
        <v>10</v>
      </c>
      <c r="F22" s="6"/>
      <c r="G22" s="6">
        <v>1</v>
      </c>
      <c r="H22" s="6"/>
      <c r="I22" s="10"/>
      <c r="J22" s="25"/>
      <c r="K22" s="3"/>
      <c r="L22" s="3"/>
      <c r="M22" s="3"/>
      <c r="O22" s="1" t="str">
        <f t="shared" si="1"/>
        <v xml:space="preserve">    version integer DEFAULT 1,</v>
      </c>
    </row>
    <row r="23" spans="2:15" x14ac:dyDescent="0.25">
      <c r="O23" s="1" t="str">
        <f>"    CONSTRAINT " &amp; IF(ISERROR(SEARCH(".",$D$2)), $D$2, MID($D$2,SEARCH(".",$D$2) + 1,(LEN($D$2)-SEARCH(".",$D$2)))) &amp; "_pk PRIMARY KEY (" &amp; $D$5 &amp; ")"</f>
        <v xml:space="preserve">    CONSTRAINT emr_ros_pk PRIMARY KEY (id)</v>
      </c>
    </row>
    <row r="24" spans="2:15" x14ac:dyDescent="0.25">
      <c r="O24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B1:O25"/>
  <sheetViews>
    <sheetView showGridLines="0" workbookViewId="0">
      <selection activeCell="O2" sqref="O2:O25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DB!D140</f>
        <v>Thăm khám</v>
      </c>
      <c r="E1" s="71"/>
      <c r="F1" s="72" t="s">
        <v>22</v>
      </c>
      <c r="G1" s="73"/>
      <c r="H1" s="73"/>
      <c r="I1" s="74"/>
      <c r="J1" s="3" t="str">
        <f>DB!F140</f>
        <v>Nguyễn Anh Phong</v>
      </c>
    </row>
    <row r="2" spans="2:15" ht="18" x14ac:dyDescent="0.25">
      <c r="C2" s="2" t="s">
        <v>27</v>
      </c>
      <c r="D2" s="75" t="str">
        <f>DB!E140</f>
        <v>emr_process</v>
      </c>
      <c r="E2" s="76"/>
      <c r="F2" s="72" t="s">
        <v>23</v>
      </c>
      <c r="G2" s="73"/>
      <c r="H2" s="73"/>
      <c r="I2" s="74"/>
      <c r="J2" s="19" t="str">
        <f>DB!G140</f>
        <v>29/12/2018</v>
      </c>
      <c r="O2" s="1" t="str">
        <f xml:space="preserve"> "drop table " &amp; D2 &amp; ";"</f>
        <v>drop table emr_process;</v>
      </c>
    </row>
    <row r="3" spans="2:15" ht="29.25" customHeight="1" x14ac:dyDescent="0.25">
      <c r="B3" s="4"/>
      <c r="O3" s="1" t="str">
        <f xml:space="preserve"> "create table " &amp; D2</f>
        <v>create table emr_process</v>
      </c>
    </row>
    <row r="4" spans="2:15" ht="15" x14ac:dyDescent="0.25">
      <c r="B4" s="5" t="s">
        <v>0</v>
      </c>
      <c r="C4" s="5" t="s">
        <v>1</v>
      </c>
      <c r="D4" s="5" t="s">
        <v>2</v>
      </c>
      <c r="E4" s="31" t="s">
        <v>14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19</v>
      </c>
      <c r="D6" s="24" t="s">
        <v>151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8" si="0">"    " &amp; D6 &amp; " " &amp; E6 &amp; IF(F6="yes"," NOT NULL", "") &amp; IF(LEN(G6) &gt; 0," DEFAULT " &amp; G6, "") &amp; ","</f>
        <v xml:space="preserve">    department_id bigint,</v>
      </c>
    </row>
    <row r="7" spans="2:15" ht="15" x14ac:dyDescent="0.25">
      <c r="B7" s="6">
        <v>3</v>
      </c>
      <c r="C7" s="22" t="s">
        <v>69</v>
      </c>
      <c r="D7" s="24" t="s">
        <v>218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room_id bigint,</v>
      </c>
    </row>
    <row r="8" spans="2:15" ht="15" x14ac:dyDescent="0.25">
      <c r="B8" s="6">
        <v>4</v>
      </c>
      <c r="C8" s="22" t="s">
        <v>2983</v>
      </c>
      <c r="D8" s="24" t="s">
        <v>2391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bed_id bigint,</v>
      </c>
    </row>
    <row r="9" spans="2:15" ht="15" x14ac:dyDescent="0.25">
      <c r="B9" s="6">
        <v>5</v>
      </c>
      <c r="C9" s="22" t="s">
        <v>354</v>
      </c>
      <c r="D9" s="24" t="s">
        <v>351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emr_id bigint,</v>
      </c>
    </row>
    <row r="10" spans="2:15" ht="15" x14ac:dyDescent="0.25">
      <c r="B10" s="6">
        <v>6</v>
      </c>
      <c r="C10" s="22" t="s">
        <v>355</v>
      </c>
      <c r="D10" s="24" t="s">
        <v>352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patient_id bigint,</v>
      </c>
    </row>
    <row r="11" spans="2:15" ht="15" x14ac:dyDescent="0.25">
      <c r="B11" s="6">
        <v>7</v>
      </c>
      <c r="C11" s="22" t="s">
        <v>478</v>
      </c>
      <c r="D11" s="24" t="s">
        <v>1145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provider_id bigint,</v>
      </c>
    </row>
    <row r="12" spans="2:15" ht="15" x14ac:dyDescent="0.25">
      <c r="B12" s="6">
        <v>8</v>
      </c>
      <c r="C12" s="22" t="s">
        <v>1420</v>
      </c>
      <c r="D12" s="24" t="s">
        <v>2997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process_date bigint,</v>
      </c>
    </row>
    <row r="13" spans="2:15" ht="15" x14ac:dyDescent="0.25">
      <c r="B13" s="6">
        <v>9</v>
      </c>
      <c r="C13" s="22" t="s">
        <v>49</v>
      </c>
      <c r="D13" s="24" t="s">
        <v>12</v>
      </c>
      <c r="E13" s="23" t="s">
        <v>116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description text,</v>
      </c>
    </row>
    <row r="14" spans="2:15" ht="15" x14ac:dyDescent="0.25">
      <c r="B14" s="6">
        <v>10</v>
      </c>
      <c r="C14" s="22" t="s">
        <v>2985</v>
      </c>
      <c r="D14" s="24" t="s">
        <v>2984</v>
      </c>
      <c r="E14" s="23" t="s">
        <v>116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settlement text,</v>
      </c>
    </row>
    <row r="15" spans="2:15" ht="15" x14ac:dyDescent="0.25">
      <c r="B15" s="6">
        <v>11</v>
      </c>
      <c r="C15" s="22" t="s">
        <v>3</v>
      </c>
      <c r="D15" s="24" t="s">
        <v>3072</v>
      </c>
      <c r="E15" s="23" t="s">
        <v>116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note text,</v>
      </c>
    </row>
    <row r="16" spans="2:15" ht="15" x14ac:dyDescent="0.25">
      <c r="B16" s="6">
        <v>12</v>
      </c>
      <c r="C16" s="22" t="s">
        <v>45</v>
      </c>
      <c r="D16" s="24" t="s">
        <v>42</v>
      </c>
      <c r="E16" s="6" t="s">
        <v>35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status smallint,</v>
      </c>
    </row>
    <row r="17" spans="2:15" ht="15" x14ac:dyDescent="0.25">
      <c r="B17" s="6">
        <v>13</v>
      </c>
      <c r="C17" s="3" t="s">
        <v>20</v>
      </c>
      <c r="D17" s="24" t="s">
        <v>296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created_by bigint,</v>
      </c>
    </row>
    <row r="18" spans="2:15" ht="15" x14ac:dyDescent="0.25">
      <c r="B18" s="6">
        <v>14</v>
      </c>
      <c r="C18" s="3" t="s">
        <v>21</v>
      </c>
      <c r="D18" s="24" t="s">
        <v>70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created_date bigint,</v>
      </c>
    </row>
    <row r="19" spans="2:15" ht="15" x14ac:dyDescent="0.25">
      <c r="B19" s="6">
        <v>15</v>
      </c>
      <c r="C19" s="3" t="s">
        <v>22</v>
      </c>
      <c r="D19" s="24" t="s">
        <v>297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>"    " &amp; D19 &amp; " " &amp; E19 &amp; IF(F19="yes"," NOT NULL", "") &amp; IF(LEN(G19) &gt; 0," DEFAULT " &amp; G19, "") &amp; ","</f>
        <v xml:space="preserve">    updated_by bigint,</v>
      </c>
    </row>
    <row r="20" spans="2:15" ht="15" x14ac:dyDescent="0.25">
      <c r="B20" s="6">
        <v>16</v>
      </c>
      <c r="C20" s="3" t="s">
        <v>23</v>
      </c>
      <c r="D20" s="24" t="s">
        <v>71</v>
      </c>
      <c r="E20" s="6" t="s">
        <v>6</v>
      </c>
      <c r="F20" s="6"/>
      <c r="G20" s="6"/>
      <c r="H20" s="6"/>
      <c r="I20" s="10"/>
      <c r="J20" s="25"/>
      <c r="K20" s="3"/>
      <c r="L20" s="3"/>
      <c r="M20" s="3"/>
      <c r="O20" s="1" t="str">
        <f>"    " &amp; D20 &amp; " " &amp; E20 &amp; IF(F20="yes"," NOT NULL", "") &amp; IF(LEN(G20) &gt; 0," DEFAULT " &amp; G20, "") &amp; ","</f>
        <v xml:space="preserve">    updated_date bigint,</v>
      </c>
    </row>
    <row r="21" spans="2:15" ht="15" x14ac:dyDescent="0.25">
      <c r="B21" s="6">
        <v>17</v>
      </c>
      <c r="C21" s="22" t="s">
        <v>105</v>
      </c>
      <c r="D21" s="24" t="s">
        <v>295</v>
      </c>
      <c r="E21" s="6" t="s">
        <v>6</v>
      </c>
      <c r="F21" s="6"/>
      <c r="G21" s="6"/>
      <c r="H21" s="6"/>
      <c r="I21" s="8">
        <v>1</v>
      </c>
      <c r="J21" s="25"/>
      <c r="K21" s="3"/>
      <c r="L21" s="3"/>
      <c r="M21" s="3"/>
      <c r="O21" s="1" t="str">
        <f>"    " &amp; D21 &amp; " " &amp; E21 &amp; IF(F21="yes"," NOT NULL", "") &amp; IF(LEN(G21) &gt; 0," DEFAULT " &amp; G21, "") &amp; ","</f>
        <v xml:space="preserve">    deleted_by bigint,</v>
      </c>
    </row>
    <row r="22" spans="2:15" ht="15" x14ac:dyDescent="0.25">
      <c r="B22" s="6">
        <v>18</v>
      </c>
      <c r="C22" s="22" t="s">
        <v>99</v>
      </c>
      <c r="D22" s="24" t="s">
        <v>94</v>
      </c>
      <c r="E22" s="6" t="s">
        <v>6</v>
      </c>
      <c r="F22" s="6"/>
      <c r="G22" s="6"/>
      <c r="H22" s="6"/>
      <c r="I22" s="8">
        <v>1</v>
      </c>
      <c r="J22" s="25"/>
      <c r="K22" s="3"/>
      <c r="L22" s="3"/>
      <c r="M22" s="3"/>
      <c r="O22" s="1" t="str">
        <f>"    " &amp; D22 &amp; " " &amp; E22 &amp; IF(F22="yes"," NOT NULL", "") &amp; IF(LEN(G22) &gt; 0," DEFAULT " &amp; G22, "") &amp; ","</f>
        <v xml:space="preserve">    deleted_date bigint,</v>
      </c>
    </row>
    <row r="23" spans="2:15" ht="15" x14ac:dyDescent="0.25">
      <c r="B23" s="6">
        <v>19</v>
      </c>
      <c r="C23" s="3" t="s">
        <v>24</v>
      </c>
      <c r="D23" s="24" t="s">
        <v>13</v>
      </c>
      <c r="E23" s="6" t="s">
        <v>10</v>
      </c>
      <c r="F23" s="6"/>
      <c r="G23" s="6">
        <v>1</v>
      </c>
      <c r="H23" s="6"/>
      <c r="I23" s="10"/>
      <c r="J23" s="25"/>
      <c r="K23" s="3"/>
      <c r="L23" s="3"/>
      <c r="M23" s="3"/>
      <c r="O23" s="1" t="str">
        <f>"    " &amp; D23 &amp; " " &amp; E23 &amp; IF(F23="yes"," NOT NULL", "") &amp; IF(LEN(G23) &gt; 0," DEFAULT " &amp; G23, "") &amp; ","</f>
        <v xml:space="preserve">    version integer DEFAULT 1,</v>
      </c>
    </row>
    <row r="24" spans="2:15" x14ac:dyDescent="0.25">
      <c r="O24" s="1" t="str">
        <f>"    CONSTRAINT " &amp; IF(ISERROR(SEARCH(".",$D$2)), $D$2, MID($D$2,SEARCH(".",$D$2) + 1,(LEN($D$2)-SEARCH(".",$D$2)))) &amp; "_pk PRIMARY KEY (" &amp; $D$5 &amp; ")"</f>
        <v xml:space="preserve">    CONSTRAINT emr_process_pk PRIMARY KEY (id)</v>
      </c>
    </row>
    <row r="25" spans="2:15" x14ac:dyDescent="0.25">
      <c r="O25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B1:O37"/>
  <sheetViews>
    <sheetView showGridLines="0" topLeftCell="A15" workbookViewId="0">
      <selection activeCell="C36" sqref="C36:C37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71093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DB!D141</f>
        <v>Tài liệu tham khảo</v>
      </c>
      <c r="E1" s="71"/>
      <c r="F1" s="72" t="s">
        <v>22</v>
      </c>
      <c r="G1" s="73"/>
      <c r="H1" s="73"/>
      <c r="I1" s="74"/>
      <c r="J1" s="3" t="str">
        <f>DB!F141</f>
        <v>Nguyễn Anh Phong</v>
      </c>
    </row>
    <row r="2" spans="2:15" ht="18" x14ac:dyDescent="0.25">
      <c r="C2" s="2" t="s">
        <v>27</v>
      </c>
      <c r="D2" s="75" t="str">
        <f>DB!E141</f>
        <v>emr_document</v>
      </c>
      <c r="E2" s="76"/>
      <c r="F2" s="72" t="s">
        <v>23</v>
      </c>
      <c r="G2" s="73"/>
      <c r="H2" s="73"/>
      <c r="I2" s="74"/>
      <c r="J2" s="19" t="str">
        <f>DB!G141</f>
        <v>29/12/2018</v>
      </c>
      <c r="O2" s="1" t="str">
        <f xml:space="preserve"> "drop table " &amp; D2 &amp; ";"</f>
        <v>drop table emr_document;</v>
      </c>
    </row>
    <row r="3" spans="2:15" ht="29.25" customHeight="1" x14ac:dyDescent="0.25">
      <c r="B3" s="4"/>
      <c r="O3" s="1" t="str">
        <f xml:space="preserve"> "create table " &amp; D2</f>
        <v>create table emr_document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354</v>
      </c>
      <c r="D6" s="24" t="s">
        <v>351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6" si="0">"    " &amp; D6 &amp; " " &amp; E6 &amp; IF(F6="yes"," NOT NULL", "") &amp; IF(LEN(G6) &gt; 0," DEFAULT " &amp; G6, "") &amp; ","</f>
        <v xml:space="preserve">    emr_id bigint,</v>
      </c>
    </row>
    <row r="7" spans="2:15" ht="15" x14ac:dyDescent="0.25">
      <c r="B7" s="6">
        <v>3</v>
      </c>
      <c r="C7" s="22" t="s">
        <v>355</v>
      </c>
      <c r="D7" s="24" t="s">
        <v>352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patient_id bigint,</v>
      </c>
    </row>
    <row r="8" spans="2:15" ht="15" x14ac:dyDescent="0.25">
      <c r="B8" s="6">
        <v>4</v>
      </c>
      <c r="C8" s="22" t="s">
        <v>361</v>
      </c>
      <c r="D8" s="24" t="s">
        <v>369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indication_item_id bigint,</v>
      </c>
    </row>
    <row r="9" spans="2:15" ht="15" x14ac:dyDescent="0.25">
      <c r="B9" s="6">
        <v>4</v>
      </c>
      <c r="C9" s="22" t="s">
        <v>361</v>
      </c>
      <c r="D9" s="24" t="s">
        <v>3839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ref="O9" si="1">"    " &amp; D9 &amp; " " &amp; E9 &amp; IF(F9="yes"," NOT NULL", "") &amp; IF(LEN(G9) &gt; 0," DEFAULT " &amp; G9, "") &amp; ","</f>
        <v xml:space="preserve">    item_group_id bigint,</v>
      </c>
    </row>
    <row r="10" spans="2:15" ht="15" x14ac:dyDescent="0.25">
      <c r="B10" s="6">
        <v>5</v>
      </c>
      <c r="C10" s="22" t="s">
        <v>2392</v>
      </c>
      <c r="D10" s="24" t="s">
        <v>396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imaging_result_id bigint,</v>
      </c>
    </row>
    <row r="11" spans="2:15" ht="15" x14ac:dyDescent="0.25">
      <c r="B11" s="6">
        <v>6</v>
      </c>
      <c r="C11" s="22" t="s">
        <v>2392</v>
      </c>
      <c r="D11" s="24" t="s">
        <v>2967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lab_result_id bigint,</v>
      </c>
    </row>
    <row r="12" spans="2:15" ht="15" x14ac:dyDescent="0.25">
      <c r="B12" s="6">
        <v>7</v>
      </c>
      <c r="C12" s="22" t="s">
        <v>2392</v>
      </c>
      <c r="D12" s="24" t="s">
        <v>2991</v>
      </c>
      <c r="E12" s="23" t="s">
        <v>39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document_code varchar(50),</v>
      </c>
    </row>
    <row r="13" spans="2:15" ht="15" x14ac:dyDescent="0.25">
      <c r="B13" s="6">
        <v>8</v>
      </c>
      <c r="C13" s="22" t="s">
        <v>2393</v>
      </c>
      <c r="D13" s="24" t="s">
        <v>2992</v>
      </c>
      <c r="E13" s="23" t="s">
        <v>34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document_name varchar(255),</v>
      </c>
    </row>
    <row r="14" spans="2:15" ht="15" x14ac:dyDescent="0.25">
      <c r="B14" s="6">
        <v>9</v>
      </c>
      <c r="C14" s="22" t="s">
        <v>2375</v>
      </c>
      <c r="D14" s="24" t="s">
        <v>990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document_date bigint,</v>
      </c>
    </row>
    <row r="15" spans="2:15" ht="15" x14ac:dyDescent="0.25">
      <c r="B15" s="6">
        <v>10</v>
      </c>
      <c r="C15" s="22" t="s">
        <v>1372</v>
      </c>
      <c r="D15" s="24" t="s">
        <v>12</v>
      </c>
      <c r="E15" s="23" t="s">
        <v>116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description text,</v>
      </c>
    </row>
    <row r="16" spans="2:15" ht="15" x14ac:dyDescent="0.25">
      <c r="B16" s="6">
        <v>11</v>
      </c>
      <c r="C16" s="22" t="s">
        <v>602</v>
      </c>
      <c r="D16" s="24" t="s">
        <v>601</v>
      </c>
      <c r="E16" s="23" t="s">
        <v>35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abnormal smallint,</v>
      </c>
    </row>
    <row r="17" spans="2:15" ht="15" x14ac:dyDescent="0.25">
      <c r="B17" s="6">
        <v>12</v>
      </c>
      <c r="C17" s="22" t="s">
        <v>405</v>
      </c>
      <c r="D17" s="24" t="s">
        <v>394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ref="O17:O31" si="2">"    " &amp; D17 &amp; " " &amp; E17 &amp; IF(F17="yes"," NOT NULL", "") &amp; IF(LEN(G17) &gt; 0," DEFAULT " &amp; G17, "") &amp; ","</f>
        <v xml:space="preserve">    filesystem_id bigint,</v>
      </c>
    </row>
    <row r="18" spans="2:15" ht="15" x14ac:dyDescent="0.25">
      <c r="B18" s="6">
        <v>13</v>
      </c>
      <c r="C18" s="22" t="s">
        <v>406</v>
      </c>
      <c r="D18" s="24" t="s">
        <v>397</v>
      </c>
      <c r="E18" s="23" t="s">
        <v>34</v>
      </c>
      <c r="F18" s="6"/>
      <c r="G18" s="6"/>
      <c r="H18" s="6"/>
      <c r="I18" s="10"/>
      <c r="J18" s="25"/>
      <c r="K18" s="3"/>
      <c r="L18" s="3"/>
      <c r="M18" s="3"/>
      <c r="O18" s="1" t="str">
        <f t="shared" si="2"/>
        <v xml:space="preserve">    filepath varchar(255),</v>
      </c>
    </row>
    <row r="19" spans="2:15" ht="15" x14ac:dyDescent="0.25">
      <c r="B19" s="6">
        <v>14</v>
      </c>
      <c r="C19" s="22" t="s">
        <v>85</v>
      </c>
      <c r="D19" s="24" t="s">
        <v>398</v>
      </c>
      <c r="E19" s="23" t="s">
        <v>34</v>
      </c>
      <c r="F19" s="6"/>
      <c r="G19" s="6"/>
      <c r="H19" s="6"/>
      <c r="I19" s="10"/>
      <c r="J19" s="25"/>
      <c r="K19" s="3"/>
      <c r="L19" s="3"/>
      <c r="M19" s="3"/>
      <c r="O19" s="1" t="str">
        <f t="shared" si="2"/>
        <v xml:space="preserve">    filename varchar(255),</v>
      </c>
    </row>
    <row r="20" spans="2:15" ht="15" x14ac:dyDescent="0.25">
      <c r="B20" s="6">
        <v>15</v>
      </c>
      <c r="C20" s="22" t="s">
        <v>407</v>
      </c>
      <c r="D20" s="24" t="s">
        <v>403</v>
      </c>
      <c r="E20" s="23" t="s">
        <v>39</v>
      </c>
      <c r="F20" s="6"/>
      <c r="G20" s="6"/>
      <c r="H20" s="6"/>
      <c r="I20" s="10"/>
      <c r="J20" s="25"/>
      <c r="K20" s="3"/>
      <c r="L20" s="3"/>
      <c r="M20" s="3"/>
      <c r="O20" s="1" t="str">
        <f t="shared" si="2"/>
        <v xml:space="preserve">    filetype varchar(50),</v>
      </c>
    </row>
    <row r="21" spans="2:15" ht="15" x14ac:dyDescent="0.25">
      <c r="B21" s="6">
        <v>16</v>
      </c>
      <c r="C21" s="22" t="s">
        <v>407</v>
      </c>
      <c r="D21" s="24" t="s">
        <v>3872</v>
      </c>
      <c r="E21" s="23" t="s">
        <v>34</v>
      </c>
      <c r="F21" s="6"/>
      <c r="G21" s="6"/>
      <c r="H21" s="6"/>
      <c r="I21" s="10"/>
      <c r="J21" s="25"/>
      <c r="K21" s="3"/>
      <c r="L21" s="3"/>
      <c r="M21" s="3"/>
      <c r="O21" s="1" t="str">
        <f t="shared" si="2"/>
        <v xml:space="preserve">    filemime varchar(255),</v>
      </c>
    </row>
    <row r="22" spans="2:15" ht="15" x14ac:dyDescent="0.25">
      <c r="B22" s="6">
        <v>17</v>
      </c>
      <c r="C22" s="22" t="s">
        <v>408</v>
      </c>
      <c r="D22" s="24" t="s">
        <v>399</v>
      </c>
      <c r="E22" s="23" t="s">
        <v>34</v>
      </c>
      <c r="F22" s="6"/>
      <c r="G22" s="6"/>
      <c r="H22" s="6"/>
      <c r="I22" s="10"/>
      <c r="J22" s="25"/>
      <c r="K22" s="3"/>
      <c r="L22" s="3"/>
      <c r="M22" s="3"/>
      <c r="O22" s="1" t="str">
        <f t="shared" si="2"/>
        <v xml:space="preserve">    file_md5 varchar(255),</v>
      </c>
    </row>
    <row r="23" spans="2:15" ht="15" x14ac:dyDescent="0.25">
      <c r="B23" s="6">
        <v>18</v>
      </c>
      <c r="C23" s="22" t="s">
        <v>409</v>
      </c>
      <c r="D23" s="24" t="s">
        <v>400</v>
      </c>
      <c r="E23" s="6" t="s">
        <v>6</v>
      </c>
      <c r="F23" s="6"/>
      <c r="G23" s="6"/>
      <c r="H23" s="6"/>
      <c r="I23" s="10"/>
      <c r="J23" s="25"/>
      <c r="K23" s="3"/>
      <c r="L23" s="3"/>
      <c r="M23" s="3"/>
      <c r="O23" s="1" t="str">
        <f t="shared" si="2"/>
        <v xml:space="preserve">    file_size bigint,</v>
      </c>
    </row>
    <row r="24" spans="2:15" ht="15" x14ac:dyDescent="0.25">
      <c r="B24" s="6">
        <v>19</v>
      </c>
      <c r="C24" s="22" t="s">
        <v>158</v>
      </c>
      <c r="D24" s="24" t="s">
        <v>53</v>
      </c>
      <c r="E24" s="6" t="s">
        <v>35</v>
      </c>
      <c r="F24" s="6"/>
      <c r="G24" s="6"/>
      <c r="H24" s="23"/>
      <c r="I24" s="8"/>
      <c r="J24" s="25"/>
      <c r="K24" s="3"/>
      <c r="L24" s="3"/>
      <c r="M24" s="3"/>
      <c r="O24" s="1" t="str">
        <f t="shared" si="2"/>
        <v xml:space="preserve">    sort smallint,</v>
      </c>
    </row>
    <row r="25" spans="2:15" ht="15" x14ac:dyDescent="0.25">
      <c r="B25" s="6">
        <v>20</v>
      </c>
      <c r="C25" s="3" t="s">
        <v>20</v>
      </c>
      <c r="D25" s="24" t="s">
        <v>296</v>
      </c>
      <c r="E25" s="6" t="s">
        <v>6</v>
      </c>
      <c r="F25" s="6"/>
      <c r="G25" s="6"/>
      <c r="H25" s="6"/>
      <c r="I25" s="10"/>
      <c r="J25" s="25"/>
      <c r="K25" s="3"/>
      <c r="L25" s="3"/>
      <c r="M25" s="3"/>
      <c r="O25" s="1" t="str">
        <f t="shared" si="2"/>
        <v xml:space="preserve">    created_by bigint,</v>
      </c>
    </row>
    <row r="26" spans="2:15" ht="15" x14ac:dyDescent="0.25">
      <c r="B26" s="6">
        <v>21</v>
      </c>
      <c r="C26" s="3" t="s">
        <v>21</v>
      </c>
      <c r="D26" s="24" t="s">
        <v>70</v>
      </c>
      <c r="E26" s="6" t="s">
        <v>6</v>
      </c>
      <c r="F26" s="6"/>
      <c r="G26" s="6"/>
      <c r="H26" s="6"/>
      <c r="I26" s="10"/>
      <c r="J26" s="25"/>
      <c r="K26" s="3"/>
      <c r="L26" s="3"/>
      <c r="M26" s="3"/>
      <c r="O26" s="1" t="str">
        <f t="shared" si="2"/>
        <v xml:space="preserve">    created_date bigint,</v>
      </c>
    </row>
    <row r="27" spans="2:15" ht="15" x14ac:dyDescent="0.25">
      <c r="B27" s="6">
        <v>22</v>
      </c>
      <c r="C27" s="3" t="s">
        <v>22</v>
      </c>
      <c r="D27" s="24" t="s">
        <v>297</v>
      </c>
      <c r="E27" s="6" t="s">
        <v>6</v>
      </c>
      <c r="F27" s="6"/>
      <c r="G27" s="6"/>
      <c r="H27" s="6"/>
      <c r="I27" s="10"/>
      <c r="J27" s="25"/>
      <c r="K27" s="3"/>
      <c r="L27" s="3"/>
      <c r="M27" s="3"/>
      <c r="O27" s="1" t="str">
        <f t="shared" si="2"/>
        <v xml:space="preserve">    updated_by bigint,</v>
      </c>
    </row>
    <row r="28" spans="2:15" ht="15" x14ac:dyDescent="0.25">
      <c r="B28" s="6">
        <v>23</v>
      </c>
      <c r="C28" s="3" t="s">
        <v>23</v>
      </c>
      <c r="D28" s="24" t="s">
        <v>71</v>
      </c>
      <c r="E28" s="6" t="s">
        <v>6</v>
      </c>
      <c r="F28" s="6"/>
      <c r="G28" s="6"/>
      <c r="H28" s="6"/>
      <c r="I28" s="10"/>
      <c r="J28" s="25"/>
      <c r="K28" s="3"/>
      <c r="L28" s="3"/>
      <c r="M28" s="3"/>
      <c r="O28" s="1" t="str">
        <f t="shared" si="2"/>
        <v xml:space="preserve">    updated_date bigint,</v>
      </c>
    </row>
    <row r="29" spans="2:15" ht="15" x14ac:dyDescent="0.25">
      <c r="B29" s="6">
        <v>24</v>
      </c>
      <c r="C29" s="22" t="s">
        <v>105</v>
      </c>
      <c r="D29" s="24" t="s">
        <v>295</v>
      </c>
      <c r="E29" s="6" t="s">
        <v>6</v>
      </c>
      <c r="F29" s="6"/>
      <c r="G29" s="6"/>
      <c r="H29" s="6"/>
      <c r="I29" s="8">
        <v>1</v>
      </c>
      <c r="J29" s="25"/>
      <c r="K29" s="3"/>
      <c r="L29" s="3"/>
      <c r="M29" s="3"/>
      <c r="O29" s="1" t="str">
        <f t="shared" si="2"/>
        <v xml:space="preserve">    deleted_by bigint,</v>
      </c>
    </row>
    <row r="30" spans="2:15" ht="15" x14ac:dyDescent="0.25">
      <c r="B30" s="6">
        <v>25</v>
      </c>
      <c r="C30" s="22" t="s">
        <v>99</v>
      </c>
      <c r="D30" s="24" t="s">
        <v>94</v>
      </c>
      <c r="E30" s="6" t="s">
        <v>6</v>
      </c>
      <c r="F30" s="6"/>
      <c r="G30" s="6"/>
      <c r="H30" s="6"/>
      <c r="I30" s="8">
        <v>1</v>
      </c>
      <c r="J30" s="25"/>
      <c r="K30" s="3"/>
      <c r="L30" s="3"/>
      <c r="M30" s="3"/>
      <c r="O30" s="1" t="str">
        <f t="shared" si="2"/>
        <v xml:space="preserve">    deleted_date bigint,</v>
      </c>
    </row>
    <row r="31" spans="2:15" ht="15" x14ac:dyDescent="0.25">
      <c r="B31" s="6">
        <v>26</v>
      </c>
      <c r="C31" s="3" t="s">
        <v>24</v>
      </c>
      <c r="D31" s="24" t="s">
        <v>13</v>
      </c>
      <c r="E31" s="6" t="s">
        <v>10</v>
      </c>
      <c r="F31" s="6"/>
      <c r="G31" s="6">
        <v>1</v>
      </c>
      <c r="H31" s="6"/>
      <c r="I31" s="10"/>
      <c r="J31" s="25"/>
      <c r="K31" s="3"/>
      <c r="L31" s="3"/>
      <c r="M31" s="3"/>
      <c r="O31" s="1" t="str">
        <f t="shared" si="2"/>
        <v xml:space="preserve">    version integer DEFAULT 1,</v>
      </c>
    </row>
    <row r="32" spans="2:15" x14ac:dyDescent="0.25">
      <c r="O32" s="1" t="str">
        <f>"    CONSTRAINT " &amp; IF(ISERROR(SEARCH(".",$D$2)), $D$2, MID($D$2,SEARCH(".",$D$2) + 1,(LEN($D$2)-SEARCH(".",$D$2)))) &amp; "_pk PRIMARY KEY (" &amp; $D$5 &amp; ")"</f>
        <v xml:space="preserve">    CONSTRAINT emr_document_pk PRIMARY KEY (id)</v>
      </c>
    </row>
    <row r="33" spans="3:15" x14ac:dyDescent="0.25">
      <c r="O33" s="1" t="s">
        <v>7</v>
      </c>
    </row>
    <row r="36" spans="3:15" x14ac:dyDescent="0.25">
      <c r="C36" s="32" t="s">
        <v>3895</v>
      </c>
    </row>
    <row r="37" spans="3:15" x14ac:dyDescent="0.25">
      <c r="C37" s="32" t="s">
        <v>3897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B1:O25"/>
  <sheetViews>
    <sheetView showGridLines="0" workbookViewId="0">
      <selection activeCell="O2" sqref="O2:O21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1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DB!D142</f>
        <v>Chẩn đoán</v>
      </c>
      <c r="E1" s="71"/>
      <c r="F1" s="72" t="s">
        <v>22</v>
      </c>
      <c r="G1" s="73"/>
      <c r="H1" s="73"/>
      <c r="I1" s="74"/>
      <c r="J1" s="3" t="str">
        <f>DB!F142</f>
        <v>Nguyễn Anh Phong</v>
      </c>
    </row>
    <row r="2" spans="2:15" ht="18" x14ac:dyDescent="0.25">
      <c r="C2" s="2" t="s">
        <v>27</v>
      </c>
      <c r="D2" s="75" t="str">
        <f>DB!E142</f>
        <v>emr_diagnosis</v>
      </c>
      <c r="E2" s="76"/>
      <c r="F2" s="72" t="s">
        <v>23</v>
      </c>
      <c r="G2" s="73"/>
      <c r="H2" s="73"/>
      <c r="I2" s="74"/>
      <c r="J2" s="19" t="str">
        <f>DB!G142</f>
        <v>22/12/2018</v>
      </c>
      <c r="O2" s="1" t="str">
        <f xml:space="preserve"> "drop table " &amp; D2 &amp; ";"</f>
        <v>drop table emr_diagnosis;</v>
      </c>
    </row>
    <row r="3" spans="2:15" ht="29.25" customHeight="1" x14ac:dyDescent="0.25">
      <c r="B3" s="4"/>
      <c r="O3" s="1" t="str">
        <f xml:space="preserve"> "create table " &amp; D2</f>
        <v>create table emr_diagnosis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361</v>
      </c>
      <c r="D6" s="24" t="s">
        <v>351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9" si="0">"    " &amp; D6 &amp; " " &amp; E6 &amp; IF(F6="yes"," NOT NULL", "") &amp; IF(LEN(G6) &gt; 0," DEFAULT " &amp; G6, "") &amp; ","</f>
        <v xml:space="preserve">    emr_id bigint,</v>
      </c>
    </row>
    <row r="7" spans="2:15" ht="15" x14ac:dyDescent="0.25">
      <c r="B7" s="6">
        <v>3</v>
      </c>
      <c r="C7" s="22" t="s">
        <v>1875</v>
      </c>
      <c r="D7" s="24" t="s">
        <v>48</v>
      </c>
      <c r="E7" s="14" t="s">
        <v>39</v>
      </c>
      <c r="F7" s="6"/>
      <c r="G7" s="6"/>
      <c r="H7" s="6"/>
      <c r="I7" s="10">
        <v>1</v>
      </c>
      <c r="J7" s="25"/>
      <c r="K7" s="3"/>
      <c r="L7" s="3"/>
      <c r="M7" s="3"/>
      <c r="O7" s="1" t="str">
        <f t="shared" si="0"/>
        <v xml:space="preserve">    code varchar(50),</v>
      </c>
    </row>
    <row r="8" spans="2:15" ht="15" x14ac:dyDescent="0.25">
      <c r="B8" s="6">
        <v>4</v>
      </c>
      <c r="C8" s="22" t="s">
        <v>1865</v>
      </c>
      <c r="D8" s="24" t="s">
        <v>12</v>
      </c>
      <c r="E8" s="23" t="s">
        <v>116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description text,</v>
      </c>
    </row>
    <row r="9" spans="2:15" ht="15" x14ac:dyDescent="0.25">
      <c r="B9" s="6">
        <v>5</v>
      </c>
      <c r="C9" s="22" t="s">
        <v>1865</v>
      </c>
      <c r="D9" s="24" t="s">
        <v>1869</v>
      </c>
      <c r="E9" s="23" t="s">
        <v>116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description_en text,</v>
      </c>
    </row>
    <row r="10" spans="2:15" ht="15" x14ac:dyDescent="0.25">
      <c r="B10" s="6">
        <v>6</v>
      </c>
      <c r="C10" s="22" t="s">
        <v>2998</v>
      </c>
      <c r="D10" s="24" t="s">
        <v>1576</v>
      </c>
      <c r="E10" s="6" t="s">
        <v>10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icd integer,</v>
      </c>
    </row>
    <row r="11" spans="2:15" ht="15" x14ac:dyDescent="0.25">
      <c r="B11" s="6">
        <v>7</v>
      </c>
      <c r="C11" s="22" t="s">
        <v>2329</v>
      </c>
      <c r="D11" s="24" t="s">
        <v>3048</v>
      </c>
      <c r="E11" s="23" t="s">
        <v>35</v>
      </c>
      <c r="F11" s="6"/>
      <c r="G11" s="6"/>
      <c r="H11" s="6"/>
      <c r="I11" s="10"/>
      <c r="J11" s="25"/>
      <c r="K11" s="3"/>
      <c r="L11" s="3"/>
      <c r="M11" s="3"/>
      <c r="O11" s="1" t="str">
        <f>"    " &amp; D11 &amp; " " &amp; E11 &amp; IF(F11="yes"," NOT NULL", "") &amp; IF(LEN(G11) &gt; 0," DEFAULT " &amp; G11, "") &amp; ","</f>
        <v xml:space="preserve">    primary_icd smallint,</v>
      </c>
    </row>
    <row r="12" spans="2:15" ht="15" x14ac:dyDescent="0.25">
      <c r="B12" s="6">
        <v>8</v>
      </c>
      <c r="C12" s="22" t="s">
        <v>158</v>
      </c>
      <c r="D12" s="24" t="s">
        <v>53</v>
      </c>
      <c r="E12" s="6" t="s">
        <v>10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sort integer,</v>
      </c>
    </row>
    <row r="13" spans="2:15" ht="15" x14ac:dyDescent="0.25">
      <c r="B13" s="6">
        <v>9</v>
      </c>
      <c r="C13" s="3" t="s">
        <v>20</v>
      </c>
      <c r="D13" s="24" t="s">
        <v>296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created_by bigint,</v>
      </c>
    </row>
    <row r="14" spans="2:15" ht="15" x14ac:dyDescent="0.25">
      <c r="B14" s="6">
        <v>10</v>
      </c>
      <c r="C14" s="3" t="s">
        <v>21</v>
      </c>
      <c r="D14" s="24" t="s">
        <v>70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created_date bigint,</v>
      </c>
    </row>
    <row r="15" spans="2:15" ht="15" x14ac:dyDescent="0.25">
      <c r="B15" s="6">
        <v>11</v>
      </c>
      <c r="C15" s="3" t="s">
        <v>22</v>
      </c>
      <c r="D15" s="24" t="s">
        <v>297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updated_by bigint,</v>
      </c>
    </row>
    <row r="16" spans="2:15" ht="15" x14ac:dyDescent="0.25">
      <c r="B16" s="6">
        <v>12</v>
      </c>
      <c r="C16" s="3" t="s">
        <v>23</v>
      </c>
      <c r="D16" s="24" t="s">
        <v>71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updated_date bigint,</v>
      </c>
    </row>
    <row r="17" spans="2:15" ht="15" x14ac:dyDescent="0.25">
      <c r="B17" s="6">
        <v>13</v>
      </c>
      <c r="C17" s="22" t="s">
        <v>105</v>
      </c>
      <c r="D17" s="24" t="s">
        <v>295</v>
      </c>
      <c r="E17" s="6" t="s">
        <v>6</v>
      </c>
      <c r="F17" s="6"/>
      <c r="G17" s="6"/>
      <c r="H17" s="6"/>
      <c r="I17" s="8">
        <v>1</v>
      </c>
      <c r="J17" s="25"/>
      <c r="K17" s="3"/>
      <c r="L17" s="3"/>
      <c r="M17" s="3"/>
      <c r="O17" s="1" t="str">
        <f t="shared" si="0"/>
        <v xml:space="preserve">    deleted_by bigint,</v>
      </c>
    </row>
    <row r="18" spans="2:15" ht="15" x14ac:dyDescent="0.25">
      <c r="B18" s="6">
        <v>14</v>
      </c>
      <c r="C18" s="22" t="s">
        <v>99</v>
      </c>
      <c r="D18" s="24" t="s">
        <v>94</v>
      </c>
      <c r="E18" s="6" t="s">
        <v>6</v>
      </c>
      <c r="F18" s="6"/>
      <c r="G18" s="6"/>
      <c r="H18" s="6"/>
      <c r="I18" s="8">
        <v>1</v>
      </c>
      <c r="J18" s="25"/>
      <c r="K18" s="3"/>
      <c r="L18" s="3"/>
      <c r="M18" s="3"/>
      <c r="O18" s="1" t="str">
        <f t="shared" si="0"/>
        <v xml:space="preserve">    deleted_date bigint,</v>
      </c>
    </row>
    <row r="19" spans="2:15" ht="15" x14ac:dyDescent="0.25">
      <c r="B19" s="6">
        <v>15</v>
      </c>
      <c r="C19" s="3" t="s">
        <v>24</v>
      </c>
      <c r="D19" s="24" t="s">
        <v>13</v>
      </c>
      <c r="E19" s="6" t="s">
        <v>10</v>
      </c>
      <c r="F19" s="6"/>
      <c r="G19" s="6">
        <v>1</v>
      </c>
      <c r="H19" s="6"/>
      <c r="I19" s="10"/>
      <c r="J19" s="25"/>
      <c r="K19" s="3"/>
      <c r="L19" s="3"/>
      <c r="M19" s="3"/>
      <c r="O19" s="1" t="str">
        <f t="shared" si="0"/>
        <v xml:space="preserve">    version integer DEFAULT 1,</v>
      </c>
    </row>
    <row r="20" spans="2:15" x14ac:dyDescent="0.25">
      <c r="O20" s="1" t="str">
        <f>"    CONSTRAINT " &amp; IF(ISERROR(SEARCH(".",$D$2)), $D$2, MID($D$2,SEARCH(".",$D$2) + 1,(LEN($D$2)-SEARCH(".",$D$2)))) &amp; "_pk PRIMARY KEY (" &amp; $D$5 &amp; ")"</f>
        <v xml:space="preserve">    CONSTRAINT emr_diagnosis_pk PRIMARY KEY (id)</v>
      </c>
    </row>
    <row r="21" spans="2:15" x14ac:dyDescent="0.25">
      <c r="O21" s="1" t="s">
        <v>7</v>
      </c>
    </row>
    <row r="24" spans="2:15" x14ac:dyDescent="0.25">
      <c r="C24" s="32"/>
    </row>
    <row r="25" spans="2:15" x14ac:dyDescent="0.25">
      <c r="C25" s="32"/>
      <c r="D25" s="32"/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B1:O30"/>
  <sheetViews>
    <sheetView showGridLines="0" workbookViewId="0">
      <selection activeCell="O2" sqref="O2:O26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1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DB!D143</f>
        <v>Điều trị</v>
      </c>
      <c r="E1" s="71"/>
      <c r="F1" s="72" t="s">
        <v>22</v>
      </c>
      <c r="G1" s="73"/>
      <c r="H1" s="73"/>
      <c r="I1" s="74"/>
      <c r="J1" s="3" t="str">
        <f>DB!F143</f>
        <v>Nguyễn Anh Phong</v>
      </c>
    </row>
    <row r="2" spans="2:15" ht="18" x14ac:dyDescent="0.25">
      <c r="C2" s="2" t="s">
        <v>27</v>
      </c>
      <c r="D2" s="75" t="str">
        <f>DB!E143</f>
        <v>emr_treatment</v>
      </c>
      <c r="E2" s="76"/>
      <c r="F2" s="72" t="s">
        <v>23</v>
      </c>
      <c r="G2" s="73"/>
      <c r="H2" s="73"/>
      <c r="I2" s="74"/>
      <c r="J2" s="19" t="str">
        <f>DB!G143</f>
        <v>22/12/2018</v>
      </c>
      <c r="O2" s="1" t="str">
        <f xml:space="preserve"> "drop table " &amp; D2 &amp; ";"</f>
        <v>drop table emr_treatment;</v>
      </c>
    </row>
    <row r="3" spans="2:15" ht="29.25" customHeight="1" x14ac:dyDescent="0.25">
      <c r="B3" s="4"/>
      <c r="O3" s="1" t="str">
        <f xml:space="preserve"> "create table " &amp; D2</f>
        <v>create table emr_treatment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361</v>
      </c>
      <c r="D6" s="24" t="s">
        <v>351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4" si="0">"    " &amp; D6 &amp; " " &amp; E6 &amp; IF(F6="yes"," NOT NULL", "") &amp; IF(LEN(G6) &gt; 0," DEFAULT " &amp; G6, "") &amp; ","</f>
        <v xml:space="preserve">    emr_id bigint,</v>
      </c>
    </row>
    <row r="7" spans="2:15" ht="15" x14ac:dyDescent="0.25">
      <c r="B7" s="6">
        <v>3</v>
      </c>
      <c r="C7" s="22" t="s">
        <v>1865</v>
      </c>
      <c r="D7" s="24" t="s">
        <v>12</v>
      </c>
      <c r="E7" s="23" t="s">
        <v>116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description text,</v>
      </c>
    </row>
    <row r="8" spans="2:15" ht="15" x14ac:dyDescent="0.25">
      <c r="B8" s="6">
        <v>4</v>
      </c>
      <c r="C8" s="22" t="s">
        <v>1865</v>
      </c>
      <c r="D8" s="24" t="s">
        <v>1869</v>
      </c>
      <c r="E8" s="23" t="s">
        <v>116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description_en text,</v>
      </c>
    </row>
    <row r="9" spans="2:15" ht="15" x14ac:dyDescent="0.25">
      <c r="B9" s="6">
        <v>5</v>
      </c>
      <c r="C9" s="22" t="s">
        <v>637</v>
      </c>
      <c r="D9" s="24" t="s">
        <v>170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item_id bigint,</v>
      </c>
    </row>
    <row r="10" spans="2:15" ht="15" x14ac:dyDescent="0.25">
      <c r="B10" s="6">
        <v>6</v>
      </c>
      <c r="C10" s="22" t="s">
        <v>46</v>
      </c>
      <c r="D10" s="24" t="s">
        <v>171</v>
      </c>
      <c r="E10" s="23" t="s">
        <v>17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item_code varchar(100),</v>
      </c>
    </row>
    <row r="11" spans="2:15" ht="15" x14ac:dyDescent="0.25">
      <c r="B11" s="6">
        <v>7</v>
      </c>
      <c r="C11" s="22" t="s">
        <v>1</v>
      </c>
      <c r="D11" s="24" t="s">
        <v>172</v>
      </c>
      <c r="E11" s="23" t="s">
        <v>34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item_name varchar(255),</v>
      </c>
    </row>
    <row r="12" spans="2:15" ht="15" x14ac:dyDescent="0.25">
      <c r="B12" s="6">
        <v>8</v>
      </c>
      <c r="C12" s="22" t="s">
        <v>2398</v>
      </c>
      <c r="D12" s="24" t="s">
        <v>182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unit_id bigint,</v>
      </c>
    </row>
    <row r="13" spans="2:15" ht="15" x14ac:dyDescent="0.25">
      <c r="B13" s="6">
        <v>9</v>
      </c>
      <c r="C13" s="22" t="s">
        <v>1936</v>
      </c>
      <c r="D13" s="24" t="s">
        <v>183</v>
      </c>
      <c r="E13" s="23" t="s">
        <v>34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unit_name varchar(255),</v>
      </c>
    </row>
    <row r="14" spans="2:15" ht="15" x14ac:dyDescent="0.25">
      <c r="B14" s="6">
        <v>10</v>
      </c>
      <c r="C14" s="22" t="s">
        <v>33</v>
      </c>
      <c r="D14" s="24" t="s">
        <v>627</v>
      </c>
      <c r="E14" s="23" t="s">
        <v>127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qty double precision,</v>
      </c>
    </row>
    <row r="15" spans="2:15" ht="15" x14ac:dyDescent="0.25">
      <c r="B15" s="6">
        <v>11</v>
      </c>
      <c r="C15" s="22" t="s">
        <v>647</v>
      </c>
      <c r="D15" s="24" t="s">
        <v>173</v>
      </c>
      <c r="E15" s="23" t="s">
        <v>127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price double precision,</v>
      </c>
    </row>
    <row r="16" spans="2:15" ht="15" x14ac:dyDescent="0.25">
      <c r="B16" s="6">
        <v>12</v>
      </c>
      <c r="C16" s="22" t="s">
        <v>36</v>
      </c>
      <c r="D16" s="24" t="s">
        <v>11</v>
      </c>
      <c r="E16" s="23" t="s">
        <v>127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amount double precision,</v>
      </c>
    </row>
    <row r="17" spans="2:15" ht="15" x14ac:dyDescent="0.25">
      <c r="B17" s="6">
        <v>13</v>
      </c>
      <c r="C17" s="22" t="s">
        <v>158</v>
      </c>
      <c r="D17" s="24" t="s">
        <v>53</v>
      </c>
      <c r="E17" s="6" t="s">
        <v>10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sort integer,</v>
      </c>
    </row>
    <row r="18" spans="2:15" ht="15" x14ac:dyDescent="0.25">
      <c r="B18" s="6">
        <v>14</v>
      </c>
      <c r="C18" s="3" t="s">
        <v>20</v>
      </c>
      <c r="D18" s="24" t="s">
        <v>296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created_by bigint,</v>
      </c>
    </row>
    <row r="19" spans="2:15" ht="15" x14ac:dyDescent="0.25">
      <c r="B19" s="6">
        <v>15</v>
      </c>
      <c r="C19" s="3" t="s">
        <v>21</v>
      </c>
      <c r="D19" s="24" t="s">
        <v>70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created_date bigint,</v>
      </c>
    </row>
    <row r="20" spans="2:15" ht="15" x14ac:dyDescent="0.25">
      <c r="B20" s="6">
        <v>16</v>
      </c>
      <c r="C20" s="3" t="s">
        <v>22</v>
      </c>
      <c r="D20" s="24" t="s">
        <v>297</v>
      </c>
      <c r="E20" s="6" t="s">
        <v>6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updated_by bigint,</v>
      </c>
    </row>
    <row r="21" spans="2:15" ht="15" x14ac:dyDescent="0.25">
      <c r="B21" s="6">
        <v>17</v>
      </c>
      <c r="C21" s="3" t="s">
        <v>23</v>
      </c>
      <c r="D21" s="24" t="s">
        <v>71</v>
      </c>
      <c r="E21" s="6" t="s">
        <v>6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updated_date bigint,</v>
      </c>
    </row>
    <row r="22" spans="2:15" ht="15" x14ac:dyDescent="0.25">
      <c r="B22" s="6">
        <v>18</v>
      </c>
      <c r="C22" s="22" t="s">
        <v>105</v>
      </c>
      <c r="D22" s="24" t="s">
        <v>295</v>
      </c>
      <c r="E22" s="6" t="s">
        <v>6</v>
      </c>
      <c r="F22" s="6"/>
      <c r="G22" s="6"/>
      <c r="H22" s="6"/>
      <c r="I22" s="8">
        <v>1</v>
      </c>
      <c r="J22" s="25"/>
      <c r="K22" s="3"/>
      <c r="L22" s="3"/>
      <c r="M22" s="3"/>
      <c r="O22" s="1" t="str">
        <f t="shared" si="0"/>
        <v xml:space="preserve">    deleted_by bigint,</v>
      </c>
    </row>
    <row r="23" spans="2:15" ht="15" x14ac:dyDescent="0.25">
      <c r="B23" s="6">
        <v>19</v>
      </c>
      <c r="C23" s="22" t="s">
        <v>99</v>
      </c>
      <c r="D23" s="24" t="s">
        <v>94</v>
      </c>
      <c r="E23" s="6" t="s">
        <v>6</v>
      </c>
      <c r="F23" s="6"/>
      <c r="G23" s="6"/>
      <c r="H23" s="6"/>
      <c r="I23" s="8">
        <v>1</v>
      </c>
      <c r="J23" s="25"/>
      <c r="K23" s="3"/>
      <c r="L23" s="3"/>
      <c r="M23" s="3"/>
      <c r="O23" s="1" t="str">
        <f t="shared" si="0"/>
        <v xml:space="preserve">    deleted_date bigint,</v>
      </c>
    </row>
    <row r="24" spans="2:15" ht="15" x14ac:dyDescent="0.25">
      <c r="B24" s="6">
        <v>20</v>
      </c>
      <c r="C24" s="3" t="s">
        <v>24</v>
      </c>
      <c r="D24" s="24" t="s">
        <v>13</v>
      </c>
      <c r="E24" s="6" t="s">
        <v>10</v>
      </c>
      <c r="F24" s="6"/>
      <c r="G24" s="6">
        <v>1</v>
      </c>
      <c r="H24" s="6"/>
      <c r="I24" s="10"/>
      <c r="J24" s="25"/>
      <c r="K24" s="3"/>
      <c r="L24" s="3"/>
      <c r="M24" s="3"/>
      <c r="O24" s="1" t="str">
        <f t="shared" si="0"/>
        <v xml:space="preserve">    version integer DEFAULT 1,</v>
      </c>
    </row>
    <row r="25" spans="2:15" x14ac:dyDescent="0.25">
      <c r="O25" s="1" t="str">
        <f>"    CONSTRAINT " &amp; IF(ISERROR(SEARCH(".",$D$2)), $D$2, MID($D$2,SEARCH(".",$D$2) + 1,(LEN($D$2)-SEARCH(".",$D$2)))) &amp; "_pk PRIMARY KEY (" &amp; $D$5 &amp; ")"</f>
        <v xml:space="preserve">    CONSTRAINT emr_treatment_pk PRIMARY KEY (id)</v>
      </c>
    </row>
    <row r="26" spans="2:15" x14ac:dyDescent="0.25">
      <c r="O26" s="1" t="s">
        <v>7</v>
      </c>
    </row>
    <row r="29" spans="2:15" x14ac:dyDescent="0.25">
      <c r="C29" s="32"/>
    </row>
    <row r="30" spans="2:15" x14ac:dyDescent="0.25">
      <c r="C30" s="32"/>
      <c r="D30" s="32"/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B1:O32"/>
  <sheetViews>
    <sheetView showGridLines="0" workbookViewId="0">
      <selection activeCell="O2" sqref="O2:O25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57031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425781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DB!D144</f>
        <v>Vật tư kèm theo</v>
      </c>
      <c r="E1" s="71"/>
      <c r="F1" s="72" t="s">
        <v>22</v>
      </c>
      <c r="G1" s="73"/>
      <c r="H1" s="73"/>
      <c r="I1" s="74"/>
      <c r="J1" s="3" t="str">
        <f>DB!F144</f>
        <v>Nguyễn Anh Phong</v>
      </c>
    </row>
    <row r="2" spans="2:15" ht="18" x14ac:dyDescent="0.25">
      <c r="C2" s="2" t="s">
        <v>27</v>
      </c>
      <c r="D2" s="75" t="str">
        <f>DB!E144</f>
        <v>emr_consumable</v>
      </c>
      <c r="E2" s="76"/>
      <c r="F2" s="72" t="s">
        <v>23</v>
      </c>
      <c r="G2" s="73"/>
      <c r="H2" s="73"/>
      <c r="I2" s="74"/>
      <c r="J2" s="19" t="str">
        <f>DB!G144</f>
        <v>22/05/2016</v>
      </c>
      <c r="O2" s="1" t="str">
        <f xml:space="preserve"> "drop table " &amp; D2 &amp; ";"</f>
        <v>drop table emr_consumable;</v>
      </c>
    </row>
    <row r="3" spans="2:15" ht="29.25" customHeight="1" x14ac:dyDescent="0.25">
      <c r="B3" s="4"/>
      <c r="O3" s="1" t="str">
        <f xml:space="preserve"> "create table " &amp; D2</f>
        <v>create table emr_consumable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1372</v>
      </c>
      <c r="D6" s="24" t="s">
        <v>351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3" si="0">"    " &amp; D6 &amp; " " &amp; E6 &amp; IF(F6="yes"," NOT NULL", "") &amp; IF(LEN(G6) &gt; 0," DEFAULT " &amp; G6, "") &amp; ","</f>
        <v xml:space="preserve">    emr_id bigint,</v>
      </c>
    </row>
    <row r="7" spans="2:15" ht="15" x14ac:dyDescent="0.25">
      <c r="B7" s="6">
        <v>3</v>
      </c>
      <c r="C7" s="22" t="s">
        <v>637</v>
      </c>
      <c r="D7" s="24" t="s">
        <v>170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item_id bigint,</v>
      </c>
    </row>
    <row r="8" spans="2:15" ht="15" x14ac:dyDescent="0.25">
      <c r="B8" s="6">
        <v>4</v>
      </c>
      <c r="C8" s="22" t="s">
        <v>46</v>
      </c>
      <c r="D8" s="24" t="s">
        <v>171</v>
      </c>
      <c r="E8" s="23" t="s">
        <v>17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item_code varchar(100),</v>
      </c>
    </row>
    <row r="9" spans="2:15" ht="15" x14ac:dyDescent="0.25">
      <c r="B9" s="6">
        <v>5</v>
      </c>
      <c r="C9" s="22" t="s">
        <v>1</v>
      </c>
      <c r="D9" s="24" t="s">
        <v>172</v>
      </c>
      <c r="E9" s="23" t="s">
        <v>34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item_name varchar(255),</v>
      </c>
    </row>
    <row r="10" spans="2:15" ht="15" x14ac:dyDescent="0.25">
      <c r="B10" s="6">
        <v>6</v>
      </c>
      <c r="C10" s="22" t="s">
        <v>2398</v>
      </c>
      <c r="D10" s="24" t="s">
        <v>182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unit_id bigint,</v>
      </c>
    </row>
    <row r="11" spans="2:15" ht="15" x14ac:dyDescent="0.25">
      <c r="B11" s="6">
        <v>7</v>
      </c>
      <c r="C11" s="22" t="s">
        <v>1936</v>
      </c>
      <c r="D11" s="24" t="s">
        <v>183</v>
      </c>
      <c r="E11" s="23" t="s">
        <v>34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unit_name varchar(255),</v>
      </c>
    </row>
    <row r="12" spans="2:15" ht="15" x14ac:dyDescent="0.25">
      <c r="B12" s="6">
        <v>8</v>
      </c>
      <c r="C12" s="22" t="s">
        <v>33</v>
      </c>
      <c r="D12" s="24" t="s">
        <v>627</v>
      </c>
      <c r="E12" s="23" t="s">
        <v>127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qty double precision,</v>
      </c>
    </row>
    <row r="13" spans="2:15" ht="15" x14ac:dyDescent="0.25">
      <c r="B13" s="6">
        <v>9</v>
      </c>
      <c r="C13" s="22" t="s">
        <v>647</v>
      </c>
      <c r="D13" s="24" t="s">
        <v>173</v>
      </c>
      <c r="E13" s="23" t="s">
        <v>127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price double precision,</v>
      </c>
    </row>
    <row r="14" spans="2:15" ht="15" x14ac:dyDescent="0.25">
      <c r="B14" s="6">
        <v>10</v>
      </c>
      <c r="C14" s="22" t="s">
        <v>36</v>
      </c>
      <c r="D14" s="24" t="s">
        <v>11</v>
      </c>
      <c r="E14" s="23" t="s">
        <v>127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amount double precision,</v>
      </c>
    </row>
    <row r="15" spans="2:15" ht="15" x14ac:dyDescent="0.25">
      <c r="B15" s="6">
        <v>11</v>
      </c>
      <c r="C15" s="22" t="s">
        <v>2397</v>
      </c>
      <c r="D15" s="24" t="s">
        <v>744</v>
      </c>
      <c r="E15" s="6" t="s">
        <v>35</v>
      </c>
      <c r="F15" s="6"/>
      <c r="G15" s="6">
        <v>0</v>
      </c>
      <c r="H15" s="23" t="s">
        <v>16</v>
      </c>
      <c r="I15" s="8"/>
      <c r="J15" s="25"/>
      <c r="K15" s="3"/>
      <c r="L15" s="3"/>
      <c r="M15" s="3"/>
      <c r="O15" s="1" t="str">
        <f t="shared" si="0"/>
        <v xml:space="preserve">    stock smallint DEFAULT 0,</v>
      </c>
    </row>
    <row r="16" spans="2:15" ht="15" x14ac:dyDescent="0.25">
      <c r="B16" s="6">
        <v>12</v>
      </c>
      <c r="C16" s="22" t="s">
        <v>158</v>
      </c>
      <c r="D16" s="24" t="s">
        <v>53</v>
      </c>
      <c r="E16" s="6" t="s">
        <v>10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sort integer,</v>
      </c>
    </row>
    <row r="17" spans="2:15" ht="15" x14ac:dyDescent="0.25">
      <c r="B17" s="6">
        <v>13</v>
      </c>
      <c r="C17" s="3" t="s">
        <v>20</v>
      </c>
      <c r="D17" s="24" t="s">
        <v>296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created_by bigint,</v>
      </c>
    </row>
    <row r="18" spans="2:15" ht="15" x14ac:dyDescent="0.25">
      <c r="B18" s="6">
        <v>14</v>
      </c>
      <c r="C18" s="3" t="s">
        <v>21</v>
      </c>
      <c r="D18" s="24" t="s">
        <v>70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created_date bigint,</v>
      </c>
    </row>
    <row r="19" spans="2:15" ht="15" x14ac:dyDescent="0.25">
      <c r="B19" s="6">
        <v>15</v>
      </c>
      <c r="C19" s="3" t="s">
        <v>22</v>
      </c>
      <c r="D19" s="24" t="s">
        <v>297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updated_by bigint,</v>
      </c>
    </row>
    <row r="20" spans="2:15" ht="15" x14ac:dyDescent="0.25">
      <c r="B20" s="6">
        <v>16</v>
      </c>
      <c r="C20" s="3" t="s">
        <v>23</v>
      </c>
      <c r="D20" s="24" t="s">
        <v>71</v>
      </c>
      <c r="E20" s="6" t="s">
        <v>6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updated_date bigint,</v>
      </c>
    </row>
    <row r="21" spans="2:15" ht="15" x14ac:dyDescent="0.25">
      <c r="B21" s="6">
        <v>17</v>
      </c>
      <c r="C21" s="22" t="s">
        <v>105</v>
      </c>
      <c r="D21" s="24" t="s">
        <v>295</v>
      </c>
      <c r="E21" s="6" t="s">
        <v>6</v>
      </c>
      <c r="F21" s="6"/>
      <c r="G21" s="6"/>
      <c r="H21" s="6"/>
      <c r="I21" s="8">
        <v>1</v>
      </c>
      <c r="J21" s="25"/>
      <c r="K21" s="3"/>
      <c r="L21" s="3"/>
      <c r="M21" s="3"/>
      <c r="O21" s="1" t="str">
        <f t="shared" si="0"/>
        <v xml:space="preserve">    deleted_by bigint,</v>
      </c>
    </row>
    <row r="22" spans="2:15" ht="15" x14ac:dyDescent="0.25">
      <c r="B22" s="6">
        <v>18</v>
      </c>
      <c r="C22" s="22" t="s">
        <v>99</v>
      </c>
      <c r="D22" s="24" t="s">
        <v>94</v>
      </c>
      <c r="E22" s="6" t="s">
        <v>6</v>
      </c>
      <c r="F22" s="6"/>
      <c r="G22" s="6"/>
      <c r="H22" s="6"/>
      <c r="I22" s="8">
        <v>1</v>
      </c>
      <c r="J22" s="25"/>
      <c r="K22" s="3"/>
      <c r="L22" s="3"/>
      <c r="M22" s="3"/>
      <c r="O22" s="1" t="str">
        <f t="shared" si="0"/>
        <v xml:space="preserve">    deleted_date bigint,</v>
      </c>
    </row>
    <row r="23" spans="2:15" ht="15" x14ac:dyDescent="0.25">
      <c r="B23" s="6">
        <v>19</v>
      </c>
      <c r="C23" s="3" t="s">
        <v>24</v>
      </c>
      <c r="D23" s="24" t="s">
        <v>13</v>
      </c>
      <c r="E23" s="6" t="s">
        <v>10</v>
      </c>
      <c r="F23" s="6"/>
      <c r="G23" s="6">
        <v>1</v>
      </c>
      <c r="H23" s="6"/>
      <c r="I23" s="10"/>
      <c r="J23" s="25"/>
      <c r="K23" s="3"/>
      <c r="L23" s="3"/>
      <c r="M23" s="3"/>
      <c r="O23" s="1" t="str">
        <f t="shared" si="0"/>
        <v xml:space="preserve">    version integer DEFAULT 1,</v>
      </c>
    </row>
    <row r="24" spans="2:15" x14ac:dyDescent="0.25">
      <c r="O24" s="1" t="str">
        <f>"    CONSTRAINT " &amp; IF(ISERROR(SEARCH(".",$D$2)), $D$2, MID($D$2,SEARCH(".",$D$2) + 1,(LEN($D$2)-SEARCH(".",$D$2)))) &amp; "_pk PRIMARY KEY (" &amp; $D$5 &amp; ")"</f>
        <v xml:space="preserve">    CONSTRAINT emr_consumable_pk PRIMARY KEY (id)</v>
      </c>
    </row>
    <row r="25" spans="2:15" x14ac:dyDescent="0.25">
      <c r="O25" s="1" t="s">
        <v>7</v>
      </c>
    </row>
    <row r="30" spans="2:15" x14ac:dyDescent="0.25">
      <c r="C30" s="32"/>
    </row>
    <row r="31" spans="2:15" x14ac:dyDescent="0.25">
      <c r="C31" s="32"/>
    </row>
    <row r="32" spans="2:15" x14ac:dyDescent="0.25">
      <c r="C32" s="32"/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:O127"/>
  <sheetViews>
    <sheetView showGridLines="0" topLeftCell="A22" workbookViewId="0">
      <selection activeCell="D39" sqref="D39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71093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1.425781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DB!D145</f>
        <v>Đăng ký</v>
      </c>
      <c r="E1" s="71"/>
      <c r="F1" s="72" t="s">
        <v>22</v>
      </c>
      <c r="G1" s="73"/>
      <c r="H1" s="73"/>
      <c r="I1" s="74"/>
      <c r="J1" s="3" t="str">
        <f>DB!F145</f>
        <v>Nguyễn Anh Phong</v>
      </c>
    </row>
    <row r="2" spans="2:15" ht="18" x14ac:dyDescent="0.25">
      <c r="C2" s="2" t="s">
        <v>27</v>
      </c>
      <c r="D2" s="75" t="str">
        <f>DB!E145</f>
        <v>register</v>
      </c>
      <c r="E2" s="76"/>
      <c r="F2" s="72" t="s">
        <v>23</v>
      </c>
      <c r="G2" s="73"/>
      <c r="H2" s="73"/>
      <c r="I2" s="74"/>
      <c r="J2" s="19" t="str">
        <f>DB!G145</f>
        <v>22/05/2016</v>
      </c>
      <c r="O2" s="1" t="str">
        <f xml:space="preserve"> "drop table " &amp; D2 &amp; ";"</f>
        <v>drop table register;</v>
      </c>
    </row>
    <row r="3" spans="2:15" ht="26.25" customHeight="1" x14ac:dyDescent="0.25">
      <c r="B3" s="4"/>
      <c r="O3" s="1" t="str">
        <f xml:space="preserve"> "create table " &amp; D2</f>
        <v>create table register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96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357</v>
      </c>
      <c r="D8" s="24" t="s">
        <v>151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department_id bigint,</v>
      </c>
    </row>
    <row r="9" spans="2:15" ht="15" x14ac:dyDescent="0.25">
      <c r="B9" s="6">
        <v>5</v>
      </c>
      <c r="C9" s="22" t="s">
        <v>2205</v>
      </c>
      <c r="D9" s="24" t="s">
        <v>626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financial_id bigint,</v>
      </c>
    </row>
    <row r="10" spans="2:15" ht="15" x14ac:dyDescent="0.25">
      <c r="B10" s="6">
        <v>6</v>
      </c>
      <c r="C10" s="22" t="s">
        <v>681</v>
      </c>
      <c r="D10" s="24" t="s">
        <v>3255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>"    " &amp; D10 &amp; " " &amp; E10 &amp; IF(F10="yes"," NOT NULL", "") &amp; IF(LEN(G10) &gt; 0," DEFAULT " &amp; G10, "") &amp; ","</f>
        <v xml:space="preserve">    financial_advance_id bigint,</v>
      </c>
    </row>
    <row r="11" spans="2:15" ht="15" x14ac:dyDescent="0.25">
      <c r="B11" s="6">
        <v>7</v>
      </c>
      <c r="C11" s="22" t="s">
        <v>854</v>
      </c>
      <c r="D11" s="24" t="s">
        <v>3256</v>
      </c>
      <c r="E11" s="6" t="s">
        <v>6</v>
      </c>
      <c r="F11" s="6"/>
      <c r="G11" s="6"/>
      <c r="H11" s="6"/>
      <c r="I11" s="10"/>
      <c r="J11" s="25" t="s">
        <v>792</v>
      </c>
      <c r="K11" s="3"/>
      <c r="L11" s="3"/>
      <c r="M11" s="3"/>
      <c r="O11" s="1" t="str">
        <f t="shared" ref="O11:O14" si="1">"    " &amp; D11 &amp; " " &amp; E11 &amp; IF(F11="yes"," NOT NULL", "") &amp; IF(LEN(G11) &gt; 0," DEFAULT " &amp; G11, "") &amp; ","</f>
        <v xml:space="preserve">    financial_insurance_id bigint,</v>
      </c>
    </row>
    <row r="12" spans="2:15" ht="15" x14ac:dyDescent="0.25">
      <c r="B12" s="6">
        <v>8</v>
      </c>
      <c r="C12" s="22" t="s">
        <v>864</v>
      </c>
      <c r="D12" s="24" t="s">
        <v>3257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1"/>
        <v xml:space="preserve">    financial_voucher_id bigint,</v>
      </c>
    </row>
    <row r="13" spans="2:15" ht="15" x14ac:dyDescent="0.25">
      <c r="B13" s="6">
        <v>9</v>
      </c>
      <c r="C13" s="22" t="s">
        <v>2205</v>
      </c>
      <c r="D13" s="24" t="s">
        <v>3043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1"/>
        <v xml:space="preserve">    advance_id bigint,</v>
      </c>
    </row>
    <row r="14" spans="2:15" ht="15" x14ac:dyDescent="0.25">
      <c r="B14" s="6">
        <v>10</v>
      </c>
      <c r="C14" s="22" t="s">
        <v>2205</v>
      </c>
      <c r="D14" s="24" t="s">
        <v>3289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1"/>
        <v xml:space="preserve">    repaid_id bigint,</v>
      </c>
    </row>
    <row r="15" spans="2:15" ht="15" x14ac:dyDescent="0.25">
      <c r="B15" s="6">
        <v>11</v>
      </c>
      <c r="C15" s="22" t="s">
        <v>3045</v>
      </c>
      <c r="D15" s="24" t="s">
        <v>771</v>
      </c>
      <c r="E15" s="6" t="s">
        <v>35</v>
      </c>
      <c r="F15" s="6"/>
      <c r="G15" s="6">
        <v>1</v>
      </c>
      <c r="H15" s="23" t="s">
        <v>16</v>
      </c>
      <c r="I15" s="10">
        <v>1</v>
      </c>
      <c r="J15" s="25" t="s">
        <v>3042</v>
      </c>
      <c r="K15" s="3"/>
      <c r="L15" s="3"/>
      <c r="M15" s="3"/>
      <c r="O15" s="1" t="str">
        <f t="shared" si="0"/>
        <v xml:space="preserve">    payment_term smallint DEFAULT 1,</v>
      </c>
    </row>
    <row r="16" spans="2:15" ht="15" x14ac:dyDescent="0.25">
      <c r="B16" s="6">
        <v>12</v>
      </c>
      <c r="C16" s="22" t="s">
        <v>3308</v>
      </c>
      <c r="D16" s="24" t="s">
        <v>3307</v>
      </c>
      <c r="E16" s="14" t="s">
        <v>39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payment_code varchar(50),</v>
      </c>
    </row>
    <row r="17" spans="2:15" ht="14.25" customHeight="1" x14ac:dyDescent="0.25">
      <c r="B17" s="6">
        <v>13</v>
      </c>
      <c r="C17" s="22" t="s">
        <v>774</v>
      </c>
      <c r="D17" s="24" t="s">
        <v>772</v>
      </c>
      <c r="E17" s="6" t="s">
        <v>10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payment_period integer,</v>
      </c>
    </row>
    <row r="18" spans="2:15" ht="15" x14ac:dyDescent="0.25">
      <c r="B18" s="6">
        <v>14</v>
      </c>
      <c r="C18" s="22" t="s">
        <v>2870</v>
      </c>
      <c r="D18" s="24" t="s">
        <v>750</v>
      </c>
      <c r="E18" s="6" t="s">
        <v>35</v>
      </c>
      <c r="F18" s="6"/>
      <c r="G18" s="6">
        <v>2</v>
      </c>
      <c r="H18" s="23" t="s">
        <v>16</v>
      </c>
      <c r="I18" s="10">
        <v>1</v>
      </c>
      <c r="J18" s="25"/>
      <c r="K18" s="3"/>
      <c r="L18" s="3"/>
      <c r="M18" s="3"/>
      <c r="O18" s="1" t="str">
        <f t="shared" si="0"/>
        <v xml:space="preserve">    priority smallint DEFAULT 2,</v>
      </c>
    </row>
    <row r="19" spans="2:15" ht="14.25" customHeight="1" x14ac:dyDescent="0.25">
      <c r="B19" s="6">
        <v>15</v>
      </c>
      <c r="C19" s="22" t="s">
        <v>2269</v>
      </c>
      <c r="D19" s="24" t="s">
        <v>812</v>
      </c>
      <c r="E19" s="6" t="s">
        <v>10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admission_id integer,</v>
      </c>
    </row>
    <row r="20" spans="2:15" ht="15" x14ac:dyDescent="0.25">
      <c r="B20" s="6">
        <v>16</v>
      </c>
      <c r="C20" s="22" t="s">
        <v>2240</v>
      </c>
      <c r="D20" s="24" t="s">
        <v>856</v>
      </c>
      <c r="E20" s="6" t="s">
        <v>10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admission_type integer,</v>
      </c>
    </row>
    <row r="21" spans="2:15" ht="15" x14ac:dyDescent="0.25">
      <c r="B21" s="6">
        <v>17</v>
      </c>
      <c r="C21" s="22" t="s">
        <v>241</v>
      </c>
      <c r="D21" s="24" t="s">
        <v>237</v>
      </c>
      <c r="E21" s="23" t="s">
        <v>116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search_text text,</v>
      </c>
    </row>
    <row r="22" spans="2:15" ht="15" x14ac:dyDescent="0.25">
      <c r="B22" s="6">
        <v>18</v>
      </c>
      <c r="C22" s="22" t="s">
        <v>354</v>
      </c>
      <c r="D22" s="24" t="s">
        <v>351</v>
      </c>
      <c r="E22" s="6" t="s">
        <v>6</v>
      </c>
      <c r="F22" s="6"/>
      <c r="G22" s="6"/>
      <c r="H22" s="6"/>
      <c r="I22" s="10"/>
      <c r="J22" s="25"/>
      <c r="K22" s="3"/>
      <c r="L22" s="3"/>
      <c r="M22" s="3"/>
      <c r="O22" s="1" t="str">
        <f t="shared" si="0"/>
        <v xml:space="preserve">    emr_id bigint,</v>
      </c>
    </row>
    <row r="23" spans="2:15" ht="15" x14ac:dyDescent="0.25">
      <c r="B23" s="6">
        <v>19</v>
      </c>
      <c r="C23" s="22" t="s">
        <v>2389</v>
      </c>
      <c r="D23" s="24" t="s">
        <v>2817</v>
      </c>
      <c r="E23" s="6" t="s">
        <v>6</v>
      </c>
      <c r="F23" s="6"/>
      <c r="G23" s="6"/>
      <c r="H23" s="6"/>
      <c r="I23" s="10"/>
      <c r="J23" s="25"/>
      <c r="K23" s="3"/>
      <c r="L23" s="3"/>
      <c r="M23" s="3"/>
      <c r="O23" s="1" t="str">
        <f t="shared" si="0"/>
        <v xml:space="preserve">    emr_exam_id bigint,</v>
      </c>
    </row>
    <row r="24" spans="2:15" ht="15" x14ac:dyDescent="0.25">
      <c r="B24" s="6">
        <v>20</v>
      </c>
      <c r="C24" s="22" t="s">
        <v>355</v>
      </c>
      <c r="D24" s="24" t="s">
        <v>352</v>
      </c>
      <c r="E24" s="6" t="s">
        <v>6</v>
      </c>
      <c r="F24" s="6"/>
      <c r="G24" s="6"/>
      <c r="H24" s="6"/>
      <c r="I24" s="10"/>
      <c r="J24" s="25"/>
      <c r="K24" s="3"/>
      <c r="L24" s="3"/>
      <c r="M24" s="3"/>
      <c r="O24" s="1" t="str">
        <f t="shared" si="0"/>
        <v xml:space="preserve">    patient_id bigint,</v>
      </c>
    </row>
    <row r="25" spans="2:15" ht="15" x14ac:dyDescent="0.25">
      <c r="B25" s="6">
        <v>21</v>
      </c>
      <c r="C25" s="22" t="s">
        <v>220</v>
      </c>
      <c r="D25" s="24" t="s">
        <v>837</v>
      </c>
      <c r="E25" s="23" t="s">
        <v>10</v>
      </c>
      <c r="F25" s="6"/>
      <c r="G25" s="6"/>
      <c r="H25" s="6"/>
      <c r="I25" s="10"/>
      <c r="J25" s="25"/>
      <c r="K25" s="3"/>
      <c r="L25" s="3"/>
      <c r="M25" s="3"/>
      <c r="O25" s="1" t="str">
        <f t="shared" si="0"/>
        <v xml:space="preserve">    patient_class integer,</v>
      </c>
    </row>
    <row r="26" spans="2:15" ht="15" x14ac:dyDescent="0.25">
      <c r="B26" s="6">
        <v>22</v>
      </c>
      <c r="C26" s="22" t="s">
        <v>1351</v>
      </c>
      <c r="D26" s="24" t="s">
        <v>2239</v>
      </c>
      <c r="E26" s="6" t="s">
        <v>10</v>
      </c>
      <c r="F26" s="6"/>
      <c r="G26" s="6"/>
      <c r="H26" s="6"/>
      <c r="I26" s="10"/>
      <c r="J26" s="25"/>
      <c r="K26" s="3"/>
      <c r="L26" s="3"/>
      <c r="M26" s="3"/>
      <c r="O26" s="1" t="str">
        <f t="shared" si="0"/>
        <v xml:space="preserve">    patient_type integer,</v>
      </c>
    </row>
    <row r="27" spans="2:15" ht="15" x14ac:dyDescent="0.25">
      <c r="B27" s="6">
        <v>23</v>
      </c>
      <c r="C27" s="22" t="s">
        <v>131</v>
      </c>
      <c r="D27" s="24" t="s">
        <v>799</v>
      </c>
      <c r="E27" s="6" t="s">
        <v>6</v>
      </c>
      <c r="F27" s="6"/>
      <c r="G27" s="6"/>
      <c r="H27" s="6"/>
      <c r="I27" s="10"/>
      <c r="J27" s="25"/>
      <c r="K27" s="3"/>
      <c r="L27" s="3"/>
      <c r="M27" s="3"/>
      <c r="O27" s="1" t="str">
        <f t="shared" si="0"/>
        <v xml:space="preserve">    patient_group_id bigint,</v>
      </c>
    </row>
    <row r="28" spans="2:15" ht="15" x14ac:dyDescent="0.25">
      <c r="B28" s="6">
        <v>24</v>
      </c>
      <c r="C28" s="22" t="s">
        <v>3922</v>
      </c>
      <c r="D28" s="24" t="s">
        <v>206</v>
      </c>
      <c r="E28" s="6" t="s">
        <v>6</v>
      </c>
      <c r="F28" s="6"/>
      <c r="G28" s="6"/>
      <c r="H28" s="6"/>
      <c r="I28" s="10"/>
      <c r="J28" s="25"/>
      <c r="K28" s="3"/>
      <c r="L28" s="3"/>
      <c r="M28" s="3"/>
      <c r="O28" s="1" t="str">
        <f t="shared" ref="O28" si="2">"    " &amp; D28 &amp; " " &amp; E28 &amp; IF(F28="yes"," NOT NULL", "") &amp; IF(LEN(G28) &gt; 0," DEFAULT " &amp; G28, "") &amp; ","</f>
        <v xml:space="preserve">    partner_id bigint,</v>
      </c>
    </row>
    <row r="29" spans="2:15" ht="15" x14ac:dyDescent="0.25">
      <c r="B29" s="6">
        <v>25</v>
      </c>
      <c r="C29" s="22" t="s">
        <v>854</v>
      </c>
      <c r="D29" s="24" t="s">
        <v>853</v>
      </c>
      <c r="E29" s="6" t="s">
        <v>6</v>
      </c>
      <c r="F29" s="6"/>
      <c r="G29" s="6"/>
      <c r="H29" s="6"/>
      <c r="I29" s="10"/>
      <c r="J29" s="25" t="s">
        <v>792</v>
      </c>
      <c r="K29" s="3"/>
      <c r="L29" s="3"/>
      <c r="M29" s="3"/>
      <c r="O29" s="1" t="str">
        <f t="shared" si="0"/>
        <v xml:space="preserve">    insurance_class bigint,</v>
      </c>
    </row>
    <row r="30" spans="2:15" ht="15" x14ac:dyDescent="0.25">
      <c r="B30" s="6">
        <v>26</v>
      </c>
      <c r="C30" s="22" t="s">
        <v>854</v>
      </c>
      <c r="D30" s="24" t="s">
        <v>765</v>
      </c>
      <c r="E30" s="6" t="s">
        <v>6</v>
      </c>
      <c r="F30" s="6"/>
      <c r="G30" s="6"/>
      <c r="H30" s="6"/>
      <c r="I30" s="10"/>
      <c r="J30" s="25"/>
      <c r="K30" s="3"/>
      <c r="L30" s="3"/>
      <c r="M30" s="3"/>
      <c r="O30" s="1" t="str">
        <f t="shared" si="0"/>
        <v xml:space="preserve">    insurance_id bigint,</v>
      </c>
    </row>
    <row r="31" spans="2:15" ht="15" x14ac:dyDescent="0.25">
      <c r="B31" s="6">
        <v>27</v>
      </c>
      <c r="C31" s="22" t="s">
        <v>716</v>
      </c>
      <c r="D31" s="24" t="s">
        <v>3260</v>
      </c>
      <c r="E31" s="6" t="s">
        <v>6</v>
      </c>
      <c r="F31" s="6"/>
      <c r="G31" s="6">
        <v>0</v>
      </c>
      <c r="H31" s="6"/>
      <c r="I31" s="10"/>
      <c r="J31" s="25"/>
      <c r="K31" s="3"/>
      <c r="L31" s="3"/>
      <c r="M31" s="3"/>
      <c r="O31" s="1" t="str">
        <f t="shared" si="0"/>
        <v xml:space="preserve">    checkup_id bigint DEFAULT 0,</v>
      </c>
    </row>
    <row r="32" spans="2:15" ht="15" x14ac:dyDescent="0.25">
      <c r="B32" s="6">
        <v>28</v>
      </c>
      <c r="C32" s="22" t="s">
        <v>3254</v>
      </c>
      <c r="D32" s="24" t="s">
        <v>3261</v>
      </c>
      <c r="E32" s="6" t="s">
        <v>6</v>
      </c>
      <c r="F32" s="6"/>
      <c r="G32" s="6">
        <v>0</v>
      </c>
      <c r="H32" s="6"/>
      <c r="I32" s="10"/>
      <c r="J32" s="25"/>
      <c r="K32" s="3"/>
      <c r="L32" s="3"/>
      <c r="M32" s="3"/>
      <c r="O32" s="1" t="str">
        <f t="shared" si="0"/>
        <v xml:space="preserve">    healthcare_id bigint DEFAULT 0,</v>
      </c>
    </row>
    <row r="33" spans="2:15" ht="15" x14ac:dyDescent="0.25">
      <c r="B33" s="6">
        <v>29</v>
      </c>
      <c r="C33" s="22" t="s">
        <v>2941</v>
      </c>
      <c r="D33" s="24" t="s">
        <v>2820</v>
      </c>
      <c r="E33" s="23" t="s">
        <v>10</v>
      </c>
      <c r="F33" s="6"/>
      <c r="G33" s="6">
        <v>2</v>
      </c>
      <c r="H33" s="6"/>
      <c r="I33" s="10"/>
      <c r="J33" s="25" t="s">
        <v>2942</v>
      </c>
      <c r="K33" s="3"/>
      <c r="L33" s="3"/>
      <c r="M33" s="3"/>
      <c r="O33" s="1" t="str">
        <f>"    " &amp; D33 &amp; " " &amp; E33 &amp; IF(F33="yes"," NOT NULL", "") &amp; IF(LEN(G33) &gt; 0," DEFAULT " &amp; G33, "") &amp; ","</f>
        <v xml:space="preserve">    type integer DEFAULT 2,</v>
      </c>
    </row>
    <row r="34" spans="2:15" ht="15" x14ac:dyDescent="0.25">
      <c r="B34" s="6">
        <v>30</v>
      </c>
      <c r="C34" s="22" t="s">
        <v>558</v>
      </c>
      <c r="D34" s="24" t="s">
        <v>573</v>
      </c>
      <c r="E34" s="23" t="s">
        <v>10</v>
      </c>
      <c r="F34" s="6"/>
      <c r="G34" s="6"/>
      <c r="H34" s="6"/>
      <c r="I34" s="10"/>
      <c r="J34" s="25"/>
      <c r="K34" s="3"/>
      <c r="L34" s="3"/>
      <c r="M34" s="3"/>
      <c r="O34" s="1" t="str">
        <f t="shared" si="0"/>
        <v xml:space="preserve">    order_no integer,</v>
      </c>
    </row>
    <row r="35" spans="2:15" ht="15" x14ac:dyDescent="0.25">
      <c r="B35" s="6">
        <v>31</v>
      </c>
      <c r="C35" s="22" t="s">
        <v>353</v>
      </c>
      <c r="D35" s="24" t="s">
        <v>48</v>
      </c>
      <c r="E35" s="14" t="s">
        <v>39</v>
      </c>
      <c r="F35" s="6"/>
      <c r="G35" s="6"/>
      <c r="H35" s="6"/>
      <c r="I35" s="10"/>
      <c r="J35" s="25"/>
      <c r="K35" s="3"/>
      <c r="L35" s="3"/>
      <c r="M35" s="3"/>
      <c r="O35" s="1" t="str">
        <f t="shared" si="0"/>
        <v xml:space="preserve">    code varchar(50),</v>
      </c>
    </row>
    <row r="36" spans="2:15" ht="15" x14ac:dyDescent="0.25">
      <c r="B36" s="6">
        <v>32</v>
      </c>
      <c r="C36" s="22" t="s">
        <v>2679</v>
      </c>
      <c r="D36" s="24" t="s">
        <v>2675</v>
      </c>
      <c r="E36" s="6" t="s">
        <v>6</v>
      </c>
      <c r="F36" s="6"/>
      <c r="G36" s="6"/>
      <c r="H36" s="6"/>
      <c r="I36" s="10"/>
      <c r="J36" s="25"/>
      <c r="K36" s="3"/>
      <c r="L36" s="3"/>
      <c r="M36" s="3"/>
      <c r="O36" s="1" t="str">
        <f t="shared" si="0"/>
        <v xml:space="preserve">    appt_id bigint,</v>
      </c>
    </row>
    <row r="37" spans="2:15" ht="15" x14ac:dyDescent="0.25">
      <c r="B37" s="6">
        <v>33</v>
      </c>
      <c r="C37" s="22" t="s">
        <v>358</v>
      </c>
      <c r="D37" s="24" t="s">
        <v>1437</v>
      </c>
      <c r="E37" s="6" t="s">
        <v>6</v>
      </c>
      <c r="F37" s="6"/>
      <c r="G37" s="6"/>
      <c r="H37" s="6"/>
      <c r="I37" s="10"/>
      <c r="J37" s="25"/>
      <c r="K37" s="3"/>
      <c r="L37" s="3"/>
      <c r="M37" s="3"/>
      <c r="O37" s="1" t="str">
        <f t="shared" si="0"/>
        <v xml:space="preserve">    appt_date bigint,</v>
      </c>
    </row>
    <row r="38" spans="2:15" ht="15" x14ac:dyDescent="0.25">
      <c r="B38" s="6">
        <v>34</v>
      </c>
      <c r="C38" s="22" t="s">
        <v>359</v>
      </c>
      <c r="D38" s="24" t="s">
        <v>3447</v>
      </c>
      <c r="E38" s="6" t="s">
        <v>6</v>
      </c>
      <c r="F38" s="6"/>
      <c r="G38" s="6"/>
      <c r="H38" s="6"/>
      <c r="I38" s="10"/>
      <c r="J38" s="25"/>
      <c r="K38" s="3"/>
      <c r="L38" s="3"/>
      <c r="M38" s="3"/>
      <c r="O38" s="1" t="str">
        <f t="shared" si="0"/>
        <v xml:space="preserve">    register_date bigint,</v>
      </c>
    </row>
    <row r="39" spans="2:15" ht="15" x14ac:dyDescent="0.25">
      <c r="B39" s="6">
        <v>35</v>
      </c>
      <c r="C39" s="22" t="s">
        <v>3453</v>
      </c>
      <c r="D39" s="24" t="s">
        <v>350</v>
      </c>
      <c r="E39" s="6" t="s">
        <v>6</v>
      </c>
      <c r="F39" s="6"/>
      <c r="G39" s="6"/>
      <c r="H39" s="6"/>
      <c r="I39" s="10"/>
      <c r="J39" s="25"/>
      <c r="K39" s="3"/>
      <c r="L39" s="3"/>
      <c r="M39" s="3"/>
      <c r="O39" s="1" t="str">
        <f t="shared" si="0"/>
        <v xml:space="preserve">    indicator_id bigint,</v>
      </c>
    </row>
    <row r="40" spans="2:15" ht="15" x14ac:dyDescent="0.25">
      <c r="B40" s="6">
        <v>36</v>
      </c>
      <c r="C40" s="22" t="s">
        <v>2238</v>
      </c>
      <c r="D40" s="24" t="s">
        <v>1145</v>
      </c>
      <c r="E40" s="6" t="s">
        <v>6</v>
      </c>
      <c r="F40" s="6"/>
      <c r="G40" s="6"/>
      <c r="H40" s="6"/>
      <c r="I40" s="10"/>
      <c r="J40" s="25" t="s">
        <v>1147</v>
      </c>
      <c r="K40" s="3"/>
      <c r="L40" s="3"/>
      <c r="M40" s="3"/>
      <c r="O40" s="1" t="str">
        <f t="shared" si="0"/>
        <v xml:space="preserve">    provider_id bigint,</v>
      </c>
    </row>
    <row r="41" spans="2:15" ht="15" x14ac:dyDescent="0.25">
      <c r="B41" s="6">
        <v>37</v>
      </c>
      <c r="C41" s="22" t="s">
        <v>976</v>
      </c>
      <c r="D41" s="24" t="s">
        <v>1216</v>
      </c>
      <c r="E41" s="6" t="s">
        <v>6</v>
      </c>
      <c r="F41" s="6"/>
      <c r="G41" s="6"/>
      <c r="H41" s="6"/>
      <c r="I41" s="10"/>
      <c r="J41" s="25" t="s">
        <v>1146</v>
      </c>
      <c r="K41" s="3"/>
      <c r="L41" s="3"/>
      <c r="M41" s="3"/>
      <c r="O41" s="1" t="str">
        <f>"    " &amp; D41 &amp; " " &amp; E41 &amp; IF(F41="yes"," NOT NULL", "") &amp; IF(LEN(G41) &gt; 0," DEFAULT " &amp; G41, "") &amp; ","</f>
        <v xml:space="preserve">    sourcer_id bigint,</v>
      </c>
    </row>
    <row r="42" spans="2:15" ht="15" x14ac:dyDescent="0.25">
      <c r="B42" s="6">
        <v>38</v>
      </c>
      <c r="C42" s="22" t="s">
        <v>356</v>
      </c>
      <c r="D42" s="24" t="s">
        <v>1876</v>
      </c>
      <c r="E42" s="23" t="s">
        <v>116</v>
      </c>
      <c r="F42" s="6"/>
      <c r="G42" s="6"/>
      <c r="H42" s="6"/>
      <c r="I42" s="10"/>
      <c r="J42" s="25"/>
      <c r="K42" s="3"/>
      <c r="L42" s="3"/>
      <c r="M42" s="3"/>
      <c r="O42" s="1" t="str">
        <f t="shared" si="0"/>
        <v xml:space="preserve">    diagnosis text,</v>
      </c>
    </row>
    <row r="43" spans="2:15" ht="15" x14ac:dyDescent="0.25">
      <c r="B43" s="6">
        <v>39</v>
      </c>
      <c r="C43" s="22" t="s">
        <v>2235</v>
      </c>
      <c r="D43" s="24" t="s">
        <v>2349</v>
      </c>
      <c r="E43" s="23" t="s">
        <v>116</v>
      </c>
      <c r="F43" s="6"/>
      <c r="G43" s="6"/>
      <c r="H43" s="6"/>
      <c r="I43" s="10"/>
      <c r="J43" s="25"/>
      <c r="K43" s="3"/>
      <c r="L43" s="3"/>
      <c r="M43" s="3"/>
      <c r="O43" s="1" t="str">
        <f t="shared" si="0"/>
        <v xml:space="preserve">    complaint text,</v>
      </c>
    </row>
    <row r="44" spans="2:15" ht="15" x14ac:dyDescent="0.25">
      <c r="B44" s="6">
        <v>40</v>
      </c>
      <c r="C44" s="22" t="s">
        <v>49</v>
      </c>
      <c r="D44" s="24" t="s">
        <v>12</v>
      </c>
      <c r="E44" s="23" t="s">
        <v>34</v>
      </c>
      <c r="F44" s="6"/>
      <c r="G44" s="6"/>
      <c r="H44" s="6"/>
      <c r="I44" s="10"/>
      <c r="J44" s="25"/>
      <c r="K44" s="3"/>
      <c r="L44" s="3"/>
      <c r="M44" s="3"/>
      <c r="O44" s="1" t="str">
        <f t="shared" si="0"/>
        <v xml:space="preserve">    description varchar(255),</v>
      </c>
    </row>
    <row r="45" spans="2:15" ht="15" x14ac:dyDescent="0.25">
      <c r="B45" s="6">
        <v>41</v>
      </c>
      <c r="C45" s="22" t="s">
        <v>194</v>
      </c>
      <c r="D45" s="24" t="s">
        <v>133</v>
      </c>
      <c r="E45" s="23" t="s">
        <v>127</v>
      </c>
      <c r="F45" s="6"/>
      <c r="G45" s="6"/>
      <c r="H45" s="6"/>
      <c r="I45" s="10"/>
      <c r="J45" s="25"/>
      <c r="K45" s="3"/>
      <c r="L45" s="3"/>
      <c r="M45" s="3"/>
      <c r="O45" s="1" t="str">
        <f t="shared" si="0"/>
        <v xml:space="preserve">    height double precision,</v>
      </c>
    </row>
    <row r="46" spans="2:15" ht="15" x14ac:dyDescent="0.25">
      <c r="B46" s="6">
        <v>42</v>
      </c>
      <c r="C46" s="22" t="s">
        <v>317</v>
      </c>
      <c r="D46" s="24" t="s">
        <v>134</v>
      </c>
      <c r="E46" s="23" t="s">
        <v>127</v>
      </c>
      <c r="F46" s="6"/>
      <c r="G46" s="6"/>
      <c r="H46" s="6"/>
      <c r="I46" s="10"/>
      <c r="J46" s="25"/>
      <c r="K46" s="3"/>
      <c r="L46" s="3"/>
      <c r="M46" s="3"/>
      <c r="O46" s="1" t="str">
        <f t="shared" si="0"/>
        <v xml:space="preserve">    weight double precision,</v>
      </c>
    </row>
    <row r="47" spans="2:15" ht="15" x14ac:dyDescent="0.25">
      <c r="B47" s="6">
        <v>43</v>
      </c>
      <c r="C47" s="22" t="s">
        <v>1775</v>
      </c>
      <c r="D47" s="24" t="s">
        <v>1776</v>
      </c>
      <c r="E47" s="23" t="s">
        <v>127</v>
      </c>
      <c r="F47" s="6"/>
      <c r="G47" s="6"/>
      <c r="H47" s="6"/>
      <c r="I47" s="10"/>
      <c r="J47" s="25"/>
      <c r="K47" s="3"/>
      <c r="L47" s="3"/>
      <c r="M47" s="3"/>
      <c r="O47" s="1" t="str">
        <f t="shared" si="0"/>
        <v xml:space="preserve">    bmi double precision,</v>
      </c>
    </row>
    <row r="48" spans="2:15" ht="15" x14ac:dyDescent="0.25">
      <c r="B48" s="6">
        <v>44</v>
      </c>
      <c r="C48" s="22" t="s">
        <v>3</v>
      </c>
      <c r="D48" s="24" t="s">
        <v>3072</v>
      </c>
      <c r="E48" s="23" t="s">
        <v>18</v>
      </c>
      <c r="F48" s="6"/>
      <c r="G48" s="6"/>
      <c r="H48" s="6"/>
      <c r="I48" s="10"/>
      <c r="J48" s="25"/>
      <c r="K48" s="3"/>
      <c r="L48" s="3"/>
      <c r="M48" s="3"/>
      <c r="O48" s="1" t="str">
        <f t="shared" si="0"/>
        <v xml:space="preserve">    note varchar(1000),</v>
      </c>
    </row>
    <row r="49" spans="1:15" ht="15" x14ac:dyDescent="0.25">
      <c r="A49" s="68"/>
      <c r="B49" s="6">
        <v>45</v>
      </c>
      <c r="C49" s="22" t="s">
        <v>3247</v>
      </c>
      <c r="D49" s="24" t="s">
        <v>3245</v>
      </c>
      <c r="E49" s="23" t="s">
        <v>35</v>
      </c>
      <c r="F49" s="6"/>
      <c r="G49" s="6">
        <v>0</v>
      </c>
      <c r="H49" s="6"/>
      <c r="I49" s="10"/>
      <c r="J49" s="25"/>
      <c r="K49" s="3"/>
      <c r="L49" s="3"/>
      <c r="M49" s="3"/>
      <c r="O49" s="1" t="str">
        <f>"    " &amp; D49 &amp; " " &amp; E49 &amp; IF(F49="yes"," NOT NULL", "") &amp; IF(LEN(G49) &gt; 0," DEFAULT " &amp; G49, "") &amp; ","</f>
        <v xml:space="preserve">    adjust_price smallint DEFAULT 0,</v>
      </c>
    </row>
    <row r="50" spans="1:15" ht="15" x14ac:dyDescent="0.25">
      <c r="A50" s="68"/>
      <c r="B50" s="6">
        <v>46</v>
      </c>
      <c r="C50" s="22" t="s">
        <v>4308</v>
      </c>
      <c r="D50" s="24" t="s">
        <v>629</v>
      </c>
      <c r="E50" s="23" t="s">
        <v>127</v>
      </c>
      <c r="F50" s="6"/>
      <c r="G50" s="6">
        <v>0</v>
      </c>
      <c r="H50" s="6"/>
      <c r="I50" s="10"/>
      <c r="J50" s="25"/>
      <c r="K50" s="3"/>
      <c r="L50" s="3"/>
      <c r="M50" s="3"/>
      <c r="O50" s="1" t="str">
        <f>"    " &amp; D50 &amp; " " &amp; E50 &amp; IF(F50="yes"," NOT NULL", "") &amp; IF(LEN(G50) &gt; 0," DEFAULT " &amp; G50, "") &amp; ","</f>
        <v xml:space="preserve">    adjust_rate double precision DEFAULT 0,</v>
      </c>
    </row>
    <row r="51" spans="1:15" ht="15" x14ac:dyDescent="0.25">
      <c r="A51" s="68"/>
      <c r="B51" s="6">
        <v>47</v>
      </c>
      <c r="C51" s="22" t="s">
        <v>3218</v>
      </c>
      <c r="D51" s="24" t="s">
        <v>3246</v>
      </c>
      <c r="E51" s="23" t="s">
        <v>35</v>
      </c>
      <c r="F51" s="6"/>
      <c r="G51" s="6">
        <v>0</v>
      </c>
      <c r="H51" s="6"/>
      <c r="I51" s="10"/>
      <c r="J51" s="25"/>
      <c r="K51" s="3"/>
      <c r="L51" s="3"/>
      <c r="M51" s="3"/>
      <c r="O51" s="1" t="str">
        <f>"    " &amp; D51 &amp; " " &amp; E51 &amp; IF(F51="yes"," NOT NULL", "") &amp; IF(LEN(G51) &gt; 0," DEFAULT " &amp; G51, "") &amp; ","</f>
        <v xml:space="preserve">    discount_payment smallint DEFAULT 0,</v>
      </c>
    </row>
    <row r="52" spans="1:15" ht="15" x14ac:dyDescent="0.25">
      <c r="A52" s="68"/>
      <c r="B52" s="6">
        <v>48</v>
      </c>
      <c r="C52" s="22" t="s">
        <v>643</v>
      </c>
      <c r="D52" s="24" t="s">
        <v>3240</v>
      </c>
      <c r="E52" s="23" t="s">
        <v>127</v>
      </c>
      <c r="F52" s="6"/>
      <c r="G52" s="6">
        <v>0</v>
      </c>
      <c r="H52" s="6"/>
      <c r="I52" s="10"/>
      <c r="J52" s="25"/>
      <c r="K52" s="3"/>
      <c r="L52" s="3"/>
      <c r="M52" s="3"/>
      <c r="O52" s="1" t="str">
        <f>"    " &amp; D52 &amp; " " &amp; E52 &amp; IF(F52="yes"," NOT NULL", "") &amp; IF(LEN(G52) &gt; 0," DEFAULT " &amp; G52, "") &amp; ","</f>
        <v xml:space="preserve">    discount_rate double precision DEFAULT 0,</v>
      </c>
    </row>
    <row r="53" spans="1:15" ht="15" x14ac:dyDescent="0.25">
      <c r="A53" s="68"/>
      <c r="B53" s="6">
        <v>49</v>
      </c>
      <c r="C53" s="22" t="s">
        <v>847</v>
      </c>
      <c r="D53" s="24" t="s">
        <v>848</v>
      </c>
      <c r="E53" s="6" t="s">
        <v>35</v>
      </c>
      <c r="F53" s="6"/>
      <c r="G53" s="6">
        <v>0</v>
      </c>
      <c r="H53" s="6"/>
      <c r="I53" s="10"/>
      <c r="J53" s="25"/>
      <c r="K53" s="3"/>
      <c r="L53" s="3"/>
      <c r="M53" s="3"/>
      <c r="O53" s="1" t="str">
        <f>"    " &amp; D53 &amp; " " &amp; E53 &amp; IF(F53="yes"," NOT NULL", "") &amp; IF(LEN(G53) &gt; 0," DEFAULT " &amp; G53, "") &amp; ","</f>
        <v xml:space="preserve">    voucher smallint DEFAULT 0,</v>
      </c>
    </row>
    <row r="54" spans="1:15" ht="15" x14ac:dyDescent="0.25">
      <c r="B54" s="6">
        <v>50</v>
      </c>
      <c r="C54" s="22" t="s">
        <v>33</v>
      </c>
      <c r="D54" s="24" t="s">
        <v>1787</v>
      </c>
      <c r="E54" s="23" t="s">
        <v>10</v>
      </c>
      <c r="F54" s="6"/>
      <c r="G54" s="6">
        <v>0</v>
      </c>
      <c r="H54" s="6"/>
      <c r="I54" s="10"/>
      <c r="J54" s="25"/>
      <c r="K54" s="3"/>
      <c r="L54" s="3"/>
      <c r="M54" s="3"/>
      <c r="O54" s="1" t="str">
        <f t="shared" si="0"/>
        <v xml:space="preserve">    num_row integer DEFAULT 0,</v>
      </c>
    </row>
    <row r="55" spans="1:15" ht="15" x14ac:dyDescent="0.25">
      <c r="B55" s="6">
        <v>51</v>
      </c>
      <c r="C55" s="22" t="s">
        <v>33</v>
      </c>
      <c r="D55" s="24" t="s">
        <v>1504</v>
      </c>
      <c r="E55" s="23" t="s">
        <v>127</v>
      </c>
      <c r="F55" s="6"/>
      <c r="G55" s="6">
        <v>0</v>
      </c>
      <c r="H55" s="6"/>
      <c r="I55" s="10"/>
      <c r="J55" s="25"/>
      <c r="K55" s="3"/>
      <c r="L55" s="3"/>
      <c r="M55" s="3"/>
      <c r="O55" s="1" t="str">
        <f t="shared" si="0"/>
        <v xml:space="preserve">    total_qty double precision DEFAULT 0,</v>
      </c>
    </row>
    <row r="56" spans="1:15" ht="15" x14ac:dyDescent="0.25">
      <c r="A56" s="68"/>
      <c r="B56" s="6">
        <v>52</v>
      </c>
      <c r="C56" s="22" t="s">
        <v>642</v>
      </c>
      <c r="D56" s="24" t="s">
        <v>2169</v>
      </c>
      <c r="E56" s="23" t="s">
        <v>127</v>
      </c>
      <c r="F56" s="6"/>
      <c r="G56" s="6">
        <v>0</v>
      </c>
      <c r="H56" s="6"/>
      <c r="I56" s="10"/>
      <c r="J56" s="25"/>
      <c r="K56" s="3"/>
      <c r="L56" s="3"/>
      <c r="M56" s="3"/>
      <c r="O56" s="1" t="str">
        <f t="shared" si="0"/>
        <v xml:space="preserve">    total_standard_amount double precision DEFAULT 0,</v>
      </c>
    </row>
    <row r="57" spans="1:15" ht="15" x14ac:dyDescent="0.25">
      <c r="A57" s="68"/>
      <c r="B57" s="6">
        <v>53</v>
      </c>
      <c r="C57" s="22" t="s">
        <v>644</v>
      </c>
      <c r="D57" s="24" t="s">
        <v>2170</v>
      </c>
      <c r="E57" s="23" t="s">
        <v>127</v>
      </c>
      <c r="F57" s="6"/>
      <c r="G57" s="6">
        <v>0</v>
      </c>
      <c r="H57" s="6"/>
      <c r="I57" s="10"/>
      <c r="J57" s="25"/>
      <c r="K57" s="3"/>
      <c r="L57" s="3"/>
      <c r="M57" s="3"/>
      <c r="O57" s="1" t="str">
        <f t="shared" si="0"/>
        <v xml:space="preserve">    total_adjust_amount double precision DEFAULT 0,</v>
      </c>
    </row>
    <row r="58" spans="1:15" ht="15" x14ac:dyDescent="0.25">
      <c r="B58" s="6">
        <v>54</v>
      </c>
      <c r="C58" s="22" t="s">
        <v>653</v>
      </c>
      <c r="D58" s="24" t="s">
        <v>659</v>
      </c>
      <c r="E58" s="23" t="s">
        <v>127</v>
      </c>
      <c r="F58" s="6"/>
      <c r="G58" s="6">
        <v>0</v>
      </c>
      <c r="H58" s="6"/>
      <c r="I58" s="8"/>
      <c r="J58" s="25"/>
      <c r="K58" s="3"/>
      <c r="L58" s="3"/>
      <c r="M58" s="3"/>
      <c r="O58" s="1" t="str">
        <f t="shared" si="0"/>
        <v xml:space="preserve">    total_amount double precision DEFAULT 0,</v>
      </c>
    </row>
    <row r="59" spans="1:15" ht="15" x14ac:dyDescent="0.25">
      <c r="B59" s="6">
        <v>55</v>
      </c>
      <c r="C59" s="22" t="s">
        <v>653</v>
      </c>
      <c r="D59" s="24" t="s">
        <v>1533</v>
      </c>
      <c r="E59" s="23" t="s">
        <v>127</v>
      </c>
      <c r="F59" s="6"/>
      <c r="G59" s="6">
        <v>0</v>
      </c>
      <c r="H59" s="6"/>
      <c r="I59" s="8"/>
      <c r="J59" s="25"/>
      <c r="K59" s="3"/>
      <c r="L59" s="3"/>
      <c r="M59" s="3"/>
      <c r="O59" s="1" t="str">
        <f t="shared" si="0"/>
        <v xml:space="preserve">    total_vat_amount double precision DEFAULT 0,</v>
      </c>
    </row>
    <row r="60" spans="1:15" ht="15" x14ac:dyDescent="0.25">
      <c r="B60" s="6">
        <v>56</v>
      </c>
      <c r="C60" s="22" t="s">
        <v>653</v>
      </c>
      <c r="D60" s="24" t="s">
        <v>1534</v>
      </c>
      <c r="E60" s="23" t="s">
        <v>127</v>
      </c>
      <c r="F60" s="6"/>
      <c r="G60" s="6">
        <v>0</v>
      </c>
      <c r="H60" s="6"/>
      <c r="I60" s="8"/>
      <c r="J60" s="25"/>
      <c r="K60" s="3"/>
      <c r="L60" s="3"/>
      <c r="M60" s="3"/>
      <c r="O60" s="1" t="str">
        <f t="shared" si="0"/>
        <v xml:space="preserve">    total_grand_amount double precision DEFAULT 0,</v>
      </c>
    </row>
    <row r="61" spans="1:15" ht="15" x14ac:dyDescent="0.25">
      <c r="B61" s="6">
        <v>57</v>
      </c>
      <c r="C61" s="22" t="s">
        <v>653</v>
      </c>
      <c r="D61" s="24" t="s">
        <v>1780</v>
      </c>
      <c r="E61" s="23" t="s">
        <v>127</v>
      </c>
      <c r="F61" s="6"/>
      <c r="G61" s="6">
        <v>0</v>
      </c>
      <c r="H61" s="6"/>
      <c r="I61" s="8"/>
      <c r="J61" s="25"/>
      <c r="K61" s="3"/>
      <c r="L61" s="3"/>
      <c r="M61" s="3"/>
      <c r="O61" s="1" t="str">
        <f t="shared" si="0"/>
        <v xml:space="preserve">    total_insurance_amount double precision DEFAULT 0,</v>
      </c>
    </row>
    <row r="62" spans="1:15" ht="15" x14ac:dyDescent="0.25">
      <c r="A62" s="68"/>
      <c r="B62" s="6">
        <v>58</v>
      </c>
      <c r="C62" s="22" t="s">
        <v>764</v>
      </c>
      <c r="D62" s="24" t="s">
        <v>3181</v>
      </c>
      <c r="E62" s="23" t="s">
        <v>127</v>
      </c>
      <c r="F62" s="6"/>
      <c r="G62" s="6">
        <v>0</v>
      </c>
      <c r="H62" s="6"/>
      <c r="I62" s="10"/>
      <c r="J62" s="25"/>
      <c r="K62" s="3"/>
      <c r="L62" s="3"/>
      <c r="M62" s="3"/>
      <c r="O62" s="1" t="str">
        <f t="shared" si="0"/>
        <v xml:space="preserve">    total_checkup_amount double precision DEFAULT 0,</v>
      </c>
    </row>
    <row r="63" spans="1:15" ht="15" x14ac:dyDescent="0.25">
      <c r="A63" s="68"/>
      <c r="B63" s="6">
        <v>59</v>
      </c>
      <c r="C63" s="22" t="s">
        <v>770</v>
      </c>
      <c r="D63" s="24" t="s">
        <v>3182</v>
      </c>
      <c r="E63" s="23" t="s">
        <v>127</v>
      </c>
      <c r="F63" s="6"/>
      <c r="G63" s="6">
        <v>0</v>
      </c>
      <c r="H63" s="6"/>
      <c r="I63" s="10"/>
      <c r="J63" s="25"/>
      <c r="K63" s="3"/>
      <c r="L63" s="3"/>
      <c r="M63" s="3"/>
      <c r="O63" s="1" t="str">
        <f t="shared" si="0"/>
        <v xml:space="preserve">    total_healthcare_amount double precision DEFAULT 0,</v>
      </c>
    </row>
    <row r="64" spans="1:15" ht="15" x14ac:dyDescent="0.25">
      <c r="A64" s="68"/>
      <c r="B64" s="6">
        <v>60</v>
      </c>
      <c r="C64" s="22" t="s">
        <v>3218</v>
      </c>
      <c r="D64" s="24" t="s">
        <v>3224</v>
      </c>
      <c r="E64" s="23" t="s">
        <v>127</v>
      </c>
      <c r="F64" s="6"/>
      <c r="G64" s="6">
        <v>0</v>
      </c>
      <c r="H64" s="6"/>
      <c r="I64" s="10"/>
      <c r="J64" s="25"/>
      <c r="K64" s="3"/>
      <c r="L64" s="3"/>
      <c r="M64" s="3"/>
      <c r="O64" s="1" t="str">
        <f t="shared" si="0"/>
        <v xml:space="preserve">    total_discount_amount double precision DEFAULT 0,</v>
      </c>
    </row>
    <row r="65" spans="1:15" ht="15" x14ac:dyDescent="0.25">
      <c r="A65" s="69"/>
      <c r="B65" s="6">
        <v>61</v>
      </c>
      <c r="C65" s="22" t="s">
        <v>653</v>
      </c>
      <c r="D65" s="24" t="s">
        <v>3180</v>
      </c>
      <c r="E65" s="23" t="s">
        <v>127</v>
      </c>
      <c r="F65" s="6"/>
      <c r="G65" s="6">
        <v>0</v>
      </c>
      <c r="H65" s="6"/>
      <c r="I65" s="8"/>
      <c r="J65" s="25"/>
      <c r="K65" s="3"/>
      <c r="L65" s="3"/>
      <c r="M65" s="3"/>
      <c r="O65" s="1" t="str">
        <f t="shared" si="0"/>
        <v xml:space="preserve">    total_payment_amount double precision DEFAULT 0,</v>
      </c>
    </row>
    <row r="66" spans="1:15" ht="15" x14ac:dyDescent="0.25">
      <c r="A66" s="68"/>
      <c r="B66" s="6">
        <v>62</v>
      </c>
      <c r="C66" s="22" t="s">
        <v>817</v>
      </c>
      <c r="D66" s="24" t="s">
        <v>3183</v>
      </c>
      <c r="E66" s="23" t="s">
        <v>127</v>
      </c>
      <c r="F66" s="6"/>
      <c r="G66" s="6">
        <v>0</v>
      </c>
      <c r="H66" s="6"/>
      <c r="I66" s="8"/>
      <c r="J66" s="25"/>
      <c r="K66" s="3"/>
      <c r="L66" s="3"/>
      <c r="M66" s="3"/>
      <c r="O66" s="1" t="str">
        <f t="shared" ref="O66" si="3">"    " &amp; D66 &amp; " " &amp; E66 &amp; IF(F66="yes"," NOT NULL", "") &amp; IF(LEN(G66) &gt; 0," DEFAULT " &amp; G66, "") &amp; ","</f>
        <v xml:space="preserve">    total_voucher_amount double precision DEFAULT 0,</v>
      </c>
    </row>
    <row r="67" spans="1:15" ht="15" x14ac:dyDescent="0.25">
      <c r="B67" s="6">
        <v>63</v>
      </c>
      <c r="C67" s="22" t="s">
        <v>3663</v>
      </c>
      <c r="D67" s="24" t="s">
        <v>3710</v>
      </c>
      <c r="E67" s="23" t="s">
        <v>127</v>
      </c>
      <c r="F67" s="6"/>
      <c r="G67" s="6">
        <v>0</v>
      </c>
      <c r="H67" s="6"/>
      <c r="I67" s="8"/>
      <c r="J67" s="25"/>
      <c r="K67" s="3"/>
      <c r="L67" s="3"/>
      <c r="M67" s="3"/>
      <c r="O67" s="1" t="str">
        <f t="shared" si="0"/>
        <v xml:space="preserve">    total_broker_amount double precision DEFAULT 0,</v>
      </c>
    </row>
    <row r="68" spans="1:15" ht="15" x14ac:dyDescent="0.25">
      <c r="B68" s="6">
        <v>64</v>
      </c>
      <c r="C68" s="22" t="s">
        <v>3663</v>
      </c>
      <c r="D68" s="24" t="s">
        <v>3706</v>
      </c>
      <c r="E68" s="6" t="s">
        <v>35</v>
      </c>
      <c r="F68" s="6"/>
      <c r="G68" s="6">
        <v>0</v>
      </c>
      <c r="H68" s="6"/>
      <c r="I68" s="10"/>
      <c r="J68" s="25"/>
      <c r="K68" s="3"/>
      <c r="L68" s="3"/>
      <c r="M68" s="3"/>
      <c r="O68" s="1" t="str">
        <f t="shared" si="0"/>
        <v xml:space="preserve">    brokerage smallint DEFAULT 0,</v>
      </c>
    </row>
    <row r="69" spans="1:15" ht="15" x14ac:dyDescent="0.25">
      <c r="B69" s="6">
        <v>65</v>
      </c>
      <c r="C69" s="22" t="s">
        <v>3664</v>
      </c>
      <c r="D69" s="24" t="s">
        <v>3707</v>
      </c>
      <c r="E69" s="6" t="s">
        <v>6</v>
      </c>
      <c r="F69" s="6"/>
      <c r="G69" s="6"/>
      <c r="H69" s="6"/>
      <c r="I69" s="10"/>
      <c r="J69" s="25"/>
      <c r="K69" s="3"/>
      <c r="L69" s="3"/>
      <c r="M69" s="3"/>
      <c r="O69" s="1" t="str">
        <f t="shared" si="0"/>
        <v xml:space="preserve">    broker_id bigint,</v>
      </c>
    </row>
    <row r="70" spans="1:15" ht="15" x14ac:dyDescent="0.25">
      <c r="B70" s="6">
        <v>66</v>
      </c>
      <c r="C70" s="22" t="s">
        <v>3665</v>
      </c>
      <c r="D70" s="24" t="s">
        <v>3708</v>
      </c>
      <c r="E70" s="6" t="s">
        <v>6</v>
      </c>
      <c r="F70" s="6"/>
      <c r="G70" s="6"/>
      <c r="H70" s="6"/>
      <c r="I70" s="10"/>
      <c r="J70" s="25"/>
      <c r="K70" s="3"/>
      <c r="L70" s="3"/>
      <c r="M70" s="3"/>
      <c r="O70" s="1" t="str">
        <f t="shared" si="0"/>
        <v xml:space="preserve">    broker_payment_id bigint,</v>
      </c>
    </row>
    <row r="71" spans="1:15" ht="15" x14ac:dyDescent="0.25">
      <c r="B71" s="6">
        <v>67</v>
      </c>
      <c r="C71" s="22" t="s">
        <v>3665</v>
      </c>
      <c r="D71" s="24" t="s">
        <v>3709</v>
      </c>
      <c r="E71" s="6" t="s">
        <v>6</v>
      </c>
      <c r="F71" s="6"/>
      <c r="G71" s="6"/>
      <c r="H71" s="6"/>
      <c r="I71" s="10"/>
      <c r="J71" s="25"/>
      <c r="K71" s="3"/>
      <c r="L71" s="3"/>
      <c r="M71" s="3"/>
      <c r="O71" s="1" t="str">
        <f t="shared" si="0"/>
        <v xml:space="preserve">    broker_payment_item_id bigint,</v>
      </c>
    </row>
    <row r="72" spans="1:15" ht="15" x14ac:dyDescent="0.25">
      <c r="B72" s="6">
        <v>68</v>
      </c>
      <c r="C72" s="22" t="s">
        <v>2091</v>
      </c>
      <c r="D72" s="24" t="s">
        <v>2092</v>
      </c>
      <c r="E72" s="6" t="s">
        <v>35</v>
      </c>
      <c r="F72" s="6"/>
      <c r="G72" s="6">
        <v>0</v>
      </c>
      <c r="H72" s="23" t="s">
        <v>16</v>
      </c>
      <c r="I72" s="10">
        <v>1</v>
      </c>
      <c r="J72" s="25"/>
      <c r="K72" s="3"/>
      <c r="L72" s="3"/>
      <c r="M72" s="3"/>
      <c r="O72" s="1" t="str">
        <f>"    " &amp; D72 &amp; " " &amp; E72 &amp; IF(F72="yes"," NOT NULL", "") &amp; IF(LEN(G72) &gt; 0," DEFAULT " &amp; G72, "") &amp; ","</f>
        <v xml:space="preserve">    signature smallint DEFAULT 0,</v>
      </c>
    </row>
    <row r="73" spans="1:15" ht="15" x14ac:dyDescent="0.25">
      <c r="B73" s="6">
        <v>69</v>
      </c>
      <c r="C73" s="22" t="s">
        <v>225</v>
      </c>
      <c r="D73" s="24" t="s">
        <v>228</v>
      </c>
      <c r="E73" s="23" t="s">
        <v>25</v>
      </c>
      <c r="F73" s="6"/>
      <c r="G73" s="6"/>
      <c r="H73" s="6"/>
      <c r="I73" s="10"/>
      <c r="J73" s="25"/>
      <c r="K73" s="3"/>
      <c r="L73" s="3"/>
      <c r="M73" s="3"/>
      <c r="O73" s="1" t="str">
        <f t="shared" si="0"/>
        <v xml:space="preserve">    screen varchar(10),</v>
      </c>
    </row>
    <row r="74" spans="1:15" ht="15" x14ac:dyDescent="0.25">
      <c r="B74" s="6">
        <v>70</v>
      </c>
      <c r="C74" s="22" t="s">
        <v>3636</v>
      </c>
      <c r="D74" s="24" t="s">
        <v>3782</v>
      </c>
      <c r="E74" s="6" t="s">
        <v>35</v>
      </c>
      <c r="F74" s="6"/>
      <c r="G74" s="6"/>
      <c r="H74" s="23" t="s">
        <v>16</v>
      </c>
      <c r="I74" s="10"/>
      <c r="J74" s="25"/>
      <c r="K74" s="3"/>
      <c r="L74" s="3"/>
      <c r="M74" s="3"/>
      <c r="O74" s="1" t="str">
        <f t="shared" si="0"/>
        <v xml:space="preserve">    print_times smallint,</v>
      </c>
    </row>
    <row r="75" spans="1:15" ht="15" x14ac:dyDescent="0.25">
      <c r="B75" s="6">
        <v>71</v>
      </c>
      <c r="C75" s="22" t="s">
        <v>3781</v>
      </c>
      <c r="D75" s="24" t="s">
        <v>2872</v>
      </c>
      <c r="E75" s="6" t="s">
        <v>6</v>
      </c>
      <c r="F75" s="6"/>
      <c r="G75" s="6"/>
      <c r="H75" s="6"/>
      <c r="I75" s="8">
        <v>1</v>
      </c>
      <c r="J75" s="25"/>
      <c r="K75" s="3"/>
      <c r="L75" s="3"/>
      <c r="M75" s="3"/>
      <c r="O75" s="1" t="str">
        <f t="shared" si="0"/>
        <v xml:space="preserve">    print_date bigint,</v>
      </c>
    </row>
    <row r="76" spans="1:15" ht="15" x14ac:dyDescent="0.25">
      <c r="B76" s="6">
        <v>72</v>
      </c>
      <c r="C76" s="22" t="s">
        <v>45</v>
      </c>
      <c r="D76" s="24" t="s">
        <v>42</v>
      </c>
      <c r="E76" s="23" t="s">
        <v>35</v>
      </c>
      <c r="F76" s="6"/>
      <c r="G76" s="6"/>
      <c r="H76" s="6"/>
      <c r="I76" s="10"/>
      <c r="J76" s="25"/>
      <c r="K76" s="3"/>
      <c r="L76" s="3"/>
      <c r="M76" s="3"/>
      <c r="O76" s="1" t="str">
        <f>"    " &amp; D76 &amp; " " &amp; E76 &amp; IF(F76="yes"," NOT NULL", "") &amp; IF(LEN(G76) &gt; 0," DEFAULT " &amp; G76, "") &amp; ","</f>
        <v xml:space="preserve">    status smallint,</v>
      </c>
    </row>
    <row r="77" spans="1:15" ht="15" x14ac:dyDescent="0.25">
      <c r="B77" s="6">
        <v>73</v>
      </c>
      <c r="C77" s="22" t="s">
        <v>1872</v>
      </c>
      <c r="D77" s="24" t="s">
        <v>1870</v>
      </c>
      <c r="E77" s="23" t="s">
        <v>35</v>
      </c>
      <c r="F77" s="6"/>
      <c r="G77" s="6"/>
      <c r="H77" s="23"/>
      <c r="I77" s="8"/>
      <c r="J77" s="25"/>
      <c r="K77" s="3"/>
      <c r="L77" s="3"/>
      <c r="M77" s="3"/>
      <c r="O77" s="1" t="str">
        <f>"    " &amp; D77 &amp; " " &amp; E77 &amp; IF(F77="yes"," NOT NULL", "") &amp; IF(LEN(G77) &gt; 0," DEFAULT " &amp; G77, "") &amp; ","</f>
        <v xml:space="preserve">    financial_status smallint,</v>
      </c>
    </row>
    <row r="78" spans="1:15" ht="15" x14ac:dyDescent="0.25">
      <c r="B78" s="6">
        <v>74</v>
      </c>
      <c r="C78" s="22" t="s">
        <v>3171</v>
      </c>
      <c r="D78" s="24" t="s">
        <v>3168</v>
      </c>
      <c r="E78" s="6" t="s">
        <v>35</v>
      </c>
      <c r="F78" s="6"/>
      <c r="G78" s="6"/>
      <c r="H78" s="23"/>
      <c r="I78" s="8"/>
      <c r="J78" s="25"/>
      <c r="K78" s="3"/>
      <c r="L78" s="3"/>
      <c r="M78" s="3"/>
      <c r="O78" s="1" t="str">
        <f t="shared" ref="O78:O80" si="4">"    " &amp; D78 &amp; " " &amp; E78 &amp; IF(F78="yes"," NOT NULL", "") &amp; IF(LEN(G78) &gt; 0," DEFAULT " &amp; G78, "") &amp; ","</f>
        <v xml:space="preserve">    invoice_status smallint,</v>
      </c>
    </row>
    <row r="79" spans="1:15" ht="15" x14ac:dyDescent="0.25">
      <c r="B79" s="6">
        <v>75</v>
      </c>
      <c r="C79" s="22" t="s">
        <v>3171</v>
      </c>
      <c r="D79" s="24" t="s">
        <v>3172</v>
      </c>
      <c r="E79" s="6" t="s">
        <v>35</v>
      </c>
      <c r="F79" s="6"/>
      <c r="G79" s="6"/>
      <c r="H79" s="23"/>
      <c r="I79" s="8"/>
      <c r="J79" s="25"/>
      <c r="K79" s="3"/>
      <c r="L79" s="3"/>
      <c r="M79" s="3"/>
      <c r="O79" s="1" t="str">
        <f>"    " &amp; D79 &amp; " " &amp; E79 &amp; IF(F79="yes"," NOT NULL", "") &amp; IF(LEN(G79) &gt; 0," DEFAULT " &amp; G79, "") &amp; ","</f>
        <v xml:space="preserve">    inventory_status smallint,</v>
      </c>
    </row>
    <row r="80" spans="1:15" ht="15" x14ac:dyDescent="0.25">
      <c r="B80" s="6">
        <v>76</v>
      </c>
      <c r="C80" s="22" t="s">
        <v>2874</v>
      </c>
      <c r="D80" s="24" t="s">
        <v>1881</v>
      </c>
      <c r="E80" s="6" t="s">
        <v>35</v>
      </c>
      <c r="F80" s="6"/>
      <c r="G80" s="6"/>
      <c r="H80" s="23"/>
      <c r="I80" s="8"/>
      <c r="J80" s="25"/>
      <c r="K80" s="3"/>
      <c r="L80" s="3"/>
      <c r="M80" s="3"/>
      <c r="O80" s="1" t="str">
        <f t="shared" si="4"/>
        <v xml:space="preserve">    perform_status smallint,</v>
      </c>
    </row>
    <row r="81" spans="2:15" ht="15" x14ac:dyDescent="0.25">
      <c r="B81" s="6">
        <v>77</v>
      </c>
      <c r="C81" s="22" t="s">
        <v>939</v>
      </c>
      <c r="D81" s="24" t="s">
        <v>1071</v>
      </c>
      <c r="E81" s="6" t="s">
        <v>35</v>
      </c>
      <c r="F81" s="6"/>
      <c r="G81" s="6"/>
      <c r="H81" s="6"/>
      <c r="I81" s="10"/>
      <c r="J81" s="25"/>
      <c r="K81" s="3"/>
      <c r="L81" s="3"/>
      <c r="M81" s="3"/>
      <c r="O81" s="1" t="str">
        <f>"    " &amp; D81 &amp; " " &amp; E81 &amp; IF(F81="yes"," NOT NULL", "") &amp; IF(LEN(G81) &gt; 0," DEFAULT " &amp; G81, "") &amp; ","</f>
        <v xml:space="preserve">    internal_ledger smallint,</v>
      </c>
    </row>
    <row r="82" spans="2:15" ht="15" x14ac:dyDescent="0.25">
      <c r="B82" s="6">
        <v>78</v>
      </c>
      <c r="C82" s="22" t="s">
        <v>1072</v>
      </c>
      <c r="D82" s="24" t="s">
        <v>1217</v>
      </c>
      <c r="E82" s="6" t="s">
        <v>35</v>
      </c>
      <c r="F82" s="6"/>
      <c r="G82" s="6"/>
      <c r="H82" s="6"/>
      <c r="I82" s="10"/>
      <c r="J82" s="25"/>
      <c r="K82" s="3"/>
      <c r="L82" s="3"/>
      <c r="M82" s="3"/>
      <c r="O82" s="1" t="str">
        <f>"    " &amp; D82 &amp; " " &amp; E82 &amp; IF(F82="yes"," NOT NULL", "") &amp; IF(LEN(G82) &gt; 0," DEFAULT " &amp; G82, "") &amp; ","</f>
        <v xml:space="preserve">    financial_ledger smallint,</v>
      </c>
    </row>
    <row r="83" spans="2:15" ht="15" x14ac:dyDescent="0.25">
      <c r="B83" s="6">
        <v>79</v>
      </c>
      <c r="C83" s="22" t="s">
        <v>3921</v>
      </c>
      <c r="D83" s="24" t="s">
        <v>3865</v>
      </c>
      <c r="E83" s="6" t="s">
        <v>35</v>
      </c>
      <c r="F83" s="6"/>
      <c r="G83" s="6">
        <v>1</v>
      </c>
      <c r="H83" s="23" t="s">
        <v>16</v>
      </c>
      <c r="I83" s="8"/>
      <c r="J83" s="25"/>
      <c r="K83" s="3"/>
      <c r="L83" s="3"/>
      <c r="M83" s="3"/>
      <c r="O83" s="1" t="str">
        <f>"    " &amp; D83 &amp; " " &amp; E83 &amp; IF(F83="yes"," NOT NULL", "") &amp; IF(LEN(G83) &gt; 0," DEFAULT " &amp; G83, "") &amp; ","</f>
        <v xml:space="preserve">    incentive smallint DEFAULT 1,</v>
      </c>
    </row>
    <row r="84" spans="2:15" ht="15" x14ac:dyDescent="0.25">
      <c r="B84" s="6">
        <v>80</v>
      </c>
      <c r="C84" s="22" t="s">
        <v>405</v>
      </c>
      <c r="D84" s="24" t="s">
        <v>394</v>
      </c>
      <c r="E84" s="6" t="s">
        <v>6</v>
      </c>
      <c r="F84" s="6"/>
      <c r="G84" s="6"/>
      <c r="H84" s="6"/>
      <c r="I84" s="10"/>
      <c r="J84" s="25"/>
      <c r="K84" s="3"/>
      <c r="L84" s="3"/>
      <c r="M84" s="3"/>
      <c r="O84" s="1" t="str">
        <f t="shared" ref="O84:O89" si="5">"    " &amp; D84 &amp; " " &amp; E84 &amp; IF(F84="yes"," NOT NULL", "") &amp; IF(LEN(G84) &gt; 0," DEFAULT " &amp; G84, "") &amp; ","</f>
        <v xml:space="preserve">    filesystem_id bigint,</v>
      </c>
    </row>
    <row r="85" spans="2:15" ht="15" x14ac:dyDescent="0.25">
      <c r="B85" s="6">
        <v>81</v>
      </c>
      <c r="C85" s="22" t="s">
        <v>406</v>
      </c>
      <c r="D85" s="24" t="s">
        <v>397</v>
      </c>
      <c r="E85" s="23" t="s">
        <v>34</v>
      </c>
      <c r="F85" s="6"/>
      <c r="G85" s="6"/>
      <c r="H85" s="6"/>
      <c r="I85" s="10"/>
      <c r="J85" s="25"/>
      <c r="K85" s="3"/>
      <c r="L85" s="3"/>
      <c r="M85" s="3"/>
      <c r="O85" s="1" t="str">
        <f t="shared" si="5"/>
        <v xml:space="preserve">    filepath varchar(255),</v>
      </c>
    </row>
    <row r="86" spans="2:15" ht="15" x14ac:dyDescent="0.25">
      <c r="B86" s="6">
        <v>82</v>
      </c>
      <c r="C86" s="22" t="s">
        <v>85</v>
      </c>
      <c r="D86" s="24" t="s">
        <v>398</v>
      </c>
      <c r="E86" s="23" t="s">
        <v>34</v>
      </c>
      <c r="F86" s="6"/>
      <c r="G86" s="6"/>
      <c r="H86" s="6"/>
      <c r="I86" s="10"/>
      <c r="J86" s="25"/>
      <c r="K86" s="3"/>
      <c r="L86" s="3"/>
      <c r="M86" s="3"/>
      <c r="O86" s="1" t="str">
        <f t="shared" si="5"/>
        <v xml:space="preserve">    filename varchar(255),</v>
      </c>
    </row>
    <row r="87" spans="2:15" ht="15" x14ac:dyDescent="0.25">
      <c r="B87" s="6">
        <v>83</v>
      </c>
      <c r="C87" s="22" t="s">
        <v>407</v>
      </c>
      <c r="D87" s="24" t="s">
        <v>403</v>
      </c>
      <c r="E87" s="23" t="s">
        <v>39</v>
      </c>
      <c r="F87" s="6"/>
      <c r="G87" s="6"/>
      <c r="H87" s="6"/>
      <c r="I87" s="10"/>
      <c r="J87" s="25"/>
      <c r="K87" s="3"/>
      <c r="L87" s="3"/>
      <c r="M87" s="3"/>
      <c r="O87" s="1" t="str">
        <f t="shared" si="5"/>
        <v xml:space="preserve">    filetype varchar(50),</v>
      </c>
    </row>
    <row r="88" spans="2:15" ht="15" x14ac:dyDescent="0.25">
      <c r="B88" s="6">
        <v>84</v>
      </c>
      <c r="C88" s="22" t="s">
        <v>408</v>
      </c>
      <c r="D88" s="24" t="s">
        <v>399</v>
      </c>
      <c r="E88" s="23" t="s">
        <v>34</v>
      </c>
      <c r="F88" s="6"/>
      <c r="G88" s="6"/>
      <c r="H88" s="6"/>
      <c r="I88" s="10"/>
      <c r="J88" s="25"/>
      <c r="K88" s="3"/>
      <c r="L88" s="3"/>
      <c r="M88" s="3"/>
      <c r="O88" s="1" t="str">
        <f t="shared" si="5"/>
        <v xml:space="preserve">    file_md5 varchar(255),</v>
      </c>
    </row>
    <row r="89" spans="2:15" ht="15" x14ac:dyDescent="0.25">
      <c r="B89" s="6">
        <v>85</v>
      </c>
      <c r="C89" s="22" t="s">
        <v>409</v>
      </c>
      <c r="D89" s="24" t="s">
        <v>400</v>
      </c>
      <c r="E89" s="6" t="s">
        <v>6</v>
      </c>
      <c r="F89" s="6"/>
      <c r="G89" s="6"/>
      <c r="H89" s="6"/>
      <c r="I89" s="10"/>
      <c r="J89" s="25"/>
      <c r="K89" s="3"/>
      <c r="L89" s="3"/>
      <c r="M89" s="3"/>
      <c r="O89" s="1" t="str">
        <f t="shared" si="5"/>
        <v xml:space="preserve">    file_size bigint,</v>
      </c>
    </row>
    <row r="90" spans="2:15" ht="15" x14ac:dyDescent="0.25">
      <c r="B90" s="6">
        <v>86</v>
      </c>
      <c r="C90" s="3" t="s">
        <v>20</v>
      </c>
      <c r="D90" s="24" t="s">
        <v>296</v>
      </c>
      <c r="E90" s="6" t="s">
        <v>6</v>
      </c>
      <c r="F90" s="6"/>
      <c r="G90" s="6"/>
      <c r="H90" s="6"/>
      <c r="I90" s="10"/>
      <c r="J90" s="25"/>
      <c r="K90" s="3"/>
      <c r="L90" s="3"/>
      <c r="M90" s="3"/>
      <c r="O90" s="1" t="str">
        <f t="shared" si="0"/>
        <v xml:space="preserve">    created_by bigint,</v>
      </c>
    </row>
    <row r="91" spans="2:15" ht="15" x14ac:dyDescent="0.25">
      <c r="B91" s="6">
        <v>87</v>
      </c>
      <c r="C91" s="3" t="s">
        <v>21</v>
      </c>
      <c r="D91" s="24" t="s">
        <v>70</v>
      </c>
      <c r="E91" s="6" t="s">
        <v>6</v>
      </c>
      <c r="F91" s="6"/>
      <c r="G91" s="6"/>
      <c r="H91" s="6"/>
      <c r="I91" s="10"/>
      <c r="J91" s="25"/>
      <c r="K91" s="3"/>
      <c r="L91" s="3"/>
      <c r="M91" s="3"/>
      <c r="O91" s="1" t="str">
        <f t="shared" si="0"/>
        <v xml:space="preserve">    created_date bigint,</v>
      </c>
    </row>
    <row r="92" spans="2:15" ht="15" x14ac:dyDescent="0.25">
      <c r="B92" s="6">
        <v>88</v>
      </c>
      <c r="C92" s="3" t="s">
        <v>22</v>
      </c>
      <c r="D92" s="24" t="s">
        <v>297</v>
      </c>
      <c r="E92" s="6" t="s">
        <v>6</v>
      </c>
      <c r="F92" s="6"/>
      <c r="G92" s="6"/>
      <c r="H92" s="6"/>
      <c r="I92" s="10"/>
      <c r="J92" s="25"/>
      <c r="K92" s="3"/>
      <c r="L92" s="3"/>
      <c r="M92" s="3"/>
      <c r="O92" s="1" t="str">
        <f t="shared" si="0"/>
        <v xml:space="preserve">    updated_by bigint,</v>
      </c>
    </row>
    <row r="93" spans="2:15" ht="15" x14ac:dyDescent="0.25">
      <c r="B93" s="6">
        <v>89</v>
      </c>
      <c r="C93" s="3" t="s">
        <v>23</v>
      </c>
      <c r="D93" s="24" t="s">
        <v>71</v>
      </c>
      <c r="E93" s="6" t="s">
        <v>6</v>
      </c>
      <c r="F93" s="6"/>
      <c r="G93" s="6"/>
      <c r="H93" s="6"/>
      <c r="I93" s="10"/>
      <c r="J93" s="25"/>
      <c r="K93" s="3"/>
      <c r="L93" s="3"/>
      <c r="M93" s="3"/>
      <c r="O93" s="1" t="str">
        <f t="shared" si="0"/>
        <v xml:space="preserve">    updated_date bigint,</v>
      </c>
    </row>
    <row r="94" spans="2:15" ht="15" x14ac:dyDescent="0.25">
      <c r="B94" s="6">
        <v>90</v>
      </c>
      <c r="C94" s="22" t="s">
        <v>105</v>
      </c>
      <c r="D94" s="24" t="s">
        <v>295</v>
      </c>
      <c r="E94" s="6" t="s">
        <v>6</v>
      </c>
      <c r="F94" s="6"/>
      <c r="G94" s="6"/>
      <c r="H94" s="6"/>
      <c r="I94" s="8">
        <v>1</v>
      </c>
      <c r="J94" s="25"/>
      <c r="K94" s="3"/>
      <c r="L94" s="3"/>
      <c r="M94" s="3"/>
      <c r="O94" s="1" t="str">
        <f t="shared" si="0"/>
        <v xml:space="preserve">    deleted_by bigint,</v>
      </c>
    </row>
    <row r="95" spans="2:15" ht="15" x14ac:dyDescent="0.25">
      <c r="B95" s="6">
        <v>91</v>
      </c>
      <c r="C95" s="22" t="s">
        <v>99</v>
      </c>
      <c r="D95" s="24" t="s">
        <v>94</v>
      </c>
      <c r="E95" s="6" t="s">
        <v>6</v>
      </c>
      <c r="F95" s="6"/>
      <c r="G95" s="6"/>
      <c r="H95" s="6"/>
      <c r="I95" s="8">
        <v>1</v>
      </c>
      <c r="J95" s="25"/>
      <c r="K95" s="3"/>
      <c r="L95" s="3"/>
      <c r="M95" s="3"/>
      <c r="O95" s="1" t="str">
        <f t="shared" si="0"/>
        <v xml:space="preserve">    deleted_date bigint,</v>
      </c>
    </row>
    <row r="96" spans="2:15" ht="15" x14ac:dyDescent="0.25">
      <c r="B96" s="6">
        <v>92</v>
      </c>
      <c r="C96" s="3" t="s">
        <v>24</v>
      </c>
      <c r="D96" s="24" t="s">
        <v>13</v>
      </c>
      <c r="E96" s="6" t="s">
        <v>10</v>
      </c>
      <c r="F96" s="6"/>
      <c r="G96" s="6">
        <v>1</v>
      </c>
      <c r="H96" s="6"/>
      <c r="I96" s="10"/>
      <c r="J96" s="25"/>
      <c r="K96" s="3"/>
      <c r="L96" s="3"/>
      <c r="M96" s="3"/>
      <c r="O96" s="1" t="str">
        <f t="shared" si="0"/>
        <v xml:space="preserve">    version integer DEFAULT 1,</v>
      </c>
    </row>
    <row r="97" spans="3:15" x14ac:dyDescent="0.25">
      <c r="O97" s="1" t="str">
        <f>"    CONSTRAINT " &amp; IF(ISERROR(SEARCH(".",$D$2)), $D$2, MID($D$2,SEARCH(".",$D$2) + 1,(LEN($D$2)-SEARCH(".",$D$2)))) &amp; "_pk PRIMARY KEY (" &amp; $D$5 &amp; ")"</f>
        <v xml:space="preserve">    CONSTRAINT register_pk PRIMARY KEY (id)</v>
      </c>
    </row>
    <row r="98" spans="3:15" x14ac:dyDescent="0.25">
      <c r="O98" s="1" t="s">
        <v>7</v>
      </c>
    </row>
    <row r="100" spans="3:15" x14ac:dyDescent="0.25">
      <c r="C100" s="32"/>
    </row>
    <row r="101" spans="3:15" x14ac:dyDescent="0.25">
      <c r="D101" s="32" t="s">
        <v>3724</v>
      </c>
    </row>
    <row r="102" spans="3:15" x14ac:dyDescent="0.25">
      <c r="C102" s="32"/>
      <c r="D102" s="32" t="s">
        <v>3725</v>
      </c>
    </row>
    <row r="103" spans="3:15" x14ac:dyDescent="0.25">
      <c r="C103" s="32"/>
      <c r="D103" s="1" t="s">
        <v>3711</v>
      </c>
    </row>
    <row r="104" spans="3:15" x14ac:dyDescent="0.25">
      <c r="C104" s="32"/>
      <c r="D104" s="1" t="s">
        <v>3712</v>
      </c>
    </row>
    <row r="105" spans="3:15" x14ac:dyDescent="0.25">
      <c r="C105" s="32"/>
      <c r="D105" s="1" t="s">
        <v>3713</v>
      </c>
    </row>
    <row r="106" spans="3:15" x14ac:dyDescent="0.25">
      <c r="C106" s="32"/>
    </row>
    <row r="107" spans="3:15" x14ac:dyDescent="0.25">
      <c r="C107" s="32"/>
    </row>
    <row r="108" spans="3:15" x14ac:dyDescent="0.25">
      <c r="C108" s="32"/>
      <c r="D108" s="32" t="s">
        <v>3930</v>
      </c>
    </row>
    <row r="109" spans="3:15" x14ac:dyDescent="0.25">
      <c r="C109" s="32"/>
      <c r="D109" s="32" t="s">
        <v>3929</v>
      </c>
    </row>
    <row r="110" spans="3:15" x14ac:dyDescent="0.25">
      <c r="C110" s="32"/>
      <c r="D110" s="32" t="s">
        <v>3989</v>
      </c>
    </row>
    <row r="111" spans="3:15" x14ac:dyDescent="0.25">
      <c r="C111" s="32"/>
    </row>
    <row r="112" spans="3:15" x14ac:dyDescent="0.25">
      <c r="C112" s="32" t="s">
        <v>4271</v>
      </c>
      <c r="D112" s="32"/>
    </row>
    <row r="113" spans="3:4" x14ac:dyDescent="0.25">
      <c r="D113" s="32" t="s">
        <v>4261</v>
      </c>
    </row>
    <row r="114" spans="3:4" x14ac:dyDescent="0.25">
      <c r="D114" s="32" t="s">
        <v>4262</v>
      </c>
    </row>
    <row r="115" spans="3:4" x14ac:dyDescent="0.25">
      <c r="C115" s="32"/>
      <c r="D115" s="32" t="s">
        <v>4263</v>
      </c>
    </row>
    <row r="116" spans="3:4" x14ac:dyDescent="0.25">
      <c r="C116" s="32"/>
      <c r="D116" s="32" t="s">
        <v>4264</v>
      </c>
    </row>
    <row r="117" spans="3:4" x14ac:dyDescent="0.25">
      <c r="C117" s="32"/>
      <c r="D117" s="1" t="s">
        <v>4265</v>
      </c>
    </row>
    <row r="118" spans="3:4" x14ac:dyDescent="0.25">
      <c r="C118" s="32"/>
      <c r="D118" s="1" t="s">
        <v>4266</v>
      </c>
    </row>
    <row r="119" spans="3:4" x14ac:dyDescent="0.25">
      <c r="C119" s="32"/>
      <c r="D119" s="1" t="s">
        <v>4267</v>
      </c>
    </row>
    <row r="120" spans="3:4" x14ac:dyDescent="0.25">
      <c r="C120" s="32"/>
      <c r="D120" s="1" t="s">
        <v>4268</v>
      </c>
    </row>
    <row r="121" spans="3:4" x14ac:dyDescent="0.25">
      <c r="C121" s="32"/>
      <c r="D121" s="1" t="s">
        <v>4269</v>
      </c>
    </row>
    <row r="122" spans="3:4" x14ac:dyDescent="0.25">
      <c r="C122" s="32"/>
      <c r="D122" s="1" t="s">
        <v>4270</v>
      </c>
    </row>
    <row r="123" spans="3:4" x14ac:dyDescent="0.25">
      <c r="C123" s="32"/>
      <c r="D123" s="32" t="s">
        <v>4306</v>
      </c>
    </row>
    <row r="124" spans="3:4" x14ac:dyDescent="0.25">
      <c r="C124" s="32"/>
    </row>
    <row r="126" spans="3:4" x14ac:dyDescent="0.25">
      <c r="C126" s="32"/>
    </row>
    <row r="127" spans="3:4" x14ac:dyDescent="0.25">
      <c r="C127" s="32"/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:O132"/>
  <sheetViews>
    <sheetView showGridLines="0" topLeftCell="A106" workbookViewId="0">
      <selection activeCell="D121" sqref="D121:D132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1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DB!D146</f>
        <v>Danh sách đăng ký</v>
      </c>
      <c r="E1" s="71"/>
      <c r="F1" s="72" t="s">
        <v>22</v>
      </c>
      <c r="G1" s="73"/>
      <c r="H1" s="73"/>
      <c r="I1" s="74"/>
      <c r="J1" s="3" t="str">
        <f>DB!F146</f>
        <v>Nguyễn Anh Phong</v>
      </c>
    </row>
    <row r="2" spans="2:15" ht="18" x14ac:dyDescent="0.25">
      <c r="C2" s="2" t="s">
        <v>27</v>
      </c>
      <c r="D2" s="75" t="str">
        <f>DB!E146</f>
        <v>register_item</v>
      </c>
      <c r="E2" s="76"/>
      <c r="F2" s="72" t="s">
        <v>23</v>
      </c>
      <c r="G2" s="73"/>
      <c r="H2" s="73"/>
      <c r="I2" s="74"/>
      <c r="J2" s="19" t="str">
        <f>DB!G146</f>
        <v>22/05/2016</v>
      </c>
      <c r="O2" s="1" t="str">
        <f xml:space="preserve"> "drop table " &amp; D2 &amp; ";"</f>
        <v>drop table register_item;</v>
      </c>
    </row>
    <row r="3" spans="2:15" ht="29.25" customHeight="1" x14ac:dyDescent="0.25">
      <c r="B3" s="4"/>
      <c r="O3" s="1" t="str">
        <f xml:space="preserve"> "create table " &amp; D2</f>
        <v>create table register_item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3448</v>
      </c>
      <c r="D6" s="24" t="s">
        <v>3032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01" si="0">"    " &amp; D6 &amp; " " &amp; E6 &amp; IF(F6="yes"," NOT NULL", "") &amp; IF(LEN(G6) &gt; 0," DEFAULT " &amp; G6, "") &amp; ","</f>
        <v xml:space="preserve">    register_id bigint,</v>
      </c>
    </row>
    <row r="7" spans="2:15" ht="15" x14ac:dyDescent="0.25">
      <c r="B7" s="6">
        <v>3</v>
      </c>
      <c r="C7" s="22" t="s">
        <v>359</v>
      </c>
      <c r="D7" s="24" t="s">
        <v>3447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>"    " &amp; D7 &amp; " " &amp; E7 &amp; IF(F7="yes"," NOT NULL", "") &amp; IF(LEN(G7) &gt; 0," DEFAULT " &amp; G7, "") &amp; ","</f>
        <v xml:space="preserve">    register_date bigint,</v>
      </c>
    </row>
    <row r="8" spans="2:15" ht="15" x14ac:dyDescent="0.25">
      <c r="B8" s="6">
        <v>4</v>
      </c>
      <c r="C8" s="22" t="s">
        <v>3492</v>
      </c>
      <c r="D8" s="24" t="s">
        <v>3493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>"    " &amp; D8 &amp; " " &amp; E8 &amp; IF(F8="yes"," NOT NULL", "") &amp; IF(LEN(G8) &gt; 0," DEFAULT " &amp; G8, "") &amp; ","</f>
        <v xml:space="preserve">    ref_register_item_id bigint,</v>
      </c>
    </row>
    <row r="9" spans="2:15" ht="15" x14ac:dyDescent="0.25">
      <c r="B9" s="6">
        <v>5</v>
      </c>
      <c r="C9" s="22" t="s">
        <v>2205</v>
      </c>
      <c r="D9" s="24" t="s">
        <v>626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ref="O9:O10" si="1">"    " &amp; D9 &amp; " " &amp; E9 &amp; IF(F9="yes"," NOT NULL", "") &amp; IF(LEN(G9) &gt; 0," DEFAULT " &amp; G9, "") &amp; ","</f>
        <v xml:space="preserve">    financial_id bigint,</v>
      </c>
    </row>
    <row r="10" spans="2:15" ht="15" x14ac:dyDescent="0.25">
      <c r="B10" s="6">
        <v>6</v>
      </c>
      <c r="C10" s="22" t="s">
        <v>2205</v>
      </c>
      <c r="D10" s="24" t="s">
        <v>865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1"/>
        <v xml:space="preserve">    financial_item_id bigint,</v>
      </c>
    </row>
    <row r="11" spans="2:15" ht="15" x14ac:dyDescent="0.25">
      <c r="B11" s="6">
        <v>7</v>
      </c>
      <c r="C11" s="22" t="s">
        <v>681</v>
      </c>
      <c r="D11" s="24" t="s">
        <v>3255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>"    " &amp; D11 &amp; " " &amp; E11 &amp; IF(F11="yes"," NOT NULL", "") &amp; IF(LEN(G11) &gt; 0," DEFAULT " &amp; G11, "") &amp; ","</f>
        <v xml:space="preserve">    financial_advance_id bigint,</v>
      </c>
    </row>
    <row r="12" spans="2:15" ht="15" x14ac:dyDescent="0.25">
      <c r="B12" s="6">
        <v>8</v>
      </c>
      <c r="C12" s="22" t="s">
        <v>854</v>
      </c>
      <c r="D12" s="24" t="s">
        <v>3256</v>
      </c>
      <c r="E12" s="6" t="s">
        <v>6</v>
      </c>
      <c r="F12" s="6"/>
      <c r="G12" s="6"/>
      <c r="H12" s="6"/>
      <c r="I12" s="10"/>
      <c r="J12" s="25" t="s">
        <v>792</v>
      </c>
      <c r="K12" s="3"/>
      <c r="L12" s="3"/>
      <c r="M12" s="3"/>
      <c r="O12" s="1" t="str">
        <f t="shared" ref="O12:O17" si="2">"    " &amp; D12 &amp; " " &amp; E12 &amp; IF(F12="yes"," NOT NULL", "") &amp; IF(LEN(G12) &gt; 0," DEFAULT " &amp; G12, "") &amp; ","</f>
        <v xml:space="preserve">    financial_insurance_id bigint,</v>
      </c>
    </row>
    <row r="13" spans="2:15" ht="15" x14ac:dyDescent="0.25">
      <c r="B13" s="6">
        <v>9</v>
      </c>
      <c r="C13" s="22" t="s">
        <v>864</v>
      </c>
      <c r="D13" s="24" t="s">
        <v>3257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2"/>
        <v xml:space="preserve">    financial_voucher_id bigint,</v>
      </c>
    </row>
    <row r="14" spans="2:15" ht="15" x14ac:dyDescent="0.25">
      <c r="B14" s="6">
        <v>10</v>
      </c>
      <c r="C14" s="22" t="s">
        <v>2205</v>
      </c>
      <c r="D14" s="24" t="s">
        <v>3043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2"/>
        <v xml:space="preserve">    advance_id bigint,</v>
      </c>
    </row>
    <row r="15" spans="2:15" ht="15" x14ac:dyDescent="0.25">
      <c r="B15" s="6">
        <v>11</v>
      </c>
      <c r="C15" s="22" t="s">
        <v>2205</v>
      </c>
      <c r="D15" s="24" t="s">
        <v>3306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2"/>
        <v xml:space="preserve">    advance_item_id bigint,</v>
      </c>
    </row>
    <row r="16" spans="2:15" ht="15" x14ac:dyDescent="0.25">
      <c r="B16" s="6">
        <v>12</v>
      </c>
      <c r="C16" s="22" t="s">
        <v>2205</v>
      </c>
      <c r="D16" s="24" t="s">
        <v>3289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2"/>
        <v xml:space="preserve">    repaid_id bigint,</v>
      </c>
    </row>
    <row r="17" spans="2:15" ht="15" x14ac:dyDescent="0.25">
      <c r="B17" s="6">
        <v>13</v>
      </c>
      <c r="C17" s="22" t="s">
        <v>2205</v>
      </c>
      <c r="D17" s="24" t="s">
        <v>3293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2"/>
        <v xml:space="preserve">    repaid_item_id bigint,</v>
      </c>
    </row>
    <row r="18" spans="2:15" ht="15" x14ac:dyDescent="0.25">
      <c r="B18" s="6">
        <v>14</v>
      </c>
      <c r="C18" s="22" t="s">
        <v>355</v>
      </c>
      <c r="D18" s="24" t="s">
        <v>352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>"    " &amp; D18 &amp; " " &amp; E18 &amp; IF(F18="yes"," NOT NULL", "") &amp; IF(LEN(G18) &gt; 0," DEFAULT " &amp; G18, "") &amp; ","</f>
        <v xml:space="preserve">    patient_id bigint,</v>
      </c>
    </row>
    <row r="19" spans="2:15" ht="15" x14ac:dyDescent="0.25">
      <c r="B19" s="6">
        <v>15</v>
      </c>
      <c r="C19" s="22" t="s">
        <v>3922</v>
      </c>
      <c r="D19" s="24" t="s">
        <v>206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ref="O19" si="3">"    " &amp; D19 &amp; " " &amp; E19 &amp; IF(F19="yes"," NOT NULL", "") &amp; IF(LEN(G19) &gt; 0," DEFAULT " &amp; G19, "") &amp; ","</f>
        <v xml:space="preserve">    partner_id bigint,</v>
      </c>
    </row>
    <row r="20" spans="2:15" ht="15" x14ac:dyDescent="0.25">
      <c r="B20" s="6">
        <v>16</v>
      </c>
      <c r="C20" s="22" t="s">
        <v>854</v>
      </c>
      <c r="D20" s="24" t="s">
        <v>765</v>
      </c>
      <c r="E20" s="6" t="s">
        <v>6</v>
      </c>
      <c r="F20" s="6"/>
      <c r="G20" s="6"/>
      <c r="H20" s="6"/>
      <c r="I20" s="10"/>
      <c r="J20" s="25"/>
      <c r="K20" s="3"/>
      <c r="L20" s="3"/>
      <c r="M20" s="3"/>
      <c r="O20" s="1" t="str">
        <f t="shared" ref="O20:O22" si="4">"    " &amp; D20 &amp; " " &amp; E20 &amp; IF(F20="yes"," NOT NULL", "") &amp; IF(LEN(G20) &gt; 0," DEFAULT " &amp; G20, "") &amp; ","</f>
        <v xml:space="preserve">    insurance_id bigint,</v>
      </c>
    </row>
    <row r="21" spans="2:15" ht="15" x14ac:dyDescent="0.25">
      <c r="B21" s="6">
        <v>17</v>
      </c>
      <c r="C21" s="22" t="s">
        <v>716</v>
      </c>
      <c r="D21" s="24" t="s">
        <v>3260</v>
      </c>
      <c r="E21" s="6" t="s">
        <v>6</v>
      </c>
      <c r="F21" s="6"/>
      <c r="G21" s="6">
        <v>0</v>
      </c>
      <c r="H21" s="6"/>
      <c r="I21" s="10"/>
      <c r="J21" s="25"/>
      <c r="K21" s="3"/>
      <c r="L21" s="3"/>
      <c r="M21" s="3"/>
      <c r="O21" s="1" t="str">
        <f t="shared" si="4"/>
        <v xml:space="preserve">    checkup_id bigint DEFAULT 0,</v>
      </c>
    </row>
    <row r="22" spans="2:15" ht="15" x14ac:dyDescent="0.25">
      <c r="B22" s="6">
        <v>18</v>
      </c>
      <c r="C22" s="22" t="s">
        <v>3254</v>
      </c>
      <c r="D22" s="24" t="s">
        <v>3261</v>
      </c>
      <c r="E22" s="6" t="s">
        <v>6</v>
      </c>
      <c r="F22" s="6"/>
      <c r="G22" s="6">
        <v>0</v>
      </c>
      <c r="H22" s="6"/>
      <c r="I22" s="10"/>
      <c r="J22" s="25"/>
      <c r="K22" s="3"/>
      <c r="L22" s="3"/>
      <c r="M22" s="3"/>
      <c r="O22" s="1" t="str">
        <f t="shared" si="4"/>
        <v xml:space="preserve">    healthcare_id bigint DEFAULT 0,</v>
      </c>
    </row>
    <row r="23" spans="2:15" ht="15" x14ac:dyDescent="0.25">
      <c r="B23" s="6">
        <v>19</v>
      </c>
      <c r="C23" s="22" t="s">
        <v>378</v>
      </c>
      <c r="D23" s="24" t="s">
        <v>371</v>
      </c>
      <c r="E23" s="14" t="s">
        <v>39</v>
      </c>
      <c r="F23" s="6"/>
      <c r="G23" s="6"/>
      <c r="H23" s="6"/>
      <c r="I23" s="10"/>
      <c r="J23" s="25"/>
      <c r="K23" s="3"/>
      <c r="L23" s="3"/>
      <c r="M23" s="3"/>
      <c r="O23" s="1" t="str">
        <f t="shared" si="0"/>
        <v xml:space="preserve">    cpt_code varchar(50),</v>
      </c>
    </row>
    <row r="24" spans="2:15" ht="15" x14ac:dyDescent="0.25">
      <c r="B24" s="6">
        <v>20</v>
      </c>
      <c r="C24" s="22" t="s">
        <v>362</v>
      </c>
      <c r="D24" s="24" t="s">
        <v>170</v>
      </c>
      <c r="E24" s="6" t="s">
        <v>6</v>
      </c>
      <c r="F24" s="6"/>
      <c r="G24" s="6"/>
      <c r="H24" s="6"/>
      <c r="I24" s="10"/>
      <c r="J24" s="25"/>
      <c r="K24" s="3"/>
      <c r="L24" s="3"/>
      <c r="M24" s="3"/>
      <c r="O24" s="1" t="str">
        <f t="shared" si="0"/>
        <v xml:space="preserve">    item_id bigint,</v>
      </c>
    </row>
    <row r="25" spans="2:15" ht="15" x14ac:dyDescent="0.25">
      <c r="B25" s="6">
        <v>21</v>
      </c>
      <c r="C25" s="22" t="s">
        <v>338</v>
      </c>
      <c r="D25" s="24" t="s">
        <v>171</v>
      </c>
      <c r="E25" s="14" t="s">
        <v>39</v>
      </c>
      <c r="F25" s="6"/>
      <c r="G25" s="6"/>
      <c r="H25" s="6"/>
      <c r="I25" s="10"/>
      <c r="J25" s="25"/>
      <c r="K25" s="3"/>
      <c r="L25" s="3"/>
      <c r="M25" s="3"/>
      <c r="O25" s="1" t="str">
        <f t="shared" si="0"/>
        <v xml:space="preserve">    item_code varchar(50),</v>
      </c>
    </row>
    <row r="26" spans="2:15" ht="15" x14ac:dyDescent="0.25">
      <c r="B26" s="6">
        <v>22</v>
      </c>
      <c r="C26" s="22" t="s">
        <v>339</v>
      </c>
      <c r="D26" s="24" t="s">
        <v>172</v>
      </c>
      <c r="E26" s="23" t="s">
        <v>34</v>
      </c>
      <c r="F26" s="6"/>
      <c r="G26" s="6"/>
      <c r="H26" s="6"/>
      <c r="I26" s="10"/>
      <c r="J26" s="25"/>
      <c r="K26" s="3"/>
      <c r="L26" s="3"/>
      <c r="M26" s="3"/>
      <c r="O26" s="1" t="str">
        <f t="shared" si="0"/>
        <v xml:space="preserve">    item_name varchar(255),</v>
      </c>
    </row>
    <row r="27" spans="2:15" ht="15" x14ac:dyDescent="0.25">
      <c r="B27" s="6">
        <v>23</v>
      </c>
      <c r="C27" s="22" t="s">
        <v>362</v>
      </c>
      <c r="D27" s="24" t="s">
        <v>334</v>
      </c>
      <c r="E27" s="23" t="s">
        <v>10</v>
      </c>
      <c r="F27" s="6"/>
      <c r="G27" s="6"/>
      <c r="H27" s="6"/>
      <c r="I27" s="10"/>
      <c r="J27" s="25"/>
      <c r="K27" s="3"/>
      <c r="L27" s="3"/>
      <c r="M27" s="3"/>
      <c r="O27" s="1" t="str">
        <f>"    " &amp; D27 &amp; " " &amp; E27 &amp; IF(F27="yes"," NOT NULL", "") &amp; IF(LEN(G27) &gt; 0," DEFAULT " &amp; G27, "") &amp; ","</f>
        <v xml:space="preserve">    item_type integer,</v>
      </c>
    </row>
    <row r="28" spans="2:15" ht="15" x14ac:dyDescent="0.25">
      <c r="B28" s="6">
        <v>24</v>
      </c>
      <c r="C28" s="22" t="s">
        <v>49</v>
      </c>
      <c r="D28" s="24" t="s">
        <v>12</v>
      </c>
      <c r="E28" s="23" t="s">
        <v>34</v>
      </c>
      <c r="F28" s="6"/>
      <c r="G28" s="6"/>
      <c r="H28" s="6"/>
      <c r="I28" s="10"/>
      <c r="J28" s="25"/>
      <c r="K28" s="3"/>
      <c r="L28" s="3"/>
      <c r="M28" s="3"/>
      <c r="O28" s="1" t="str">
        <f t="shared" si="0"/>
        <v xml:space="preserve">    description varchar(255),</v>
      </c>
    </row>
    <row r="29" spans="2:15" ht="15" x14ac:dyDescent="0.25">
      <c r="B29" s="6">
        <v>25</v>
      </c>
      <c r="C29" s="22" t="s">
        <v>208</v>
      </c>
      <c r="D29" s="24" t="s">
        <v>109</v>
      </c>
      <c r="E29" s="6" t="s">
        <v>6</v>
      </c>
      <c r="F29" s="6"/>
      <c r="G29" s="6"/>
      <c r="H29" s="6"/>
      <c r="I29" s="10"/>
      <c r="J29" s="25"/>
      <c r="K29" s="3"/>
      <c r="L29" s="3"/>
      <c r="M29" s="3"/>
      <c r="O29" s="1" t="str">
        <f t="shared" si="0"/>
        <v xml:space="preserve">    category_id bigint,</v>
      </c>
    </row>
    <row r="30" spans="2:15" ht="15" x14ac:dyDescent="0.25">
      <c r="B30" s="6">
        <v>26</v>
      </c>
      <c r="C30" s="22" t="s">
        <v>343</v>
      </c>
      <c r="D30" s="24" t="s">
        <v>335</v>
      </c>
      <c r="E30" s="23" t="s">
        <v>39</v>
      </c>
      <c r="F30" s="6"/>
      <c r="G30" s="6"/>
      <c r="H30" s="6"/>
      <c r="I30" s="10"/>
      <c r="J30" s="25"/>
      <c r="K30" s="3"/>
      <c r="L30" s="3"/>
      <c r="M30" s="3"/>
      <c r="O30" s="1" t="str">
        <f t="shared" si="0"/>
        <v xml:space="preserve">    modality varchar(50),</v>
      </c>
    </row>
    <row r="31" spans="2:15" ht="15" x14ac:dyDescent="0.25">
      <c r="B31" s="6">
        <v>27</v>
      </c>
      <c r="C31" s="22" t="s">
        <v>393</v>
      </c>
      <c r="D31" s="24" t="s">
        <v>532</v>
      </c>
      <c r="E31" s="6" t="s">
        <v>35</v>
      </c>
      <c r="F31" s="6"/>
      <c r="G31" s="6">
        <v>0</v>
      </c>
      <c r="H31" s="6"/>
      <c r="I31" s="10"/>
      <c r="J31" s="25"/>
      <c r="K31" s="3"/>
      <c r="L31" s="3"/>
      <c r="M31" s="3"/>
      <c r="O31" s="1" t="str">
        <f t="shared" si="0"/>
        <v xml:space="preserve">    worklist smallint DEFAULT 0,</v>
      </c>
    </row>
    <row r="32" spans="2:15" ht="15" x14ac:dyDescent="0.25">
      <c r="B32" s="6">
        <v>28</v>
      </c>
      <c r="C32" s="22" t="s">
        <v>572</v>
      </c>
      <c r="D32" s="24" t="s">
        <v>228</v>
      </c>
      <c r="E32" s="23" t="s">
        <v>25</v>
      </c>
      <c r="F32" s="6"/>
      <c r="G32" s="6"/>
      <c r="H32" s="6"/>
      <c r="I32" s="8"/>
      <c r="J32" s="25"/>
      <c r="K32" s="3"/>
      <c r="L32" s="3"/>
      <c r="M32" s="3"/>
      <c r="O32" s="1" t="str">
        <f t="shared" si="0"/>
        <v xml:space="preserve">    screen varchar(10),</v>
      </c>
    </row>
    <row r="33" spans="1:15" ht="15" x14ac:dyDescent="0.25">
      <c r="B33" s="6">
        <v>29</v>
      </c>
      <c r="C33" s="22" t="s">
        <v>38</v>
      </c>
      <c r="D33" s="24" t="s">
        <v>182</v>
      </c>
      <c r="E33" s="6" t="s">
        <v>6</v>
      </c>
      <c r="F33" s="6"/>
      <c r="G33" s="6"/>
      <c r="H33" s="6"/>
      <c r="I33" s="10"/>
      <c r="J33" s="25"/>
      <c r="K33" s="3"/>
      <c r="L33" s="3"/>
      <c r="M33" s="3"/>
      <c r="O33" s="1" t="str">
        <f t="shared" si="0"/>
        <v xml:space="preserve">    unit_id bigint,</v>
      </c>
    </row>
    <row r="34" spans="1:15" ht="15" x14ac:dyDescent="0.25">
      <c r="B34" s="6">
        <v>30</v>
      </c>
      <c r="C34" s="22" t="s">
        <v>38</v>
      </c>
      <c r="D34" s="24" t="s">
        <v>183</v>
      </c>
      <c r="E34" s="23" t="s">
        <v>34</v>
      </c>
      <c r="F34" s="6"/>
      <c r="G34" s="6"/>
      <c r="H34" s="6"/>
      <c r="I34" s="10"/>
      <c r="J34" s="25"/>
      <c r="K34" s="3"/>
      <c r="L34" s="3"/>
      <c r="M34" s="3"/>
      <c r="O34" s="1" t="str">
        <f t="shared" si="0"/>
        <v xml:space="preserve">    unit_name varchar(255),</v>
      </c>
    </row>
    <row r="35" spans="1:15" ht="15" x14ac:dyDescent="0.25">
      <c r="B35" s="6">
        <v>31</v>
      </c>
      <c r="C35" s="22" t="s">
        <v>33</v>
      </c>
      <c r="D35" s="24" t="s">
        <v>627</v>
      </c>
      <c r="E35" s="23" t="s">
        <v>127</v>
      </c>
      <c r="F35" s="6"/>
      <c r="G35" s="6">
        <v>1</v>
      </c>
      <c r="H35" s="6"/>
      <c r="I35" s="10"/>
      <c r="J35" s="25"/>
      <c r="K35" s="3"/>
      <c r="L35" s="3"/>
      <c r="M35" s="3"/>
      <c r="O35" s="1" t="str">
        <f t="shared" si="0"/>
        <v xml:space="preserve">    qty double precision DEFAULT 1,</v>
      </c>
    </row>
    <row r="36" spans="1:15" ht="15" x14ac:dyDescent="0.25">
      <c r="A36" s="68"/>
      <c r="B36" s="6">
        <v>32</v>
      </c>
      <c r="C36" s="22" t="s">
        <v>641</v>
      </c>
      <c r="D36" s="24" t="s">
        <v>628</v>
      </c>
      <c r="E36" s="23" t="s">
        <v>127</v>
      </c>
      <c r="F36" s="6"/>
      <c r="G36" s="6">
        <v>0</v>
      </c>
      <c r="H36" s="6"/>
      <c r="I36" s="10"/>
      <c r="J36" s="25"/>
      <c r="K36" s="3"/>
      <c r="L36" s="3"/>
      <c r="M36" s="3"/>
      <c r="O36" s="1" t="str">
        <f t="shared" si="0"/>
        <v xml:space="preserve">    standard_price double precision DEFAULT 0,</v>
      </c>
    </row>
    <row r="37" spans="1:15" ht="15" x14ac:dyDescent="0.25">
      <c r="A37" s="68"/>
      <c r="B37" s="6">
        <v>33</v>
      </c>
      <c r="C37" s="22" t="s">
        <v>642</v>
      </c>
      <c r="D37" s="24" t="s">
        <v>631</v>
      </c>
      <c r="E37" s="23" t="s">
        <v>127</v>
      </c>
      <c r="F37" s="6"/>
      <c r="G37" s="6">
        <v>0</v>
      </c>
      <c r="H37" s="6"/>
      <c r="I37" s="10"/>
      <c r="J37" s="25"/>
      <c r="K37" s="3"/>
      <c r="L37" s="3"/>
      <c r="M37" s="3"/>
      <c r="O37" s="1" t="str">
        <f t="shared" si="0"/>
        <v xml:space="preserve">    standard_amount double precision DEFAULT 0,</v>
      </c>
    </row>
    <row r="38" spans="1:15" ht="15" x14ac:dyDescent="0.25">
      <c r="A38" s="68"/>
      <c r="B38" s="6">
        <v>34</v>
      </c>
      <c r="C38" s="22" t="s">
        <v>643</v>
      </c>
      <c r="D38" s="24" t="s">
        <v>629</v>
      </c>
      <c r="E38" s="23" t="s">
        <v>127</v>
      </c>
      <c r="F38" s="6"/>
      <c r="G38" s="6">
        <v>0</v>
      </c>
      <c r="H38" s="6"/>
      <c r="I38" s="10"/>
      <c r="J38" s="25"/>
      <c r="K38" s="3"/>
      <c r="L38" s="3"/>
      <c r="M38" s="3"/>
      <c r="O38" s="1" t="str">
        <f t="shared" si="0"/>
        <v xml:space="preserve">    adjust_rate double precision DEFAULT 0,</v>
      </c>
    </row>
    <row r="39" spans="1:15" ht="15" x14ac:dyDescent="0.25">
      <c r="A39" s="68"/>
      <c r="B39" s="6">
        <v>35</v>
      </c>
      <c r="C39" s="22" t="s">
        <v>683</v>
      </c>
      <c r="D39" s="24" t="s">
        <v>684</v>
      </c>
      <c r="E39" s="23" t="s">
        <v>127</v>
      </c>
      <c r="F39" s="6"/>
      <c r="G39" s="6">
        <v>0</v>
      </c>
      <c r="H39" s="6"/>
      <c r="I39" s="10"/>
      <c r="J39" s="25"/>
      <c r="K39" s="3"/>
      <c r="L39" s="3"/>
      <c r="M39" s="3"/>
      <c r="O39" s="1" t="str">
        <f t="shared" si="0"/>
        <v xml:space="preserve">    adjust_unit double precision DEFAULT 0,</v>
      </c>
    </row>
    <row r="40" spans="1:15" ht="15" x14ac:dyDescent="0.25">
      <c r="A40" s="68"/>
      <c r="B40" s="6">
        <v>36</v>
      </c>
      <c r="C40" s="22" t="s">
        <v>644</v>
      </c>
      <c r="D40" s="24" t="s">
        <v>630</v>
      </c>
      <c r="E40" s="23" t="s">
        <v>127</v>
      </c>
      <c r="F40" s="6"/>
      <c r="G40" s="6">
        <v>0</v>
      </c>
      <c r="H40" s="6"/>
      <c r="I40" s="10"/>
      <c r="J40" s="25"/>
      <c r="K40" s="3"/>
      <c r="L40" s="3"/>
      <c r="M40" s="3"/>
      <c r="O40" s="1" t="str">
        <f t="shared" si="0"/>
        <v xml:space="preserve">    adjust_amount double precision DEFAULT 0,</v>
      </c>
    </row>
    <row r="41" spans="1:15" ht="15" x14ac:dyDescent="0.25">
      <c r="B41" s="6">
        <v>37</v>
      </c>
      <c r="C41" s="22" t="s">
        <v>117</v>
      </c>
      <c r="D41" s="24" t="s">
        <v>173</v>
      </c>
      <c r="E41" s="23" t="s">
        <v>127</v>
      </c>
      <c r="F41" s="6"/>
      <c r="G41" s="6">
        <v>0</v>
      </c>
      <c r="H41" s="6"/>
      <c r="I41" s="10"/>
      <c r="J41" s="25"/>
      <c r="K41" s="3"/>
      <c r="L41" s="3"/>
      <c r="M41" s="3"/>
      <c r="O41" s="1" t="str">
        <f t="shared" si="0"/>
        <v xml:space="preserve">    price double precision DEFAULT 0,</v>
      </c>
    </row>
    <row r="42" spans="1:15" ht="15" x14ac:dyDescent="0.25">
      <c r="B42" s="6">
        <v>38</v>
      </c>
      <c r="C42" s="22" t="s">
        <v>36</v>
      </c>
      <c r="D42" s="24" t="s">
        <v>11</v>
      </c>
      <c r="E42" s="23" t="s">
        <v>127</v>
      </c>
      <c r="F42" s="6"/>
      <c r="G42" s="6">
        <v>0</v>
      </c>
      <c r="H42" s="6"/>
      <c r="I42" s="10"/>
      <c r="J42" s="25"/>
      <c r="K42" s="3"/>
      <c r="L42" s="3"/>
      <c r="M42" s="3"/>
      <c r="O42" s="1" t="str">
        <f t="shared" si="0"/>
        <v xml:space="preserve">    amount double precision DEFAULT 0,</v>
      </c>
    </row>
    <row r="43" spans="1:15" ht="15" x14ac:dyDescent="0.25">
      <c r="B43" s="6">
        <v>39</v>
      </c>
      <c r="C43" s="22" t="s">
        <v>2374</v>
      </c>
      <c r="D43" s="24" t="s">
        <v>958</v>
      </c>
      <c r="E43" s="6" t="s">
        <v>35</v>
      </c>
      <c r="F43" s="6"/>
      <c r="G43" s="6">
        <v>1</v>
      </c>
      <c r="H43" s="23" t="s">
        <v>16</v>
      </c>
      <c r="I43" s="10"/>
      <c r="J43" s="25"/>
      <c r="K43" s="3"/>
      <c r="L43" s="3"/>
      <c r="M43" s="3"/>
      <c r="O43" s="1" t="str">
        <f t="shared" si="0"/>
        <v xml:space="preserve">    vat smallint DEFAULT 1,</v>
      </c>
    </row>
    <row r="44" spans="1:15" ht="15" x14ac:dyDescent="0.25">
      <c r="B44" s="6">
        <v>40</v>
      </c>
      <c r="C44" s="22" t="s">
        <v>117</v>
      </c>
      <c r="D44" s="24" t="s">
        <v>169</v>
      </c>
      <c r="E44" s="23" t="s">
        <v>127</v>
      </c>
      <c r="F44" s="6"/>
      <c r="G44" s="6">
        <v>0</v>
      </c>
      <c r="H44" s="6"/>
      <c r="I44" s="10"/>
      <c r="J44" s="25"/>
      <c r="K44" s="3"/>
      <c r="L44" s="3"/>
      <c r="M44" s="3"/>
      <c r="O44" s="1" t="str">
        <f t="shared" si="0"/>
        <v xml:space="preserve">    vat_rate double precision DEFAULT 0,</v>
      </c>
    </row>
    <row r="45" spans="1:15" ht="15" x14ac:dyDescent="0.25">
      <c r="B45" s="6">
        <v>41</v>
      </c>
      <c r="C45" s="22" t="s">
        <v>36</v>
      </c>
      <c r="D45" s="24" t="s">
        <v>634</v>
      </c>
      <c r="E45" s="23" t="s">
        <v>127</v>
      </c>
      <c r="F45" s="6"/>
      <c r="G45" s="6">
        <v>0</v>
      </c>
      <c r="H45" s="6"/>
      <c r="I45" s="10"/>
      <c r="J45" s="25"/>
      <c r="K45" s="3"/>
      <c r="L45" s="3"/>
      <c r="M45" s="3"/>
      <c r="O45" s="1" t="str">
        <f t="shared" si="0"/>
        <v xml:space="preserve">    vat_amount double precision DEFAULT 0,</v>
      </c>
    </row>
    <row r="46" spans="1:15" ht="15" x14ac:dyDescent="0.25">
      <c r="B46" s="6">
        <v>42</v>
      </c>
      <c r="C46" s="22" t="s">
        <v>117</v>
      </c>
      <c r="D46" s="24" t="s">
        <v>1525</v>
      </c>
      <c r="E46" s="23" t="s">
        <v>127</v>
      </c>
      <c r="F46" s="6"/>
      <c r="G46" s="6">
        <v>0</v>
      </c>
      <c r="H46" s="6"/>
      <c r="I46" s="10"/>
      <c r="J46" s="25"/>
      <c r="K46" s="3"/>
      <c r="L46" s="3"/>
      <c r="M46" s="3"/>
      <c r="O46" s="1" t="str">
        <f t="shared" si="0"/>
        <v xml:space="preserve">    grand_price double precision DEFAULT 0,</v>
      </c>
    </row>
    <row r="47" spans="1:15" ht="15" x14ac:dyDescent="0.25">
      <c r="B47" s="6">
        <v>43</v>
      </c>
      <c r="C47" s="22" t="s">
        <v>36</v>
      </c>
      <c r="D47" s="24" t="s">
        <v>1526</v>
      </c>
      <c r="E47" s="23" t="s">
        <v>127</v>
      </c>
      <c r="F47" s="6"/>
      <c r="G47" s="6">
        <v>0</v>
      </c>
      <c r="H47" s="6"/>
      <c r="I47" s="10"/>
      <c r="J47" s="25"/>
      <c r="K47" s="3"/>
      <c r="L47" s="3"/>
      <c r="M47" s="3"/>
      <c r="O47" s="1" t="str">
        <f t="shared" si="0"/>
        <v xml:space="preserve">    grand_amount double precision DEFAULT 0,</v>
      </c>
    </row>
    <row r="48" spans="1:15" ht="15" x14ac:dyDescent="0.25">
      <c r="B48" s="6">
        <v>44</v>
      </c>
      <c r="C48" s="22" t="s">
        <v>833</v>
      </c>
      <c r="D48" s="24" t="s">
        <v>1139</v>
      </c>
      <c r="E48" s="6" t="s">
        <v>35</v>
      </c>
      <c r="F48" s="6"/>
      <c r="G48" s="6">
        <v>1</v>
      </c>
      <c r="H48" s="23" t="s">
        <v>16</v>
      </c>
      <c r="I48" s="10"/>
      <c r="J48" s="25"/>
      <c r="K48" s="3"/>
      <c r="L48" s="3"/>
      <c r="M48" s="3"/>
      <c r="O48" s="1" t="str">
        <f t="shared" si="0"/>
        <v xml:space="preserve">    insurance smallint DEFAULT 1,</v>
      </c>
    </row>
    <row r="49" spans="1:15" ht="15" x14ac:dyDescent="0.25">
      <c r="B49" s="6">
        <v>45</v>
      </c>
      <c r="C49" s="22" t="s">
        <v>833</v>
      </c>
      <c r="D49" s="24" t="s">
        <v>818</v>
      </c>
      <c r="E49" s="23" t="s">
        <v>127</v>
      </c>
      <c r="F49" s="6"/>
      <c r="G49" s="6">
        <v>0</v>
      </c>
      <c r="H49" s="6"/>
      <c r="I49" s="10"/>
      <c r="J49" s="25"/>
      <c r="K49" s="3"/>
      <c r="L49" s="3"/>
      <c r="M49" s="3"/>
      <c r="O49" s="1" t="str">
        <f t="shared" si="0"/>
        <v xml:space="preserve">    insurance_rate double precision DEFAULT 0,</v>
      </c>
    </row>
    <row r="50" spans="1:15" ht="15" x14ac:dyDescent="0.25">
      <c r="B50" s="6">
        <v>46</v>
      </c>
      <c r="C50" s="22" t="s">
        <v>820</v>
      </c>
      <c r="D50" s="24" t="s">
        <v>819</v>
      </c>
      <c r="E50" s="23" t="s">
        <v>127</v>
      </c>
      <c r="F50" s="6"/>
      <c r="G50" s="6">
        <v>0</v>
      </c>
      <c r="H50" s="6"/>
      <c r="I50" s="10"/>
      <c r="J50" s="25"/>
      <c r="K50" s="3"/>
      <c r="L50" s="3"/>
      <c r="M50" s="3"/>
      <c r="O50" s="1" t="str">
        <f t="shared" si="0"/>
        <v xml:space="preserve">    insurance_price double precision DEFAULT 0,</v>
      </c>
    </row>
    <row r="51" spans="1:15" ht="15" x14ac:dyDescent="0.25">
      <c r="B51" s="6">
        <v>47</v>
      </c>
      <c r="C51" s="22" t="s">
        <v>648</v>
      </c>
      <c r="D51" s="24" t="s">
        <v>635</v>
      </c>
      <c r="E51" s="23" t="s">
        <v>127</v>
      </c>
      <c r="F51" s="6"/>
      <c r="G51" s="6">
        <v>0</v>
      </c>
      <c r="H51" s="6"/>
      <c r="I51" s="10"/>
      <c r="J51" s="25"/>
      <c r="K51" s="3"/>
      <c r="L51" s="3"/>
      <c r="M51" s="3"/>
      <c r="O51" s="1" t="str">
        <f t="shared" si="0"/>
        <v xml:space="preserve">    insurance_amount double precision DEFAULT 0,</v>
      </c>
    </row>
    <row r="52" spans="1:15" ht="15" x14ac:dyDescent="0.25">
      <c r="A52" s="68"/>
      <c r="B52" s="6">
        <v>48</v>
      </c>
      <c r="C52" s="22" t="s">
        <v>764</v>
      </c>
      <c r="D52" s="24" t="s">
        <v>3253</v>
      </c>
      <c r="E52" s="6" t="s">
        <v>35</v>
      </c>
      <c r="F52" s="6"/>
      <c r="G52" s="6">
        <v>0</v>
      </c>
      <c r="H52" s="23" t="s">
        <v>16</v>
      </c>
      <c r="I52" s="10"/>
      <c r="J52" s="25"/>
      <c r="K52" s="3"/>
      <c r="L52" s="3"/>
      <c r="M52" s="3"/>
      <c r="O52" s="1" t="str">
        <f>"    " &amp; D52 &amp; " " &amp; E52 &amp; IF(F52="yes"," NOT NULL", "") &amp; IF(LEN(G52) &gt; 0," DEFAULT " &amp; G52, "") &amp; ","</f>
        <v xml:space="preserve">    checkup smallint DEFAULT 0,</v>
      </c>
    </row>
    <row r="53" spans="1:15" ht="15" x14ac:dyDescent="0.25">
      <c r="A53" s="68"/>
      <c r="B53" s="6">
        <v>49</v>
      </c>
      <c r="C53" s="22" t="s">
        <v>764</v>
      </c>
      <c r="D53" s="24" t="s">
        <v>788</v>
      </c>
      <c r="E53" s="23" t="s">
        <v>127</v>
      </c>
      <c r="F53" s="6"/>
      <c r="G53" s="6">
        <v>0</v>
      </c>
      <c r="H53" s="6"/>
      <c r="I53" s="10"/>
      <c r="J53" s="25"/>
      <c r="K53" s="3"/>
      <c r="L53" s="3"/>
      <c r="M53" s="3"/>
      <c r="O53" s="1" t="str">
        <f t="shared" ref="O53:O59" si="5">"    " &amp; D53 &amp; " " &amp; E53 &amp; IF(F53="yes"," NOT NULL", "") &amp; IF(LEN(G53) &gt; 0," DEFAULT " &amp; G53, "") &amp; ","</f>
        <v xml:space="preserve">    checkup_amount double precision DEFAULT 0,</v>
      </c>
    </row>
    <row r="54" spans="1:15" ht="15" x14ac:dyDescent="0.25">
      <c r="A54" s="68"/>
      <c r="B54" s="6">
        <v>50</v>
      </c>
      <c r="C54" s="22" t="s">
        <v>770</v>
      </c>
      <c r="D54" s="24" t="s">
        <v>3252</v>
      </c>
      <c r="E54" s="6" t="s">
        <v>35</v>
      </c>
      <c r="F54" s="6"/>
      <c r="G54" s="6">
        <v>1</v>
      </c>
      <c r="H54" s="23" t="s">
        <v>16</v>
      </c>
      <c r="I54" s="10"/>
      <c r="J54" s="25"/>
      <c r="K54" s="3"/>
      <c r="L54" s="3"/>
      <c r="M54" s="3"/>
      <c r="O54" s="1" t="str">
        <f>"    " &amp; D54 &amp; " " &amp; E54 &amp; IF(F54="yes"," NOT NULL", "") &amp; IF(LEN(G54) &gt; 0," DEFAULT " &amp; G54, "") &amp; ","</f>
        <v xml:space="preserve">    healthcare smallint DEFAULT 1,</v>
      </c>
    </row>
    <row r="55" spans="1:15" ht="15" x14ac:dyDescent="0.25">
      <c r="A55" s="68"/>
      <c r="B55" s="6">
        <v>51</v>
      </c>
      <c r="C55" s="22" t="s">
        <v>770</v>
      </c>
      <c r="D55" s="24" t="s">
        <v>789</v>
      </c>
      <c r="E55" s="23" t="s">
        <v>127</v>
      </c>
      <c r="F55" s="6"/>
      <c r="G55" s="6">
        <v>0</v>
      </c>
      <c r="H55" s="6"/>
      <c r="I55" s="10"/>
      <c r="J55" s="25"/>
      <c r="K55" s="3"/>
      <c r="L55" s="3"/>
      <c r="M55" s="3"/>
      <c r="O55" s="1" t="str">
        <f t="shared" si="5"/>
        <v xml:space="preserve">    healthcare_amount double precision DEFAULT 0,</v>
      </c>
    </row>
    <row r="56" spans="1:15" ht="15" x14ac:dyDescent="0.25">
      <c r="A56" s="68"/>
      <c r="B56" s="6">
        <v>52</v>
      </c>
      <c r="C56" s="22" t="s">
        <v>643</v>
      </c>
      <c r="D56" s="24" t="s">
        <v>3240</v>
      </c>
      <c r="E56" s="23" t="s">
        <v>127</v>
      </c>
      <c r="F56" s="6"/>
      <c r="G56" s="6">
        <v>0</v>
      </c>
      <c r="H56" s="6"/>
      <c r="I56" s="10"/>
      <c r="J56" s="25"/>
      <c r="K56" s="3"/>
      <c r="L56" s="3"/>
      <c r="M56" s="3"/>
      <c r="O56" s="1" t="str">
        <f t="shared" si="5"/>
        <v xml:space="preserve">    discount_rate double precision DEFAULT 0,</v>
      </c>
    </row>
    <row r="57" spans="1:15" ht="15" x14ac:dyDescent="0.25">
      <c r="A57" s="68"/>
      <c r="B57" s="6">
        <v>53</v>
      </c>
      <c r="C57" s="22" t="s">
        <v>3218</v>
      </c>
      <c r="D57" s="24" t="s">
        <v>3219</v>
      </c>
      <c r="E57" s="23" t="s">
        <v>127</v>
      </c>
      <c r="F57" s="6"/>
      <c r="G57" s="6">
        <v>0</v>
      </c>
      <c r="H57" s="6"/>
      <c r="I57" s="10"/>
      <c r="J57" s="25"/>
      <c r="K57" s="3"/>
      <c r="L57" s="3"/>
      <c r="M57" s="3"/>
      <c r="O57" s="1" t="str">
        <f t="shared" si="5"/>
        <v xml:space="preserve">    discount_amount double precision DEFAULT 0,</v>
      </c>
    </row>
    <row r="58" spans="1:15" ht="15" x14ac:dyDescent="0.25">
      <c r="B58" s="6">
        <v>54</v>
      </c>
      <c r="C58" s="22" t="s">
        <v>649</v>
      </c>
      <c r="D58" s="24" t="s">
        <v>1076</v>
      </c>
      <c r="E58" s="23" t="s">
        <v>127</v>
      </c>
      <c r="F58" s="6"/>
      <c r="G58" s="6">
        <v>0</v>
      </c>
      <c r="H58" s="6"/>
      <c r="I58" s="10"/>
      <c r="J58" s="25"/>
      <c r="K58" s="3"/>
      <c r="L58" s="3"/>
      <c r="M58" s="3"/>
      <c r="O58" s="1" t="str">
        <f t="shared" si="5"/>
        <v xml:space="preserve">    payment_amount double precision DEFAULT 0,</v>
      </c>
    </row>
    <row r="59" spans="1:15" ht="15" x14ac:dyDescent="0.25">
      <c r="A59" s="68"/>
      <c r="B59" s="6">
        <v>55</v>
      </c>
      <c r="C59" s="22" t="s">
        <v>817</v>
      </c>
      <c r="D59" s="24" t="s">
        <v>816</v>
      </c>
      <c r="E59" s="23" t="s">
        <v>127</v>
      </c>
      <c r="F59" s="6"/>
      <c r="G59" s="6">
        <v>0</v>
      </c>
      <c r="H59" s="6"/>
      <c r="I59" s="10"/>
      <c r="J59" s="25"/>
      <c r="K59" s="3"/>
      <c r="L59" s="3"/>
      <c r="M59" s="3"/>
      <c r="O59" s="1" t="str">
        <f t="shared" si="5"/>
        <v xml:space="preserve">    voucher_amount double precision DEFAULT 0,</v>
      </c>
    </row>
    <row r="60" spans="1:15" ht="15" x14ac:dyDescent="0.25">
      <c r="B60" s="6">
        <v>56</v>
      </c>
      <c r="C60" s="22" t="s">
        <v>3704</v>
      </c>
      <c r="D60" s="24" t="s">
        <v>3702</v>
      </c>
      <c r="E60" s="23" t="s">
        <v>127</v>
      </c>
      <c r="F60" s="6"/>
      <c r="G60" s="6">
        <v>0</v>
      </c>
      <c r="H60" s="6"/>
      <c r="I60" s="10"/>
      <c r="J60" s="25"/>
      <c r="K60" s="3"/>
      <c r="L60" s="3"/>
      <c r="M60" s="3"/>
      <c r="O60" s="1" t="str">
        <f t="shared" si="0"/>
        <v xml:space="preserve">    broker_rate double precision DEFAULT 0,</v>
      </c>
    </row>
    <row r="61" spans="1:15" ht="15" x14ac:dyDescent="0.25">
      <c r="B61" s="6">
        <v>57</v>
      </c>
      <c r="C61" s="22" t="s">
        <v>3704</v>
      </c>
      <c r="D61" s="24" t="s">
        <v>3703</v>
      </c>
      <c r="E61" s="23" t="s">
        <v>127</v>
      </c>
      <c r="F61" s="6"/>
      <c r="G61" s="6">
        <v>0</v>
      </c>
      <c r="H61" s="6"/>
      <c r="I61" s="10"/>
      <c r="J61" s="25"/>
      <c r="K61" s="3"/>
      <c r="L61" s="3"/>
      <c r="M61" s="3"/>
      <c r="O61" s="1" t="str">
        <f t="shared" si="0"/>
        <v xml:space="preserve">    broker_fee double precision DEFAULT 0,</v>
      </c>
    </row>
    <row r="62" spans="1:15" ht="15" x14ac:dyDescent="0.25">
      <c r="B62" s="6">
        <v>58</v>
      </c>
      <c r="C62" s="22" t="s">
        <v>3663</v>
      </c>
      <c r="D62" s="24" t="s">
        <v>3705</v>
      </c>
      <c r="E62" s="23" t="s">
        <v>127</v>
      </c>
      <c r="F62" s="6"/>
      <c r="G62" s="6">
        <v>0</v>
      </c>
      <c r="H62" s="6"/>
      <c r="I62" s="10"/>
      <c r="J62" s="25"/>
      <c r="K62" s="3"/>
      <c r="L62" s="3"/>
      <c r="M62" s="3"/>
      <c r="O62" s="1" t="str">
        <f t="shared" si="0"/>
        <v xml:space="preserve">    broker_amount double precision DEFAULT 0,</v>
      </c>
    </row>
    <row r="63" spans="1:15" ht="15" x14ac:dyDescent="0.25">
      <c r="B63" s="6">
        <v>59</v>
      </c>
      <c r="C63" s="22" t="s">
        <v>2679</v>
      </c>
      <c r="D63" s="24" t="s">
        <v>2675</v>
      </c>
      <c r="E63" s="6" t="s">
        <v>6</v>
      </c>
      <c r="F63" s="6"/>
      <c r="G63" s="6"/>
      <c r="H63" s="6"/>
      <c r="I63" s="10"/>
      <c r="J63" s="25"/>
      <c r="K63" s="3"/>
      <c r="L63" s="3"/>
      <c r="M63" s="3"/>
      <c r="O63" s="1" t="str">
        <f t="shared" si="0"/>
        <v xml:space="preserve">    appt_id bigint,</v>
      </c>
    </row>
    <row r="64" spans="1:15" ht="15" x14ac:dyDescent="0.25">
      <c r="B64" s="6">
        <v>60</v>
      </c>
      <c r="C64" s="22" t="s">
        <v>2679</v>
      </c>
      <c r="D64" s="24" t="s">
        <v>2697</v>
      </c>
      <c r="E64" s="6" t="s">
        <v>6</v>
      </c>
      <c r="F64" s="6"/>
      <c r="G64" s="6"/>
      <c r="H64" s="6"/>
      <c r="I64" s="10"/>
      <c r="J64" s="25"/>
      <c r="K64" s="3"/>
      <c r="L64" s="3"/>
      <c r="M64" s="3"/>
      <c r="O64" s="1" t="str">
        <f t="shared" si="0"/>
        <v xml:space="preserve">    appt_item_id bigint,</v>
      </c>
    </row>
    <row r="65" spans="2:15" ht="15" x14ac:dyDescent="0.25">
      <c r="B65" s="6">
        <v>61</v>
      </c>
      <c r="C65" s="22" t="s">
        <v>358</v>
      </c>
      <c r="D65" s="24" t="s">
        <v>1437</v>
      </c>
      <c r="E65" s="6" t="s">
        <v>6</v>
      </c>
      <c r="F65" s="6"/>
      <c r="G65" s="6"/>
      <c r="H65" s="6"/>
      <c r="I65" s="10"/>
      <c r="J65" s="25"/>
      <c r="K65" s="3"/>
      <c r="L65" s="3"/>
      <c r="M65" s="3"/>
      <c r="O65" s="1" t="str">
        <f t="shared" si="0"/>
        <v xml:space="preserve">    appt_date bigint,</v>
      </c>
    </row>
    <row r="66" spans="2:15" ht="15" x14ac:dyDescent="0.25">
      <c r="B66" s="6">
        <v>62</v>
      </c>
      <c r="C66" s="22" t="s">
        <v>2243</v>
      </c>
      <c r="D66" s="24" t="s">
        <v>2241</v>
      </c>
      <c r="E66" s="6" t="s">
        <v>6</v>
      </c>
      <c r="F66" s="6"/>
      <c r="G66" s="6"/>
      <c r="H66" s="6"/>
      <c r="I66" s="10"/>
      <c r="J66" s="25"/>
      <c r="K66" s="3"/>
      <c r="L66" s="3"/>
      <c r="M66" s="3"/>
      <c r="O66" s="1" t="str">
        <f t="shared" si="0"/>
        <v xml:space="preserve">    arrival_date bigint,</v>
      </c>
    </row>
    <row r="67" spans="2:15" ht="15" x14ac:dyDescent="0.25">
      <c r="B67" s="6">
        <v>63</v>
      </c>
      <c r="C67" s="22" t="s">
        <v>2875</v>
      </c>
      <c r="D67" s="24" t="s">
        <v>2100</v>
      </c>
      <c r="E67" s="6" t="s">
        <v>6</v>
      </c>
      <c r="F67" s="6"/>
      <c r="G67" s="6"/>
      <c r="H67" s="6"/>
      <c r="I67" s="10"/>
      <c r="J67" s="25"/>
      <c r="K67" s="3"/>
      <c r="L67" s="3"/>
      <c r="M67" s="3"/>
      <c r="O67" s="1" t="str">
        <f t="shared" si="0"/>
        <v xml:space="preserve">    order_date bigint,</v>
      </c>
    </row>
    <row r="68" spans="2:15" ht="15" x14ac:dyDescent="0.25">
      <c r="B68" s="6">
        <v>64</v>
      </c>
      <c r="C68" s="22" t="s">
        <v>596</v>
      </c>
      <c r="D68" s="24" t="s">
        <v>1410</v>
      </c>
      <c r="E68" s="6" t="s">
        <v>6</v>
      </c>
      <c r="F68" s="6"/>
      <c r="G68" s="6"/>
      <c r="H68" s="6"/>
      <c r="I68" s="10"/>
      <c r="J68" s="25"/>
      <c r="K68" s="3"/>
      <c r="L68" s="3"/>
      <c r="M68" s="3"/>
      <c r="O68" s="1" t="str">
        <f t="shared" si="0"/>
        <v xml:space="preserve">    collection_date bigint,</v>
      </c>
    </row>
    <row r="69" spans="2:15" ht="15" x14ac:dyDescent="0.25">
      <c r="B69" s="6">
        <v>65</v>
      </c>
      <c r="C69" s="22" t="s">
        <v>188</v>
      </c>
      <c r="D69" s="24" t="s">
        <v>184</v>
      </c>
      <c r="E69" s="6" t="s">
        <v>6</v>
      </c>
      <c r="F69" s="6"/>
      <c r="G69" s="6"/>
      <c r="H69" s="6"/>
      <c r="I69" s="10"/>
      <c r="J69" s="25"/>
      <c r="K69" s="3"/>
      <c r="L69" s="3"/>
      <c r="M69" s="3"/>
      <c r="O69" s="1" t="str">
        <f t="shared" si="0"/>
        <v xml:space="preserve">    start_date bigint,</v>
      </c>
    </row>
    <row r="70" spans="2:15" ht="15" x14ac:dyDescent="0.25">
      <c r="B70" s="6">
        <v>66</v>
      </c>
      <c r="C70" s="22" t="s">
        <v>2015</v>
      </c>
      <c r="D70" s="24" t="s">
        <v>2242</v>
      </c>
      <c r="E70" s="6" t="s">
        <v>6</v>
      </c>
      <c r="F70" s="6"/>
      <c r="G70" s="6"/>
      <c r="H70" s="6"/>
      <c r="I70" s="10"/>
      <c r="J70" s="25"/>
      <c r="K70" s="3"/>
      <c r="L70" s="3"/>
      <c r="M70" s="3"/>
      <c r="O70" s="1" t="str">
        <f t="shared" si="0"/>
        <v xml:space="preserve">    complete_date bigint,</v>
      </c>
    </row>
    <row r="71" spans="2:15" ht="15" x14ac:dyDescent="0.25">
      <c r="B71" s="6">
        <v>67</v>
      </c>
      <c r="C71" s="22" t="s">
        <v>2244</v>
      </c>
      <c r="D71" s="24" t="s">
        <v>2260</v>
      </c>
      <c r="E71" s="6" t="s">
        <v>6</v>
      </c>
      <c r="F71" s="6"/>
      <c r="G71" s="6"/>
      <c r="H71" s="6"/>
      <c r="I71" s="10"/>
      <c r="J71" s="25"/>
      <c r="K71" s="3"/>
      <c r="L71" s="3"/>
      <c r="M71" s="3"/>
      <c r="O71" s="1" t="str">
        <f t="shared" si="0"/>
        <v xml:space="preserve">    report_date bigint,</v>
      </c>
    </row>
    <row r="72" spans="2:15" ht="15" x14ac:dyDescent="0.25">
      <c r="B72" s="6">
        <v>68</v>
      </c>
      <c r="C72" s="22" t="s">
        <v>2245</v>
      </c>
      <c r="D72" s="24" t="s">
        <v>2872</v>
      </c>
      <c r="E72" s="6" t="s">
        <v>6</v>
      </c>
      <c r="F72" s="6"/>
      <c r="G72" s="6"/>
      <c r="H72" s="6"/>
      <c r="I72" s="10"/>
      <c r="J72" s="25"/>
      <c r="K72" s="3"/>
      <c r="L72" s="3"/>
      <c r="M72" s="3"/>
      <c r="O72" s="1" t="str">
        <f t="shared" si="0"/>
        <v xml:space="preserve">    print_date bigint,</v>
      </c>
    </row>
    <row r="73" spans="2:15" ht="15" x14ac:dyDescent="0.25">
      <c r="B73" s="6">
        <v>69</v>
      </c>
      <c r="C73" s="22" t="s">
        <v>367</v>
      </c>
      <c r="D73" s="24" t="s">
        <v>2921</v>
      </c>
      <c r="E73" s="6" t="s">
        <v>6</v>
      </c>
      <c r="F73" s="6"/>
      <c r="G73" s="6"/>
      <c r="H73" s="6"/>
      <c r="I73" s="8">
        <v>1</v>
      </c>
      <c r="J73" s="25"/>
      <c r="K73" s="3"/>
      <c r="L73" s="3"/>
      <c r="M73" s="3"/>
      <c r="O73" s="1" t="str">
        <f t="shared" si="0"/>
        <v xml:space="preserve">    result_date bigint,</v>
      </c>
    </row>
    <row r="74" spans="2:15" ht="15" x14ac:dyDescent="0.25">
      <c r="B74" s="6">
        <v>70</v>
      </c>
      <c r="C74" s="22" t="s">
        <v>365</v>
      </c>
      <c r="D74" s="24" t="s">
        <v>3605</v>
      </c>
      <c r="E74" s="23" t="s">
        <v>39</v>
      </c>
      <c r="F74" s="6"/>
      <c r="G74" s="6"/>
      <c r="H74" s="6"/>
      <c r="I74" s="10"/>
      <c r="J74" s="25"/>
      <c r="K74" s="3"/>
      <c r="L74" s="3"/>
      <c r="M74" s="3"/>
      <c r="O74" s="1" t="str">
        <f t="shared" si="0"/>
        <v xml:space="preserve">    result_code varchar(50),</v>
      </c>
    </row>
    <row r="75" spans="2:15" ht="15" x14ac:dyDescent="0.25">
      <c r="B75" s="6">
        <v>71</v>
      </c>
      <c r="C75" s="22" t="s">
        <v>2237</v>
      </c>
      <c r="D75" s="24" t="s">
        <v>151</v>
      </c>
      <c r="E75" s="6" t="s">
        <v>6</v>
      </c>
      <c r="F75" s="6"/>
      <c r="G75" s="6"/>
      <c r="H75" s="6"/>
      <c r="I75" s="10"/>
      <c r="J75" s="25"/>
      <c r="K75" s="3"/>
      <c r="L75" s="3"/>
      <c r="M75" s="3"/>
      <c r="O75" s="1" t="str">
        <f t="shared" si="0"/>
        <v xml:space="preserve">    department_id bigint,</v>
      </c>
    </row>
    <row r="76" spans="2:15" ht="15" x14ac:dyDescent="0.25">
      <c r="B76" s="6">
        <v>72</v>
      </c>
      <c r="C76" s="22" t="s">
        <v>482</v>
      </c>
      <c r="D76" s="24" t="s">
        <v>218</v>
      </c>
      <c r="E76" s="6" t="s">
        <v>6</v>
      </c>
      <c r="F76" s="6"/>
      <c r="G76" s="6">
        <v>0</v>
      </c>
      <c r="H76" s="6"/>
      <c r="I76" s="10"/>
      <c r="J76" s="25"/>
      <c r="K76" s="3"/>
      <c r="L76" s="3"/>
      <c r="M76" s="3"/>
      <c r="O76" s="1" t="str">
        <f t="shared" si="0"/>
        <v xml:space="preserve">    room_id bigint DEFAULT 0,</v>
      </c>
    </row>
    <row r="77" spans="2:15" ht="15" x14ac:dyDescent="0.25">
      <c r="B77" s="6">
        <v>73</v>
      </c>
      <c r="C77" s="22" t="s">
        <v>2238</v>
      </c>
      <c r="D77" s="24" t="s">
        <v>1145</v>
      </c>
      <c r="E77" s="6" t="s">
        <v>6</v>
      </c>
      <c r="F77" s="6"/>
      <c r="G77" s="6"/>
      <c r="H77" s="6"/>
      <c r="I77" s="10"/>
      <c r="J77" s="25"/>
      <c r="K77" s="3"/>
      <c r="L77" s="3"/>
      <c r="M77" s="3"/>
      <c r="O77" s="1" t="str">
        <f t="shared" si="0"/>
        <v xml:space="preserve">    provider_id bigint,</v>
      </c>
    </row>
    <row r="78" spans="2:15" ht="15" x14ac:dyDescent="0.25">
      <c r="B78" s="6">
        <v>74</v>
      </c>
      <c r="C78" s="22" t="s">
        <v>2925</v>
      </c>
      <c r="D78" s="24" t="s">
        <v>2924</v>
      </c>
      <c r="E78" s="6" t="s">
        <v>6</v>
      </c>
      <c r="F78" s="6"/>
      <c r="G78" s="6"/>
      <c r="H78" s="6"/>
      <c r="I78" s="8">
        <v>1</v>
      </c>
      <c r="J78" s="25"/>
      <c r="K78" s="3"/>
      <c r="L78" s="3"/>
      <c r="M78" s="3"/>
      <c r="O78" s="1" t="str">
        <f t="shared" si="0"/>
        <v xml:space="preserve">    nurse_id bigint,</v>
      </c>
    </row>
    <row r="79" spans="2:15" ht="15" x14ac:dyDescent="0.25">
      <c r="B79" s="6">
        <v>75</v>
      </c>
      <c r="C79" s="22" t="s">
        <v>558</v>
      </c>
      <c r="D79" s="24" t="s">
        <v>573</v>
      </c>
      <c r="E79" s="23" t="s">
        <v>10</v>
      </c>
      <c r="F79" s="6"/>
      <c r="G79" s="6">
        <v>0</v>
      </c>
      <c r="H79" s="6"/>
      <c r="I79" s="10"/>
      <c r="J79" s="25"/>
      <c r="K79" s="3"/>
      <c r="L79" s="3"/>
      <c r="M79" s="3"/>
      <c r="O79" s="1" t="str">
        <f t="shared" si="0"/>
        <v xml:space="preserve">    order_no integer DEFAULT 0,</v>
      </c>
    </row>
    <row r="80" spans="2:15" ht="15" x14ac:dyDescent="0.25">
      <c r="B80" s="6">
        <v>76</v>
      </c>
      <c r="C80" s="22" t="s">
        <v>679</v>
      </c>
      <c r="D80" s="24" t="s">
        <v>574</v>
      </c>
      <c r="E80" s="23" t="s">
        <v>39</v>
      </c>
      <c r="F80" s="6"/>
      <c r="G80" s="6"/>
      <c r="H80" s="6"/>
      <c r="I80" s="10"/>
      <c r="J80" s="25"/>
      <c r="K80" s="3"/>
      <c r="L80" s="3"/>
      <c r="M80" s="3"/>
      <c r="O80" s="1" t="str">
        <f t="shared" si="0"/>
        <v xml:space="preserve">    accession_no varchar(50),</v>
      </c>
    </row>
    <row r="81" spans="2:15" ht="15" x14ac:dyDescent="0.25">
      <c r="B81" s="6">
        <v>77</v>
      </c>
      <c r="C81" s="22" t="s">
        <v>679</v>
      </c>
      <c r="D81" s="24" t="s">
        <v>2873</v>
      </c>
      <c r="E81" s="23" t="s">
        <v>34</v>
      </c>
      <c r="F81" s="6"/>
      <c r="G81" s="6"/>
      <c r="H81" s="6"/>
      <c r="I81" s="10"/>
      <c r="J81" s="25"/>
      <c r="K81" s="3"/>
      <c r="L81" s="3"/>
      <c r="M81" s="3"/>
      <c r="O81" s="1" t="str">
        <f>"    " &amp; D81 &amp; " " &amp; E81 &amp; IF(F81="yes"," NOT NULL", "") &amp; IF(LEN(G81) &gt; 0," DEFAULT " &amp; G81, "") &amp; ","</f>
        <v xml:space="preserve">    study_id varchar(255),</v>
      </c>
    </row>
    <row r="82" spans="2:15" ht="15" x14ac:dyDescent="0.25">
      <c r="B82" s="6">
        <v>78</v>
      </c>
      <c r="C82" s="22" t="s">
        <v>3</v>
      </c>
      <c r="D82" s="24" t="s">
        <v>3072</v>
      </c>
      <c r="E82" s="23" t="s">
        <v>18</v>
      </c>
      <c r="F82" s="6"/>
      <c r="G82" s="6"/>
      <c r="H82" s="6"/>
      <c r="I82" s="10"/>
      <c r="J82" s="25"/>
      <c r="K82" s="3"/>
      <c r="L82" s="3"/>
      <c r="M82" s="3"/>
      <c r="O82" s="1" t="str">
        <f t="shared" si="0"/>
        <v xml:space="preserve">    note varchar(1000),</v>
      </c>
    </row>
    <row r="83" spans="2:15" ht="15" x14ac:dyDescent="0.25">
      <c r="B83" s="6">
        <v>79</v>
      </c>
      <c r="C83" s="22" t="s">
        <v>3114</v>
      </c>
      <c r="D83" s="24" t="s">
        <v>3112</v>
      </c>
      <c r="E83" s="6" t="s">
        <v>35</v>
      </c>
      <c r="F83" s="6"/>
      <c r="G83" s="6">
        <v>0</v>
      </c>
      <c r="H83" s="6"/>
      <c r="I83" s="10"/>
      <c r="J83" s="25" t="s">
        <v>3113</v>
      </c>
      <c r="K83" s="3"/>
      <c r="L83" s="3"/>
      <c r="M83" s="3"/>
      <c r="O83" s="1" t="str">
        <f>"    " &amp; D83 &amp; " " &amp; E83 &amp; IF(F83="yes"," NOT NULL", "") &amp; IF(LEN(G83) &gt; 0," DEFAULT " &amp; G83, "") &amp; ","</f>
        <v xml:space="preserve">    foc smallint DEFAULT 0,</v>
      </c>
    </row>
    <row r="84" spans="2:15" ht="15" x14ac:dyDescent="0.25">
      <c r="B84" s="6">
        <v>80</v>
      </c>
      <c r="C84" s="22" t="s">
        <v>3489</v>
      </c>
      <c r="D84" s="24" t="s">
        <v>3488</v>
      </c>
      <c r="E84" s="6" t="s">
        <v>35</v>
      </c>
      <c r="F84" s="6"/>
      <c r="G84" s="6">
        <v>0</v>
      </c>
      <c r="H84" s="6"/>
      <c r="I84" s="10"/>
      <c r="J84" s="25"/>
      <c r="K84" s="3"/>
      <c r="L84" s="3"/>
      <c r="M84" s="3"/>
      <c r="O84" s="1" t="str">
        <f>"    " &amp; D84 &amp; " " &amp; E84 &amp; IF(F84="yes"," NOT NULL", "") &amp; IF(LEN(G84) &gt; 0," DEFAULT " &amp; G84, "") &amp; ","</f>
        <v xml:space="preserve">    more_item smallint DEFAULT 0,</v>
      </c>
    </row>
    <row r="85" spans="2:15" ht="15" x14ac:dyDescent="0.25">
      <c r="B85" s="6">
        <v>81</v>
      </c>
      <c r="C85" s="22" t="s">
        <v>2901</v>
      </c>
      <c r="D85" s="24" t="s">
        <v>42</v>
      </c>
      <c r="E85" s="6" t="s">
        <v>35</v>
      </c>
      <c r="F85" s="6"/>
      <c r="G85" s="6"/>
      <c r="H85" s="23"/>
      <c r="I85" s="8"/>
      <c r="J85" s="25"/>
      <c r="K85" s="3"/>
      <c r="L85" s="3"/>
      <c r="M85" s="3"/>
      <c r="O85" s="1" t="str">
        <f>"    " &amp; D85 &amp; " " &amp; E85 &amp; IF(F85="yes"," NOT NULL", "") &amp; IF(LEN(G85) &gt; 0," DEFAULT " &amp; G85, "") &amp; ","</f>
        <v xml:space="preserve">    status smallint,</v>
      </c>
    </row>
    <row r="86" spans="2:15" ht="15" x14ac:dyDescent="0.25">
      <c r="B86" s="6">
        <v>82</v>
      </c>
      <c r="C86" s="22" t="s">
        <v>2901</v>
      </c>
      <c r="D86" s="24" t="s">
        <v>2902</v>
      </c>
      <c r="E86" s="6" t="s">
        <v>35</v>
      </c>
      <c r="F86" s="6"/>
      <c r="G86" s="6"/>
      <c r="H86" s="23"/>
      <c r="I86" s="8"/>
      <c r="J86" s="25"/>
      <c r="K86" s="3"/>
      <c r="L86" s="3"/>
      <c r="M86" s="3"/>
      <c r="O86" s="1" t="str">
        <f>"    " &amp; D86 &amp; " " &amp; E86 &amp; IF(F86="yes"," NOT NULL", "") &amp; IF(LEN(G86) &gt; 0," DEFAULT " &amp; G86, "") &amp; ","</f>
        <v xml:space="preserve">    ris_status smallint,</v>
      </c>
    </row>
    <row r="87" spans="2:15" ht="15" x14ac:dyDescent="0.25">
      <c r="B87" s="6">
        <v>83</v>
      </c>
      <c r="C87" s="22" t="s">
        <v>1872</v>
      </c>
      <c r="D87" s="24" t="s">
        <v>1870</v>
      </c>
      <c r="E87" s="23" t="s">
        <v>35</v>
      </c>
      <c r="F87" s="6"/>
      <c r="G87" s="6"/>
      <c r="H87" s="23"/>
      <c r="I87" s="8"/>
      <c r="J87" s="25"/>
      <c r="K87" s="3"/>
      <c r="L87" s="3"/>
      <c r="M87" s="3"/>
      <c r="O87" s="1" t="str">
        <f>"    " &amp; D87 &amp; " " &amp; E87 &amp; IF(F87="yes"," NOT NULL", "") &amp; IF(LEN(G87) &gt; 0," DEFAULT " &amp; G87, "") &amp; ","</f>
        <v xml:space="preserve">    financial_status smallint,</v>
      </c>
    </row>
    <row r="88" spans="2:15" ht="15" x14ac:dyDescent="0.25">
      <c r="B88" s="6">
        <v>84</v>
      </c>
      <c r="C88" s="22" t="s">
        <v>3171</v>
      </c>
      <c r="D88" s="24" t="s">
        <v>3168</v>
      </c>
      <c r="E88" s="6" t="s">
        <v>35</v>
      </c>
      <c r="F88" s="6"/>
      <c r="G88" s="6"/>
      <c r="H88" s="23"/>
      <c r="I88" s="8"/>
      <c r="J88" s="25"/>
      <c r="K88" s="3"/>
      <c r="L88" s="3"/>
      <c r="M88" s="3"/>
      <c r="O88" s="1" t="str">
        <f t="shared" ref="O88:O90" si="6">"    " &amp; D88 &amp; " " &amp; E88 &amp; IF(F88="yes"," NOT NULL", "") &amp; IF(LEN(G88) &gt; 0," DEFAULT " &amp; G88, "") &amp; ","</f>
        <v xml:space="preserve">    invoice_status smallint,</v>
      </c>
    </row>
    <row r="89" spans="2:15" ht="15" x14ac:dyDescent="0.25">
      <c r="B89" s="6">
        <v>85</v>
      </c>
      <c r="C89" s="22" t="s">
        <v>3171</v>
      </c>
      <c r="D89" s="24" t="s">
        <v>3172</v>
      </c>
      <c r="E89" s="6" t="s">
        <v>35</v>
      </c>
      <c r="F89" s="6"/>
      <c r="G89" s="6"/>
      <c r="H89" s="23"/>
      <c r="I89" s="8"/>
      <c r="J89" s="25"/>
      <c r="K89" s="3"/>
      <c r="L89" s="3"/>
      <c r="M89" s="3"/>
      <c r="O89" s="1" t="str">
        <f>"    " &amp; D89 &amp; " " &amp; E89 &amp; IF(F89="yes"," NOT NULL", "") &amp; IF(LEN(G89) &gt; 0," DEFAULT " &amp; G89, "") &amp; ","</f>
        <v xml:space="preserve">    inventory_status smallint,</v>
      </c>
    </row>
    <row r="90" spans="2:15" ht="15" x14ac:dyDescent="0.25">
      <c r="B90" s="6">
        <v>86</v>
      </c>
      <c r="C90" s="22" t="s">
        <v>2874</v>
      </c>
      <c r="D90" s="24" t="s">
        <v>1881</v>
      </c>
      <c r="E90" s="6" t="s">
        <v>35</v>
      </c>
      <c r="F90" s="6"/>
      <c r="G90" s="6"/>
      <c r="H90" s="23"/>
      <c r="I90" s="8"/>
      <c r="J90" s="25"/>
      <c r="K90" s="3"/>
      <c r="L90" s="3"/>
      <c r="M90" s="3"/>
      <c r="O90" s="1" t="str">
        <f t="shared" si="6"/>
        <v xml:space="preserve">    perform_status smallint,</v>
      </c>
    </row>
    <row r="91" spans="2:15" ht="15" x14ac:dyDescent="0.25">
      <c r="B91" s="6">
        <v>87</v>
      </c>
      <c r="C91" s="22" t="s">
        <v>939</v>
      </c>
      <c r="D91" s="24" t="s">
        <v>1071</v>
      </c>
      <c r="E91" s="6" t="s">
        <v>35</v>
      </c>
      <c r="F91" s="6"/>
      <c r="G91" s="6"/>
      <c r="H91" s="6"/>
      <c r="I91" s="10"/>
      <c r="J91" s="25"/>
      <c r="K91" s="3"/>
      <c r="L91" s="3"/>
      <c r="M91" s="3"/>
      <c r="O91" s="1" t="str">
        <f t="shared" si="0"/>
        <v xml:space="preserve">    internal_ledger smallint,</v>
      </c>
    </row>
    <row r="92" spans="2:15" ht="15" x14ac:dyDescent="0.25">
      <c r="B92" s="6">
        <v>88</v>
      </c>
      <c r="C92" s="22" t="s">
        <v>1072</v>
      </c>
      <c r="D92" s="24" t="s">
        <v>1217</v>
      </c>
      <c r="E92" s="6" t="s">
        <v>35</v>
      </c>
      <c r="F92" s="6"/>
      <c r="G92" s="6"/>
      <c r="H92" s="6"/>
      <c r="I92" s="10"/>
      <c r="J92" s="25"/>
      <c r="K92" s="3"/>
      <c r="L92" s="3"/>
      <c r="M92" s="3"/>
      <c r="O92" s="1" t="str">
        <f t="shared" si="0"/>
        <v xml:space="preserve">    financial_ledger smallint,</v>
      </c>
    </row>
    <row r="93" spans="2:15" ht="15" x14ac:dyDescent="0.25">
      <c r="B93" s="6">
        <v>89</v>
      </c>
      <c r="C93" s="22" t="s">
        <v>3921</v>
      </c>
      <c r="D93" s="24" t="s">
        <v>3865</v>
      </c>
      <c r="E93" s="6" t="s">
        <v>35</v>
      </c>
      <c r="F93" s="6"/>
      <c r="G93" s="6">
        <v>1</v>
      </c>
      <c r="H93" s="23" t="s">
        <v>16</v>
      </c>
      <c r="I93" s="8"/>
      <c r="J93" s="25"/>
      <c r="K93" s="3"/>
      <c r="L93" s="3"/>
      <c r="M93" s="3"/>
      <c r="O93" s="1" t="str">
        <f>"    " &amp; D93 &amp; " " &amp; E93 &amp; IF(F93="yes"," NOT NULL", "") &amp; IF(LEN(G93) &gt; 0," DEFAULT " &amp; G93, "") &amp; ","</f>
        <v xml:space="preserve">    incentive smallint DEFAULT 1,</v>
      </c>
    </row>
    <row r="94" spans="2:15" ht="15" x14ac:dyDescent="0.25">
      <c r="B94" s="6">
        <v>90</v>
      </c>
      <c r="C94" s="22" t="s">
        <v>158</v>
      </c>
      <c r="D94" s="24" t="s">
        <v>53</v>
      </c>
      <c r="E94" s="6" t="s">
        <v>10</v>
      </c>
      <c r="F94" s="6"/>
      <c r="G94" s="6">
        <v>0</v>
      </c>
      <c r="H94" s="6"/>
      <c r="I94" s="10"/>
      <c r="J94" s="25"/>
      <c r="K94" s="3"/>
      <c r="L94" s="3"/>
      <c r="M94" s="3"/>
      <c r="O94" s="1" t="str">
        <f t="shared" si="0"/>
        <v xml:space="preserve">    sort integer DEFAULT 0,</v>
      </c>
    </row>
    <row r="95" spans="2:15" ht="15" x14ac:dyDescent="0.25">
      <c r="B95" s="6">
        <v>91</v>
      </c>
      <c r="C95" s="3" t="s">
        <v>20</v>
      </c>
      <c r="D95" s="24" t="s">
        <v>296</v>
      </c>
      <c r="E95" s="6" t="s">
        <v>6</v>
      </c>
      <c r="F95" s="6"/>
      <c r="G95" s="6"/>
      <c r="H95" s="6"/>
      <c r="I95" s="10"/>
      <c r="J95" s="25"/>
      <c r="K95" s="3"/>
      <c r="L95" s="3"/>
      <c r="M95" s="3"/>
      <c r="O95" s="1" t="str">
        <f t="shared" si="0"/>
        <v xml:space="preserve">    created_by bigint,</v>
      </c>
    </row>
    <row r="96" spans="2:15" ht="15" x14ac:dyDescent="0.25">
      <c r="B96" s="6">
        <v>92</v>
      </c>
      <c r="C96" s="3" t="s">
        <v>21</v>
      </c>
      <c r="D96" s="24" t="s">
        <v>70</v>
      </c>
      <c r="E96" s="6" t="s">
        <v>6</v>
      </c>
      <c r="F96" s="6"/>
      <c r="G96" s="6"/>
      <c r="H96" s="6"/>
      <c r="I96" s="10"/>
      <c r="J96" s="25"/>
      <c r="K96" s="3"/>
      <c r="L96" s="3"/>
      <c r="M96" s="3"/>
      <c r="O96" s="1" t="str">
        <f t="shared" si="0"/>
        <v xml:space="preserve">    created_date bigint,</v>
      </c>
    </row>
    <row r="97" spans="2:15" ht="15" x14ac:dyDescent="0.25">
      <c r="B97" s="6">
        <v>93</v>
      </c>
      <c r="C97" s="3" t="s">
        <v>22</v>
      </c>
      <c r="D97" s="24" t="s">
        <v>297</v>
      </c>
      <c r="E97" s="6" t="s">
        <v>6</v>
      </c>
      <c r="F97" s="6"/>
      <c r="G97" s="6"/>
      <c r="H97" s="6"/>
      <c r="I97" s="10"/>
      <c r="J97" s="25"/>
      <c r="K97" s="3"/>
      <c r="L97" s="3"/>
      <c r="M97" s="3"/>
      <c r="O97" s="1" t="str">
        <f t="shared" si="0"/>
        <v xml:space="preserve">    updated_by bigint,</v>
      </c>
    </row>
    <row r="98" spans="2:15" ht="15" x14ac:dyDescent="0.25">
      <c r="B98" s="6">
        <v>94</v>
      </c>
      <c r="C98" s="3" t="s">
        <v>23</v>
      </c>
      <c r="D98" s="24" t="s">
        <v>71</v>
      </c>
      <c r="E98" s="6" t="s">
        <v>6</v>
      </c>
      <c r="F98" s="6"/>
      <c r="G98" s="6"/>
      <c r="H98" s="6"/>
      <c r="I98" s="10"/>
      <c r="J98" s="25"/>
      <c r="K98" s="3"/>
      <c r="L98" s="3"/>
      <c r="M98" s="3"/>
      <c r="O98" s="1" t="str">
        <f t="shared" si="0"/>
        <v xml:space="preserve">    updated_date bigint,</v>
      </c>
    </row>
    <row r="99" spans="2:15" ht="15" x14ac:dyDescent="0.25">
      <c r="B99" s="6">
        <v>95</v>
      </c>
      <c r="C99" s="22" t="s">
        <v>105</v>
      </c>
      <c r="D99" s="24" t="s">
        <v>295</v>
      </c>
      <c r="E99" s="6" t="s">
        <v>6</v>
      </c>
      <c r="F99" s="6"/>
      <c r="G99" s="6"/>
      <c r="H99" s="6"/>
      <c r="I99" s="8">
        <v>1</v>
      </c>
      <c r="J99" s="25"/>
      <c r="K99" s="3"/>
      <c r="L99" s="3"/>
      <c r="M99" s="3"/>
      <c r="O99" s="1" t="str">
        <f t="shared" si="0"/>
        <v xml:space="preserve">    deleted_by bigint,</v>
      </c>
    </row>
    <row r="100" spans="2:15" ht="15" x14ac:dyDescent="0.25">
      <c r="B100" s="6">
        <v>96</v>
      </c>
      <c r="C100" s="22" t="s">
        <v>99</v>
      </c>
      <c r="D100" s="24" t="s">
        <v>94</v>
      </c>
      <c r="E100" s="6" t="s">
        <v>6</v>
      </c>
      <c r="F100" s="6"/>
      <c r="G100" s="6"/>
      <c r="H100" s="6"/>
      <c r="I100" s="8">
        <v>1</v>
      </c>
      <c r="J100" s="25"/>
      <c r="K100" s="3"/>
      <c r="L100" s="3"/>
      <c r="M100" s="3"/>
      <c r="O100" s="1" t="str">
        <f t="shared" si="0"/>
        <v xml:space="preserve">    deleted_date bigint,</v>
      </c>
    </row>
    <row r="101" spans="2:15" ht="15" x14ac:dyDescent="0.25">
      <c r="B101" s="6">
        <v>97</v>
      </c>
      <c r="C101" s="3" t="s">
        <v>24</v>
      </c>
      <c r="D101" s="24" t="s">
        <v>13</v>
      </c>
      <c r="E101" s="23" t="s">
        <v>10</v>
      </c>
      <c r="F101" s="6"/>
      <c r="G101" s="6">
        <v>1</v>
      </c>
      <c r="H101" s="6"/>
      <c r="I101" s="10"/>
      <c r="J101" s="25"/>
      <c r="K101" s="3"/>
      <c r="L101" s="3"/>
      <c r="M101" s="3"/>
      <c r="O101" s="1" t="str">
        <f t="shared" si="0"/>
        <v xml:space="preserve">    version integer DEFAULT 1,</v>
      </c>
    </row>
    <row r="102" spans="2:15" x14ac:dyDescent="0.25">
      <c r="O102" s="1" t="str">
        <f>"    CONSTRAINT " &amp; IF(ISERROR(SEARCH(".",$D$2)), $D$2, MID($D$2,SEARCH(".",$D$2) + 1,(LEN($D$2)-SEARCH(".",$D$2)))) &amp; "_pk PRIMARY KEY (" &amp; $D$5 &amp; ")"</f>
        <v xml:space="preserve">    CONSTRAINT register_item_pk PRIMARY KEY (id)</v>
      </c>
    </row>
    <row r="103" spans="2:15" x14ac:dyDescent="0.25">
      <c r="O103" s="1" t="s">
        <v>7</v>
      </c>
    </row>
    <row r="107" spans="2:15" x14ac:dyDescent="0.25">
      <c r="C107" s="32"/>
      <c r="D107" s="32" t="s">
        <v>3607</v>
      </c>
    </row>
    <row r="108" spans="2:15" x14ac:dyDescent="0.25">
      <c r="C108" s="32"/>
      <c r="D108" s="32" t="s">
        <v>3608</v>
      </c>
    </row>
    <row r="109" spans="2:15" x14ac:dyDescent="0.25">
      <c r="C109" s="32"/>
      <c r="D109" s="32"/>
    </row>
    <row r="110" spans="2:15" x14ac:dyDescent="0.25">
      <c r="C110" s="32"/>
      <c r="D110" s="32"/>
    </row>
    <row r="111" spans="2:15" x14ac:dyDescent="0.25">
      <c r="C111" s="32"/>
      <c r="D111" s="32" t="s">
        <v>3738</v>
      </c>
    </row>
    <row r="112" spans="2:15" x14ac:dyDescent="0.25">
      <c r="C112" s="32"/>
      <c r="D112" s="32" t="s">
        <v>3739</v>
      </c>
    </row>
    <row r="113" spans="3:4" x14ac:dyDescent="0.25">
      <c r="C113" s="32"/>
      <c r="D113" s="32" t="s">
        <v>3740</v>
      </c>
    </row>
    <row r="114" spans="3:4" x14ac:dyDescent="0.25">
      <c r="C114" s="32"/>
    </row>
    <row r="115" spans="3:4" x14ac:dyDescent="0.25">
      <c r="C115" s="32"/>
    </row>
    <row r="116" spans="3:4" x14ac:dyDescent="0.25">
      <c r="C116" s="32"/>
      <c r="D116" s="32" t="s">
        <v>3931</v>
      </c>
    </row>
    <row r="117" spans="3:4" x14ac:dyDescent="0.25">
      <c r="C117" s="32"/>
      <c r="D117" s="32" t="s">
        <v>3932</v>
      </c>
    </row>
    <row r="118" spans="3:4" x14ac:dyDescent="0.25">
      <c r="C118" s="32"/>
      <c r="D118" s="32" t="s">
        <v>3991</v>
      </c>
    </row>
    <row r="119" spans="3:4" x14ac:dyDescent="0.25">
      <c r="C119" s="32"/>
    </row>
    <row r="120" spans="3:4" x14ac:dyDescent="0.25">
      <c r="C120" s="32"/>
    </row>
    <row r="121" spans="3:4" x14ac:dyDescent="0.25">
      <c r="C121" s="32"/>
      <c r="D121" s="1" t="s">
        <v>4272</v>
      </c>
    </row>
    <row r="122" spans="3:4" x14ac:dyDescent="0.25">
      <c r="C122" s="32"/>
      <c r="D122" s="1" t="s">
        <v>4273</v>
      </c>
    </row>
    <row r="123" spans="3:4" x14ac:dyDescent="0.25">
      <c r="C123" s="32"/>
      <c r="D123" s="1" t="s">
        <v>4274</v>
      </c>
    </row>
    <row r="124" spans="3:4" x14ac:dyDescent="0.25">
      <c r="D124" s="1" t="s">
        <v>4275</v>
      </c>
    </row>
    <row r="125" spans="3:4" x14ac:dyDescent="0.25">
      <c r="D125" s="1" t="s">
        <v>4276</v>
      </c>
    </row>
    <row r="126" spans="3:4" x14ac:dyDescent="0.25">
      <c r="C126" s="32"/>
      <c r="D126" s="1" t="s">
        <v>4277</v>
      </c>
    </row>
    <row r="127" spans="3:4" x14ac:dyDescent="0.25">
      <c r="C127" s="32"/>
      <c r="D127" s="1" t="s">
        <v>4278</v>
      </c>
    </row>
    <row r="128" spans="3:4" x14ac:dyDescent="0.25">
      <c r="C128" s="32"/>
      <c r="D128" s="1" t="s">
        <v>4279</v>
      </c>
    </row>
    <row r="129" spans="3:4" x14ac:dyDescent="0.25">
      <c r="D129" s="1" t="s">
        <v>4280</v>
      </c>
    </row>
    <row r="130" spans="3:4" x14ac:dyDescent="0.25">
      <c r="D130" s="1" t="s">
        <v>4281</v>
      </c>
    </row>
    <row r="131" spans="3:4" x14ac:dyDescent="0.25">
      <c r="C131" s="32"/>
      <c r="D131" s="1" t="s">
        <v>4282</v>
      </c>
    </row>
    <row r="132" spans="3:4" x14ac:dyDescent="0.25">
      <c r="D132" s="1" t="s">
        <v>4283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O154"/>
  <sheetViews>
    <sheetView showGridLines="0" topLeftCell="A19" workbookViewId="0">
      <selection activeCell="A43" sqref="A43:XFD43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71093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1.425781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DB!D147</f>
        <v>Chỉ định</v>
      </c>
      <c r="E1" s="71"/>
      <c r="F1" s="72" t="s">
        <v>22</v>
      </c>
      <c r="G1" s="73"/>
      <c r="H1" s="73"/>
      <c r="I1" s="74"/>
      <c r="J1" s="3" t="str">
        <f>DB!F147</f>
        <v>Nguyễn Anh Phong</v>
      </c>
    </row>
    <row r="2" spans="2:15" ht="18" x14ac:dyDescent="0.25">
      <c r="C2" s="2" t="s">
        <v>27</v>
      </c>
      <c r="D2" s="75" t="str">
        <f>DB!E147</f>
        <v>indication</v>
      </c>
      <c r="E2" s="76"/>
      <c r="F2" s="72" t="s">
        <v>23</v>
      </c>
      <c r="G2" s="73"/>
      <c r="H2" s="73"/>
      <c r="I2" s="74"/>
      <c r="J2" s="19" t="str">
        <f>DB!G147</f>
        <v>22/05/2016</v>
      </c>
      <c r="O2" s="1" t="str">
        <f xml:space="preserve"> "drop table " &amp; D2 &amp; ";"</f>
        <v>drop table indication;</v>
      </c>
    </row>
    <row r="3" spans="2:15" ht="26.25" customHeight="1" x14ac:dyDescent="0.25">
      <c r="B3" s="4"/>
      <c r="O3" s="1" t="str">
        <f xml:space="preserve"> "create table " &amp; D2</f>
        <v>create table indication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99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357</v>
      </c>
      <c r="D8" s="24" t="s">
        <v>151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department_id bigint,</v>
      </c>
    </row>
    <row r="9" spans="2:15" ht="15" x14ac:dyDescent="0.25">
      <c r="B9" s="6">
        <v>5</v>
      </c>
      <c r="C9" s="22" t="s">
        <v>2205</v>
      </c>
      <c r="D9" s="24" t="s">
        <v>626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ref="O9:O20" si="1">"    " &amp; D9 &amp; " " &amp; E9 &amp; IF(F9="yes"," NOT NULL", "") &amp; IF(LEN(G9) &gt; 0," DEFAULT " &amp; G9, "") &amp; ","</f>
        <v xml:space="preserve">    financial_id bigint,</v>
      </c>
    </row>
    <row r="10" spans="2:15" ht="15" x14ac:dyDescent="0.25">
      <c r="B10" s="6">
        <v>6</v>
      </c>
      <c r="C10" s="22" t="s">
        <v>681</v>
      </c>
      <c r="D10" s="24" t="s">
        <v>3255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>"    " &amp; D10 &amp; " " &amp; E10 &amp; IF(F10="yes"," NOT NULL", "") &amp; IF(LEN(G10) &gt; 0," DEFAULT " &amp; G10, "") &amp; ","</f>
        <v xml:space="preserve">    financial_advance_id bigint,</v>
      </c>
    </row>
    <row r="11" spans="2:15" ht="15" x14ac:dyDescent="0.25">
      <c r="B11" s="6">
        <v>7</v>
      </c>
      <c r="C11" s="22" t="s">
        <v>854</v>
      </c>
      <c r="D11" s="24" t="s">
        <v>3256</v>
      </c>
      <c r="E11" s="6" t="s">
        <v>6</v>
      </c>
      <c r="F11" s="6"/>
      <c r="G11" s="6"/>
      <c r="H11" s="6"/>
      <c r="I11" s="10"/>
      <c r="J11" s="25" t="s">
        <v>792</v>
      </c>
      <c r="K11" s="3"/>
      <c r="L11" s="3"/>
      <c r="M11" s="3"/>
      <c r="O11" s="1" t="str">
        <f t="shared" ref="O11:O14" si="2">"    " &amp; D11 &amp; " " &amp; E11 &amp; IF(F11="yes"," NOT NULL", "") &amp; IF(LEN(G11) &gt; 0," DEFAULT " &amp; G11, "") &amp; ","</f>
        <v xml:space="preserve">    financial_insurance_id bigint,</v>
      </c>
    </row>
    <row r="12" spans="2:15" ht="15" x14ac:dyDescent="0.25">
      <c r="B12" s="6">
        <v>8</v>
      </c>
      <c r="C12" s="22" t="s">
        <v>864</v>
      </c>
      <c r="D12" s="24" t="s">
        <v>3257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2"/>
        <v xml:space="preserve">    financial_voucher_id bigint,</v>
      </c>
    </row>
    <row r="13" spans="2:15" ht="15" x14ac:dyDescent="0.25">
      <c r="B13" s="6">
        <v>9</v>
      </c>
      <c r="C13" s="22" t="s">
        <v>2205</v>
      </c>
      <c r="D13" s="24" t="s">
        <v>3043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2"/>
        <v xml:space="preserve">    advance_id bigint,</v>
      </c>
    </row>
    <row r="14" spans="2:15" ht="15" x14ac:dyDescent="0.25">
      <c r="B14" s="6">
        <v>10</v>
      </c>
      <c r="C14" s="22" t="s">
        <v>2205</v>
      </c>
      <c r="D14" s="24" t="s">
        <v>3289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2"/>
        <v xml:space="preserve">    repaid_id bigint,</v>
      </c>
    </row>
    <row r="15" spans="2:15" ht="15" x14ac:dyDescent="0.25">
      <c r="B15" s="6">
        <v>11</v>
      </c>
      <c r="C15" s="22" t="s">
        <v>3045</v>
      </c>
      <c r="D15" s="24" t="s">
        <v>771</v>
      </c>
      <c r="E15" s="23" t="s">
        <v>35</v>
      </c>
      <c r="F15" s="6"/>
      <c r="G15" s="6">
        <v>1</v>
      </c>
      <c r="H15" s="23" t="s">
        <v>16</v>
      </c>
      <c r="I15" s="10">
        <v>1</v>
      </c>
      <c r="J15" s="25" t="s">
        <v>3042</v>
      </c>
      <c r="K15" s="3"/>
      <c r="L15" s="3"/>
      <c r="M15" s="3"/>
      <c r="O15" s="1" t="str">
        <f t="shared" si="1"/>
        <v xml:space="preserve">    payment_term smallint DEFAULT 1,</v>
      </c>
    </row>
    <row r="16" spans="2:15" ht="15" x14ac:dyDescent="0.25">
      <c r="B16" s="6">
        <v>12</v>
      </c>
      <c r="C16" s="22" t="s">
        <v>3308</v>
      </c>
      <c r="D16" s="24" t="s">
        <v>3307</v>
      </c>
      <c r="E16" s="23" t="s">
        <v>39</v>
      </c>
      <c r="F16" s="6"/>
      <c r="G16" s="6"/>
      <c r="H16" s="6"/>
      <c r="I16" s="10"/>
      <c r="J16" s="25"/>
      <c r="K16" s="3"/>
      <c r="L16" s="3"/>
      <c r="M16" s="3"/>
      <c r="O16" s="1" t="str">
        <f t="shared" si="1"/>
        <v xml:space="preserve">    payment_code varchar(50),</v>
      </c>
    </row>
    <row r="17" spans="2:15" ht="14.25" customHeight="1" x14ac:dyDescent="0.25">
      <c r="B17" s="6">
        <v>13</v>
      </c>
      <c r="C17" s="22" t="s">
        <v>774</v>
      </c>
      <c r="D17" s="24" t="s">
        <v>772</v>
      </c>
      <c r="E17" s="23" t="s">
        <v>10</v>
      </c>
      <c r="F17" s="6"/>
      <c r="G17" s="6"/>
      <c r="H17" s="6"/>
      <c r="I17" s="10"/>
      <c r="J17" s="25"/>
      <c r="K17" s="3"/>
      <c r="L17" s="3"/>
      <c r="M17" s="3"/>
      <c r="O17" s="1" t="str">
        <f t="shared" ref="O17" si="3">"    " &amp; D17 &amp; " " &amp; E17 &amp; IF(F17="yes"," NOT NULL", "") &amp; IF(LEN(G17) &gt; 0," DEFAULT " &amp; G17, "") &amp; ","</f>
        <v xml:space="preserve">    payment_period integer,</v>
      </c>
    </row>
    <row r="18" spans="2:15" ht="15" x14ac:dyDescent="0.25">
      <c r="B18" s="6">
        <v>14</v>
      </c>
      <c r="C18" s="22" t="s">
        <v>2870</v>
      </c>
      <c r="D18" s="24" t="s">
        <v>750</v>
      </c>
      <c r="E18" s="6" t="s">
        <v>35</v>
      </c>
      <c r="F18" s="6"/>
      <c r="G18" s="6">
        <v>2</v>
      </c>
      <c r="H18" s="23" t="s">
        <v>16</v>
      </c>
      <c r="I18" s="10">
        <v>1</v>
      </c>
      <c r="J18" s="25"/>
      <c r="K18" s="3"/>
      <c r="L18" s="3"/>
      <c r="M18" s="3"/>
      <c r="O18" s="1" t="str">
        <f t="shared" si="1"/>
        <v xml:space="preserve">    priority smallint DEFAULT 2,</v>
      </c>
    </row>
    <row r="19" spans="2:15" ht="14.25" customHeight="1" x14ac:dyDescent="0.25">
      <c r="B19" s="6">
        <v>15</v>
      </c>
      <c r="C19" s="22" t="s">
        <v>2269</v>
      </c>
      <c r="D19" s="24" t="s">
        <v>812</v>
      </c>
      <c r="E19" s="6" t="s">
        <v>10</v>
      </c>
      <c r="F19" s="6"/>
      <c r="G19" s="6"/>
      <c r="H19" s="6"/>
      <c r="I19" s="10"/>
      <c r="J19" s="25"/>
      <c r="K19" s="3"/>
      <c r="L19" s="3"/>
      <c r="M19" s="3"/>
      <c r="O19" s="1" t="str">
        <f t="shared" si="1"/>
        <v xml:space="preserve">    admission_id integer,</v>
      </c>
    </row>
    <row r="20" spans="2:15" ht="15" x14ac:dyDescent="0.25">
      <c r="B20" s="6">
        <v>16</v>
      </c>
      <c r="C20" s="22" t="s">
        <v>2240</v>
      </c>
      <c r="D20" s="24" t="s">
        <v>856</v>
      </c>
      <c r="E20" s="6" t="s">
        <v>10</v>
      </c>
      <c r="F20" s="6"/>
      <c r="G20" s="6"/>
      <c r="H20" s="6"/>
      <c r="I20" s="10"/>
      <c r="J20" s="25"/>
      <c r="K20" s="3"/>
      <c r="L20" s="3"/>
      <c r="M20" s="3"/>
      <c r="O20" s="1" t="str">
        <f t="shared" si="1"/>
        <v xml:space="preserve">    admission_type integer,</v>
      </c>
    </row>
    <row r="21" spans="2:15" ht="15" x14ac:dyDescent="0.25">
      <c r="B21" s="6">
        <v>17</v>
      </c>
      <c r="C21" s="22" t="s">
        <v>241</v>
      </c>
      <c r="D21" s="24" t="s">
        <v>237</v>
      </c>
      <c r="E21" s="23" t="s">
        <v>116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search_text text,</v>
      </c>
    </row>
    <row r="22" spans="2:15" ht="15" x14ac:dyDescent="0.25">
      <c r="B22" s="6">
        <v>18</v>
      </c>
      <c r="C22" s="22" t="s">
        <v>354</v>
      </c>
      <c r="D22" s="24" t="s">
        <v>351</v>
      </c>
      <c r="E22" s="6" t="s">
        <v>6</v>
      </c>
      <c r="F22" s="6"/>
      <c r="G22" s="6"/>
      <c r="H22" s="6"/>
      <c r="I22" s="10"/>
      <c r="J22" s="25"/>
      <c r="K22" s="3"/>
      <c r="L22" s="3"/>
      <c r="M22" s="3"/>
      <c r="O22" s="1" t="str">
        <f t="shared" si="0"/>
        <v xml:space="preserve">    emr_id bigint,</v>
      </c>
    </row>
    <row r="23" spans="2:15" ht="15" x14ac:dyDescent="0.25">
      <c r="B23" s="6">
        <v>19</v>
      </c>
      <c r="C23" s="22" t="s">
        <v>2389</v>
      </c>
      <c r="D23" s="24" t="s">
        <v>2817</v>
      </c>
      <c r="E23" s="6" t="s">
        <v>6</v>
      </c>
      <c r="F23" s="6"/>
      <c r="G23" s="6"/>
      <c r="H23" s="6"/>
      <c r="I23" s="10"/>
      <c r="J23" s="25"/>
      <c r="K23" s="3"/>
      <c r="L23" s="3"/>
      <c r="M23" s="3"/>
      <c r="O23" s="1" t="str">
        <f t="shared" si="0"/>
        <v xml:space="preserve">    emr_exam_id bigint,</v>
      </c>
    </row>
    <row r="24" spans="2:15" ht="15" x14ac:dyDescent="0.25">
      <c r="B24" s="6">
        <v>20</v>
      </c>
      <c r="C24" s="22" t="s">
        <v>355</v>
      </c>
      <c r="D24" s="24" t="s">
        <v>352</v>
      </c>
      <c r="E24" s="6" t="s">
        <v>6</v>
      </c>
      <c r="F24" s="6"/>
      <c r="G24" s="6"/>
      <c r="H24" s="6"/>
      <c r="I24" s="10"/>
      <c r="J24" s="25"/>
      <c r="K24" s="3"/>
      <c r="L24" s="3"/>
      <c r="M24" s="3"/>
      <c r="O24" s="1" t="str">
        <f t="shared" si="0"/>
        <v xml:space="preserve">    patient_id bigint,</v>
      </c>
    </row>
    <row r="25" spans="2:15" ht="15" x14ac:dyDescent="0.25">
      <c r="B25" s="6">
        <v>21</v>
      </c>
      <c r="C25" s="22" t="s">
        <v>220</v>
      </c>
      <c r="D25" s="24" t="s">
        <v>837</v>
      </c>
      <c r="E25" s="23" t="s">
        <v>10</v>
      </c>
      <c r="F25" s="6"/>
      <c r="G25" s="6"/>
      <c r="H25" s="6"/>
      <c r="I25" s="10"/>
      <c r="J25" s="25"/>
      <c r="K25" s="3"/>
      <c r="L25" s="3"/>
      <c r="M25" s="3"/>
      <c r="O25" s="1" t="str">
        <f t="shared" si="0"/>
        <v xml:space="preserve">    patient_class integer,</v>
      </c>
    </row>
    <row r="26" spans="2:15" ht="15" x14ac:dyDescent="0.25">
      <c r="B26" s="6">
        <v>22</v>
      </c>
      <c r="C26" s="22" t="s">
        <v>1351</v>
      </c>
      <c r="D26" s="24" t="s">
        <v>2239</v>
      </c>
      <c r="E26" s="6" t="s">
        <v>10</v>
      </c>
      <c r="F26" s="6"/>
      <c r="G26" s="6"/>
      <c r="H26" s="6"/>
      <c r="I26" s="10"/>
      <c r="J26" s="25"/>
      <c r="K26" s="3"/>
      <c r="L26" s="3"/>
      <c r="M26" s="3"/>
      <c r="O26" s="1" t="str">
        <f t="shared" si="0"/>
        <v xml:space="preserve">    patient_type integer,</v>
      </c>
    </row>
    <row r="27" spans="2:15" ht="15" x14ac:dyDescent="0.25">
      <c r="B27" s="6">
        <v>23</v>
      </c>
      <c r="C27" s="22" t="s">
        <v>131</v>
      </c>
      <c r="D27" s="24" t="s">
        <v>799</v>
      </c>
      <c r="E27" s="6" t="s">
        <v>6</v>
      </c>
      <c r="F27" s="6"/>
      <c r="G27" s="6"/>
      <c r="H27" s="6"/>
      <c r="I27" s="10"/>
      <c r="J27" s="25"/>
      <c r="K27" s="3"/>
      <c r="L27" s="3"/>
      <c r="M27" s="3"/>
      <c r="O27" s="1" t="str">
        <f t="shared" si="0"/>
        <v xml:space="preserve">    patient_group_id bigint,</v>
      </c>
    </row>
    <row r="28" spans="2:15" ht="15" x14ac:dyDescent="0.25">
      <c r="B28" s="6">
        <v>24</v>
      </c>
      <c r="C28" s="22" t="s">
        <v>854</v>
      </c>
      <c r="D28" s="24" t="s">
        <v>853</v>
      </c>
      <c r="E28" s="6" t="s">
        <v>6</v>
      </c>
      <c r="F28" s="6"/>
      <c r="G28" s="6"/>
      <c r="H28" s="6"/>
      <c r="I28" s="10"/>
      <c r="J28" s="25" t="s">
        <v>792</v>
      </c>
      <c r="K28" s="3"/>
      <c r="L28" s="3"/>
      <c r="M28" s="3"/>
      <c r="O28" s="1" t="str">
        <f t="shared" si="0"/>
        <v xml:space="preserve">    insurance_class bigint,</v>
      </c>
    </row>
    <row r="29" spans="2:15" ht="15" x14ac:dyDescent="0.25">
      <c r="B29" s="6">
        <v>25</v>
      </c>
      <c r="C29" s="22" t="s">
        <v>3922</v>
      </c>
      <c r="D29" s="24" t="s">
        <v>206</v>
      </c>
      <c r="E29" s="6" t="s">
        <v>6</v>
      </c>
      <c r="F29" s="6"/>
      <c r="G29" s="6"/>
      <c r="H29" s="6"/>
      <c r="I29" s="10"/>
      <c r="J29" s="25"/>
      <c r="K29" s="3"/>
      <c r="L29" s="3"/>
      <c r="M29" s="3"/>
      <c r="O29" s="1" t="str">
        <f t="shared" si="0"/>
        <v xml:space="preserve">    partner_id bigint,</v>
      </c>
    </row>
    <row r="30" spans="2:15" ht="15" x14ac:dyDescent="0.25">
      <c r="B30" s="6">
        <v>26</v>
      </c>
      <c r="C30" s="22" t="s">
        <v>854</v>
      </c>
      <c r="D30" s="24" t="s">
        <v>765</v>
      </c>
      <c r="E30" s="6" t="s">
        <v>6</v>
      </c>
      <c r="F30" s="6"/>
      <c r="G30" s="6"/>
      <c r="H30" s="6"/>
      <c r="I30" s="10"/>
      <c r="J30" s="25"/>
      <c r="K30" s="3"/>
      <c r="L30" s="3"/>
      <c r="M30" s="3"/>
      <c r="O30" s="1" t="str">
        <f t="shared" si="0"/>
        <v xml:space="preserve">    insurance_id bigint,</v>
      </c>
    </row>
    <row r="31" spans="2:15" ht="15" x14ac:dyDescent="0.25">
      <c r="B31" s="6">
        <v>27</v>
      </c>
      <c r="C31" s="22" t="s">
        <v>716</v>
      </c>
      <c r="D31" s="24" t="s">
        <v>3260</v>
      </c>
      <c r="E31" s="6" t="s">
        <v>6</v>
      </c>
      <c r="F31" s="6"/>
      <c r="G31" s="6">
        <v>0</v>
      </c>
      <c r="H31" s="6"/>
      <c r="I31" s="10"/>
      <c r="J31" s="25"/>
      <c r="K31" s="3"/>
      <c r="L31" s="3"/>
      <c r="M31" s="3"/>
      <c r="O31" s="1" t="str">
        <f t="shared" si="0"/>
        <v xml:space="preserve">    checkup_id bigint DEFAULT 0,</v>
      </c>
    </row>
    <row r="32" spans="2:15" ht="15" x14ac:dyDescent="0.25">
      <c r="B32" s="6">
        <v>28</v>
      </c>
      <c r="C32" s="22" t="s">
        <v>3254</v>
      </c>
      <c r="D32" s="24" t="s">
        <v>3261</v>
      </c>
      <c r="E32" s="6" t="s">
        <v>6</v>
      </c>
      <c r="F32" s="6"/>
      <c r="G32" s="6">
        <v>0</v>
      </c>
      <c r="H32" s="6"/>
      <c r="I32" s="10"/>
      <c r="J32" s="25"/>
      <c r="K32" s="3"/>
      <c r="L32" s="3"/>
      <c r="M32" s="3"/>
      <c r="O32" s="1" t="str">
        <f t="shared" si="0"/>
        <v xml:space="preserve">    healthcare_id bigint DEFAULT 0,</v>
      </c>
    </row>
    <row r="33" spans="2:15" ht="15" x14ac:dyDescent="0.25">
      <c r="B33" s="6">
        <v>29</v>
      </c>
      <c r="C33" s="22" t="s">
        <v>2941</v>
      </c>
      <c r="D33" s="24" t="s">
        <v>2820</v>
      </c>
      <c r="E33" s="23" t="s">
        <v>10</v>
      </c>
      <c r="F33" s="6"/>
      <c r="G33" s="6">
        <v>2</v>
      </c>
      <c r="H33" s="6"/>
      <c r="I33" s="10"/>
      <c r="J33" s="25" t="s">
        <v>2942</v>
      </c>
      <c r="K33" s="3"/>
      <c r="L33" s="3"/>
      <c r="M33" s="3"/>
      <c r="O33" s="1" t="str">
        <f>"    " &amp; D33 &amp; " " &amp; E33 &amp; IF(F33="yes"," NOT NULL", "") &amp; IF(LEN(G33) &gt; 0," DEFAULT " &amp; G33, "") &amp; ","</f>
        <v xml:space="preserve">    type integer DEFAULT 2,</v>
      </c>
    </row>
    <row r="34" spans="2:15" ht="15" x14ac:dyDescent="0.25">
      <c r="B34" s="6">
        <v>30</v>
      </c>
      <c r="C34" s="22" t="s">
        <v>558</v>
      </c>
      <c r="D34" s="24" t="s">
        <v>573</v>
      </c>
      <c r="E34" s="23" t="s">
        <v>10</v>
      </c>
      <c r="F34" s="6"/>
      <c r="G34" s="6"/>
      <c r="H34" s="6"/>
      <c r="I34" s="10"/>
      <c r="J34" s="25"/>
      <c r="K34" s="3"/>
      <c r="L34" s="3"/>
      <c r="M34" s="3"/>
      <c r="O34" s="1" t="str">
        <f t="shared" si="0"/>
        <v xml:space="preserve">    order_no integer,</v>
      </c>
    </row>
    <row r="35" spans="2:15" ht="15" x14ac:dyDescent="0.25">
      <c r="B35" s="6">
        <v>31</v>
      </c>
      <c r="C35" s="22" t="s">
        <v>353</v>
      </c>
      <c r="D35" s="24" t="s">
        <v>48</v>
      </c>
      <c r="E35" s="14" t="s">
        <v>39</v>
      </c>
      <c r="F35" s="6"/>
      <c r="G35" s="6"/>
      <c r="H35" s="6"/>
      <c r="I35" s="10"/>
      <c r="J35" s="25"/>
      <c r="K35" s="3"/>
      <c r="L35" s="3"/>
      <c r="M35" s="3"/>
      <c r="O35" s="1" t="str">
        <f t="shared" si="0"/>
        <v xml:space="preserve">    code varchar(50),</v>
      </c>
    </row>
    <row r="36" spans="2:15" ht="15" x14ac:dyDescent="0.25">
      <c r="B36" s="6">
        <v>32</v>
      </c>
      <c r="C36" s="22" t="s">
        <v>2679</v>
      </c>
      <c r="D36" s="24" t="s">
        <v>2675</v>
      </c>
      <c r="E36" s="6" t="s">
        <v>6</v>
      </c>
      <c r="F36" s="6"/>
      <c r="G36" s="6"/>
      <c r="H36" s="6"/>
      <c r="I36" s="10"/>
      <c r="J36" s="25"/>
      <c r="K36" s="3"/>
      <c r="L36" s="3"/>
      <c r="M36" s="3"/>
      <c r="O36" s="1" t="str">
        <f t="shared" si="0"/>
        <v xml:space="preserve">    appt_id bigint,</v>
      </c>
    </row>
    <row r="37" spans="2:15" ht="15" x14ac:dyDescent="0.25">
      <c r="B37" s="6">
        <v>33</v>
      </c>
      <c r="C37" s="22" t="s">
        <v>358</v>
      </c>
      <c r="D37" s="24" t="s">
        <v>1437</v>
      </c>
      <c r="E37" s="6" t="s">
        <v>6</v>
      </c>
      <c r="F37" s="6"/>
      <c r="G37" s="6"/>
      <c r="H37" s="6"/>
      <c r="I37" s="10"/>
      <c r="J37" s="25"/>
      <c r="K37" s="3"/>
      <c r="L37" s="3"/>
      <c r="M37" s="3"/>
      <c r="O37" s="1" t="str">
        <f t="shared" si="0"/>
        <v xml:space="preserve">    appt_date bigint,</v>
      </c>
    </row>
    <row r="38" spans="2:15" ht="15" x14ac:dyDescent="0.25">
      <c r="B38" s="6">
        <v>34</v>
      </c>
      <c r="C38" s="22" t="s">
        <v>3448</v>
      </c>
      <c r="D38" s="24" t="s">
        <v>3032</v>
      </c>
      <c r="E38" s="6" t="s">
        <v>6</v>
      </c>
      <c r="F38" s="6"/>
      <c r="G38" s="6"/>
      <c r="H38" s="6"/>
      <c r="I38" s="10"/>
      <c r="J38" s="25"/>
      <c r="K38" s="3"/>
      <c r="L38" s="3"/>
      <c r="M38" s="3"/>
      <c r="O38" s="1" t="str">
        <f>"    " &amp; D38 &amp; " " &amp; E38 &amp; IF(F38="yes"," NOT NULL", "") &amp; IF(LEN(G38) &gt; 0," DEFAULT " &amp; G38, "") &amp; ","</f>
        <v xml:space="preserve">    register_id bigint,</v>
      </c>
    </row>
    <row r="39" spans="2:15" ht="15" x14ac:dyDescent="0.25">
      <c r="B39" s="6">
        <v>35</v>
      </c>
      <c r="C39" s="22" t="s">
        <v>3491</v>
      </c>
      <c r="D39" s="24" t="s">
        <v>3494</v>
      </c>
      <c r="E39" s="6" t="s">
        <v>6</v>
      </c>
      <c r="F39" s="6"/>
      <c r="G39" s="6"/>
      <c r="H39" s="6"/>
      <c r="I39" s="10"/>
      <c r="J39" s="25"/>
      <c r="K39" s="3"/>
      <c r="L39" s="3"/>
      <c r="M39" s="3"/>
      <c r="O39" s="1" t="str">
        <f t="shared" ref="O39" si="4">"    " &amp; D39 &amp; " " &amp; E39 &amp; IF(F39="yes"," NOT NULL", "") &amp; IF(LEN(G39) &gt; 0," DEFAULT " &amp; G39, "") &amp; ","</f>
        <v xml:space="preserve">    ref_indication_id bigint,</v>
      </c>
    </row>
    <row r="40" spans="2:15" ht="15" x14ac:dyDescent="0.25">
      <c r="B40" s="6">
        <v>36</v>
      </c>
      <c r="C40" s="22" t="s">
        <v>3491</v>
      </c>
      <c r="D40" s="24" t="s">
        <v>3490</v>
      </c>
      <c r="E40" s="6" t="s">
        <v>6</v>
      </c>
      <c r="F40" s="6"/>
      <c r="G40" s="6"/>
      <c r="H40" s="6"/>
      <c r="I40" s="10"/>
      <c r="J40" s="25"/>
      <c r="K40" s="3"/>
      <c r="L40" s="3"/>
      <c r="M40" s="3"/>
      <c r="O40" s="1" t="str">
        <f t="shared" ref="O40" si="5">"    " &amp; D40 &amp; " " &amp; E40 &amp; IF(F40="yes"," NOT NULL", "") &amp; IF(LEN(G40) &gt; 0," DEFAULT " &amp; G40, "") &amp; ","</f>
        <v xml:space="preserve">    ref_indication_item_id bigint,</v>
      </c>
    </row>
    <row r="41" spans="2:15" ht="15" x14ac:dyDescent="0.25">
      <c r="B41" s="6">
        <v>37</v>
      </c>
      <c r="C41" s="22" t="s">
        <v>359</v>
      </c>
      <c r="D41" s="24" t="s">
        <v>349</v>
      </c>
      <c r="E41" s="6" t="s">
        <v>6</v>
      </c>
      <c r="F41" s="6"/>
      <c r="G41" s="6"/>
      <c r="H41" s="6"/>
      <c r="I41" s="10"/>
      <c r="J41" s="25"/>
      <c r="K41" s="3"/>
      <c r="L41" s="3"/>
      <c r="M41" s="3"/>
      <c r="O41" s="1" t="str">
        <f t="shared" si="0"/>
        <v xml:space="preserve">    indication_date bigint,</v>
      </c>
    </row>
    <row r="42" spans="2:15" ht="15" x14ac:dyDescent="0.25">
      <c r="B42" s="6">
        <v>38</v>
      </c>
      <c r="C42" s="22" t="s">
        <v>360</v>
      </c>
      <c r="D42" s="24" t="s">
        <v>350</v>
      </c>
      <c r="E42" s="6" t="s">
        <v>6</v>
      </c>
      <c r="F42" s="6"/>
      <c r="G42" s="6"/>
      <c r="H42" s="6"/>
      <c r="I42" s="10"/>
      <c r="J42" s="25"/>
      <c r="K42" s="3"/>
      <c r="L42" s="3"/>
      <c r="M42" s="3"/>
      <c r="O42" s="1" t="str">
        <f t="shared" si="0"/>
        <v xml:space="preserve">    indicator_id bigint,</v>
      </c>
    </row>
    <row r="43" spans="2:15" ht="15" x14ac:dyDescent="0.25">
      <c r="B43" s="6">
        <v>39</v>
      </c>
      <c r="C43" s="22" t="s">
        <v>2238</v>
      </c>
      <c r="D43" s="24" t="s">
        <v>1145</v>
      </c>
      <c r="E43" s="6" t="s">
        <v>6</v>
      </c>
      <c r="F43" s="6"/>
      <c r="G43" s="6"/>
      <c r="H43" s="6"/>
      <c r="I43" s="10"/>
      <c r="J43" s="25" t="s">
        <v>1147</v>
      </c>
      <c r="K43" s="3"/>
      <c r="L43" s="3"/>
      <c r="M43" s="3"/>
      <c r="O43" s="1" t="str">
        <f t="shared" si="0"/>
        <v xml:space="preserve">    provider_id bigint,</v>
      </c>
    </row>
    <row r="44" spans="2:15" ht="15" x14ac:dyDescent="0.25">
      <c r="B44" s="6">
        <v>40</v>
      </c>
      <c r="C44" s="22" t="s">
        <v>976</v>
      </c>
      <c r="D44" s="24" t="s">
        <v>1216</v>
      </c>
      <c r="E44" s="6" t="s">
        <v>6</v>
      </c>
      <c r="F44" s="6"/>
      <c r="G44" s="6"/>
      <c r="H44" s="6"/>
      <c r="I44" s="10"/>
      <c r="J44" s="25" t="s">
        <v>1146</v>
      </c>
      <c r="K44" s="3"/>
      <c r="L44" s="3"/>
      <c r="M44" s="3"/>
      <c r="O44" s="1" t="str">
        <f>"    " &amp; D44 &amp; " " &amp; E44 &amp; IF(F44="yes"," NOT NULL", "") &amp; IF(LEN(G44) &gt; 0," DEFAULT " &amp; G44, "") &amp; ","</f>
        <v xml:space="preserve">    sourcer_id bigint,</v>
      </c>
    </row>
    <row r="45" spans="2:15" ht="15" x14ac:dyDescent="0.25">
      <c r="B45" s="6">
        <v>41</v>
      </c>
      <c r="C45" s="22" t="s">
        <v>356</v>
      </c>
      <c r="D45" s="24" t="s">
        <v>1876</v>
      </c>
      <c r="E45" s="23" t="s">
        <v>116</v>
      </c>
      <c r="F45" s="6"/>
      <c r="G45" s="6"/>
      <c r="H45" s="6"/>
      <c r="I45" s="10"/>
      <c r="J45" s="25"/>
      <c r="K45" s="3"/>
      <c r="L45" s="3"/>
      <c r="M45" s="3"/>
      <c r="O45" s="1" t="str">
        <f t="shared" si="0"/>
        <v xml:space="preserve">    diagnosis text,</v>
      </c>
    </row>
    <row r="46" spans="2:15" ht="15" x14ac:dyDescent="0.25">
      <c r="B46" s="6">
        <v>42</v>
      </c>
      <c r="C46" s="22" t="s">
        <v>2235</v>
      </c>
      <c r="D46" s="24" t="s">
        <v>2349</v>
      </c>
      <c r="E46" s="23" t="s">
        <v>116</v>
      </c>
      <c r="F46" s="6"/>
      <c r="G46" s="6"/>
      <c r="H46" s="6"/>
      <c r="I46" s="10"/>
      <c r="J46" s="25"/>
      <c r="K46" s="3"/>
      <c r="L46" s="3"/>
      <c r="M46" s="3"/>
      <c r="O46" s="1" t="str">
        <f t="shared" si="0"/>
        <v xml:space="preserve">    complaint text,</v>
      </c>
    </row>
    <row r="47" spans="2:15" ht="15" x14ac:dyDescent="0.25">
      <c r="B47" s="6">
        <v>43</v>
      </c>
      <c r="C47" s="22" t="s">
        <v>49</v>
      </c>
      <c r="D47" s="24" t="s">
        <v>12</v>
      </c>
      <c r="E47" s="23" t="s">
        <v>34</v>
      </c>
      <c r="F47" s="6"/>
      <c r="G47" s="6"/>
      <c r="H47" s="6"/>
      <c r="I47" s="10"/>
      <c r="J47" s="25"/>
      <c r="K47" s="3"/>
      <c r="L47" s="3"/>
      <c r="M47" s="3"/>
      <c r="O47" s="1" t="str">
        <f t="shared" si="0"/>
        <v xml:space="preserve">    description varchar(255),</v>
      </c>
    </row>
    <row r="48" spans="2:15" ht="15" x14ac:dyDescent="0.25">
      <c r="B48" s="6">
        <v>44</v>
      </c>
      <c r="C48" s="22" t="s">
        <v>194</v>
      </c>
      <c r="D48" s="24" t="s">
        <v>133</v>
      </c>
      <c r="E48" s="23" t="s">
        <v>127</v>
      </c>
      <c r="F48" s="6"/>
      <c r="G48" s="6"/>
      <c r="H48" s="6"/>
      <c r="I48" s="10"/>
      <c r="J48" s="25"/>
      <c r="K48" s="3"/>
      <c r="L48" s="3"/>
      <c r="M48" s="3"/>
      <c r="O48" s="1" t="str">
        <f t="shared" si="0"/>
        <v xml:space="preserve">    height double precision,</v>
      </c>
    </row>
    <row r="49" spans="1:15" ht="15" x14ac:dyDescent="0.25">
      <c r="B49" s="6">
        <v>45</v>
      </c>
      <c r="C49" s="22" t="s">
        <v>317</v>
      </c>
      <c r="D49" s="24" t="s">
        <v>134</v>
      </c>
      <c r="E49" s="23" t="s">
        <v>127</v>
      </c>
      <c r="F49" s="6"/>
      <c r="G49" s="6"/>
      <c r="H49" s="6"/>
      <c r="I49" s="10"/>
      <c r="J49" s="25"/>
      <c r="K49" s="3"/>
      <c r="L49" s="3"/>
      <c r="M49" s="3"/>
      <c r="O49" s="1" t="str">
        <f t="shared" si="0"/>
        <v xml:space="preserve">    weight double precision,</v>
      </c>
    </row>
    <row r="50" spans="1:15" ht="15" x14ac:dyDescent="0.25">
      <c r="B50" s="6">
        <v>46</v>
      </c>
      <c r="C50" s="22" t="s">
        <v>1775</v>
      </c>
      <c r="D50" s="24" t="s">
        <v>1776</v>
      </c>
      <c r="E50" s="23" t="s">
        <v>127</v>
      </c>
      <c r="F50" s="6"/>
      <c r="G50" s="6"/>
      <c r="H50" s="6"/>
      <c r="I50" s="10"/>
      <c r="J50" s="25"/>
      <c r="K50" s="3"/>
      <c r="L50" s="3"/>
      <c r="M50" s="3"/>
      <c r="O50" s="1" t="str">
        <f t="shared" si="0"/>
        <v xml:space="preserve">    bmi double precision,</v>
      </c>
    </row>
    <row r="51" spans="1:15" ht="15" x14ac:dyDescent="0.25">
      <c r="B51" s="6">
        <v>47</v>
      </c>
      <c r="C51" s="22" t="s">
        <v>3</v>
      </c>
      <c r="D51" s="24" t="s">
        <v>3072</v>
      </c>
      <c r="E51" s="23" t="s">
        <v>18</v>
      </c>
      <c r="F51" s="6"/>
      <c r="G51" s="6"/>
      <c r="H51" s="6"/>
      <c r="I51" s="10"/>
      <c r="J51" s="25"/>
      <c r="K51" s="3"/>
      <c r="L51" s="3"/>
      <c r="M51" s="3"/>
      <c r="O51" s="1" t="str">
        <f t="shared" si="0"/>
        <v xml:space="preserve">    note varchar(1000),</v>
      </c>
    </row>
    <row r="52" spans="1:15" ht="15" x14ac:dyDescent="0.25">
      <c r="A52" s="68"/>
      <c r="B52" s="6">
        <v>48</v>
      </c>
      <c r="C52" s="22" t="s">
        <v>3247</v>
      </c>
      <c r="D52" s="24" t="s">
        <v>3245</v>
      </c>
      <c r="E52" s="23" t="s">
        <v>35</v>
      </c>
      <c r="F52" s="6"/>
      <c r="G52" s="6">
        <v>0</v>
      </c>
      <c r="H52" s="6"/>
      <c r="I52" s="10"/>
      <c r="J52" s="25"/>
      <c r="K52" s="3"/>
      <c r="L52" s="3"/>
      <c r="M52" s="3"/>
      <c r="O52" s="1" t="str">
        <f>"    " &amp; D52 &amp; " " &amp; E52 &amp; IF(F52="yes"," NOT NULL", "") &amp; IF(LEN(G52) &gt; 0," DEFAULT " &amp; G52, "") &amp; ","</f>
        <v xml:space="preserve">    adjust_price smallint DEFAULT 0,</v>
      </c>
    </row>
    <row r="53" spans="1:15" ht="15" x14ac:dyDescent="0.25">
      <c r="A53" s="68"/>
      <c r="B53" s="6">
        <v>49</v>
      </c>
      <c r="C53" s="22" t="s">
        <v>4308</v>
      </c>
      <c r="D53" s="24" t="s">
        <v>629</v>
      </c>
      <c r="E53" s="23" t="s">
        <v>127</v>
      </c>
      <c r="F53" s="6"/>
      <c r="G53" s="6">
        <v>0</v>
      </c>
      <c r="H53" s="6"/>
      <c r="I53" s="10"/>
      <c r="J53" s="25"/>
      <c r="K53" s="3"/>
      <c r="L53" s="3"/>
      <c r="M53" s="3"/>
      <c r="O53" s="1" t="str">
        <f>"    " &amp; D53 &amp; " " &amp; E53 &amp; IF(F53="yes"," NOT NULL", "") &amp; IF(LEN(G53) &gt; 0," DEFAULT " &amp; G53, "") &amp; ","</f>
        <v xml:space="preserve">    adjust_rate double precision DEFAULT 0,</v>
      </c>
    </row>
    <row r="54" spans="1:15" ht="15" x14ac:dyDescent="0.25">
      <c r="A54" s="68"/>
      <c r="B54" s="6">
        <v>50</v>
      </c>
      <c r="C54" s="22" t="s">
        <v>3218</v>
      </c>
      <c r="D54" s="24" t="s">
        <v>3246</v>
      </c>
      <c r="E54" s="23" t="s">
        <v>35</v>
      </c>
      <c r="F54" s="6"/>
      <c r="G54" s="6">
        <v>0</v>
      </c>
      <c r="H54" s="6"/>
      <c r="I54" s="10"/>
      <c r="J54" s="25"/>
      <c r="K54" s="3"/>
      <c r="L54" s="3"/>
      <c r="M54" s="3"/>
      <c r="O54" s="1" t="str">
        <f>"    " &amp; D54 &amp; " " &amp; E54 &amp; IF(F54="yes"," NOT NULL", "") &amp; IF(LEN(G54) &gt; 0," DEFAULT " &amp; G54, "") &amp; ","</f>
        <v xml:space="preserve">    discount_payment smallint DEFAULT 0,</v>
      </c>
    </row>
    <row r="55" spans="1:15" ht="15" x14ac:dyDescent="0.25">
      <c r="A55" s="68"/>
      <c r="B55" s="6">
        <v>51</v>
      </c>
      <c r="C55" s="22" t="s">
        <v>643</v>
      </c>
      <c r="D55" s="24" t="s">
        <v>3240</v>
      </c>
      <c r="E55" s="23" t="s">
        <v>127</v>
      </c>
      <c r="F55" s="6"/>
      <c r="G55" s="6">
        <v>0</v>
      </c>
      <c r="H55" s="6"/>
      <c r="I55" s="10"/>
      <c r="J55" s="25"/>
      <c r="K55" s="3"/>
      <c r="L55" s="3"/>
      <c r="M55" s="3"/>
      <c r="O55" s="1" t="str">
        <f>"    " &amp; D55 &amp; " " &amp; E55 &amp; IF(F55="yes"," NOT NULL", "") &amp; IF(LEN(G55) &gt; 0," DEFAULT " &amp; G55, "") &amp; ","</f>
        <v xml:space="preserve">    discount_rate double precision DEFAULT 0,</v>
      </c>
    </row>
    <row r="56" spans="1:15" ht="15" x14ac:dyDescent="0.25">
      <c r="A56" s="68"/>
      <c r="B56" s="6">
        <v>52</v>
      </c>
      <c r="C56" s="22" t="s">
        <v>847</v>
      </c>
      <c r="D56" s="24" t="s">
        <v>848</v>
      </c>
      <c r="E56" s="6" t="s">
        <v>35</v>
      </c>
      <c r="F56" s="6"/>
      <c r="G56" s="6">
        <v>0</v>
      </c>
      <c r="H56" s="6"/>
      <c r="I56" s="10"/>
      <c r="J56" s="25"/>
      <c r="K56" s="3"/>
      <c r="L56" s="3"/>
      <c r="M56" s="3"/>
      <c r="O56" s="1" t="str">
        <f>"    " &amp; D56 &amp; " " &amp; E56 &amp; IF(F56="yes"," NOT NULL", "") &amp; IF(LEN(G56) &gt; 0," DEFAULT " &amp; G56, "") &amp; ","</f>
        <v xml:space="preserve">    voucher smallint DEFAULT 0,</v>
      </c>
    </row>
    <row r="57" spans="1:15" ht="15" x14ac:dyDescent="0.25">
      <c r="B57" s="6">
        <v>53</v>
      </c>
      <c r="C57" s="22" t="s">
        <v>33</v>
      </c>
      <c r="D57" s="24" t="s">
        <v>1787</v>
      </c>
      <c r="E57" s="23" t="s">
        <v>10</v>
      </c>
      <c r="F57" s="6"/>
      <c r="G57" s="6">
        <v>0</v>
      </c>
      <c r="H57" s="6"/>
      <c r="I57" s="10"/>
      <c r="J57" s="25"/>
      <c r="K57" s="3"/>
      <c r="L57" s="3"/>
      <c r="M57" s="3"/>
      <c r="O57" s="1" t="str">
        <f t="shared" si="0"/>
        <v xml:space="preserve">    num_row integer DEFAULT 0,</v>
      </c>
    </row>
    <row r="58" spans="1:15" ht="15" x14ac:dyDescent="0.25">
      <c r="B58" s="6">
        <v>54</v>
      </c>
      <c r="C58" s="22" t="s">
        <v>33</v>
      </c>
      <c r="D58" s="24" t="s">
        <v>1504</v>
      </c>
      <c r="E58" s="23" t="s">
        <v>127</v>
      </c>
      <c r="F58" s="6"/>
      <c r="G58" s="6">
        <v>0</v>
      </c>
      <c r="H58" s="6"/>
      <c r="I58" s="10"/>
      <c r="J58" s="25"/>
      <c r="K58" s="3"/>
      <c r="L58" s="3"/>
      <c r="M58" s="3"/>
      <c r="O58" s="1" t="str">
        <f t="shared" si="0"/>
        <v xml:space="preserve">    total_qty double precision DEFAULT 0,</v>
      </c>
    </row>
    <row r="59" spans="1:15" ht="15" x14ac:dyDescent="0.25">
      <c r="A59" s="68"/>
      <c r="B59" s="6">
        <v>55</v>
      </c>
      <c r="C59" s="22" t="s">
        <v>642</v>
      </c>
      <c r="D59" s="24" t="s">
        <v>2169</v>
      </c>
      <c r="E59" s="23" t="s">
        <v>127</v>
      </c>
      <c r="F59" s="6"/>
      <c r="G59" s="6">
        <v>0</v>
      </c>
      <c r="H59" s="6"/>
      <c r="I59" s="10"/>
      <c r="J59" s="25"/>
      <c r="K59" s="3"/>
      <c r="L59" s="3"/>
      <c r="M59" s="3"/>
      <c r="O59" s="1" t="str">
        <f t="shared" si="0"/>
        <v xml:space="preserve">    total_standard_amount double precision DEFAULT 0,</v>
      </c>
    </row>
    <row r="60" spans="1:15" ht="15" x14ac:dyDescent="0.25">
      <c r="A60" s="68"/>
      <c r="B60" s="6">
        <v>56</v>
      </c>
      <c r="C60" s="22" t="s">
        <v>644</v>
      </c>
      <c r="D60" s="24" t="s">
        <v>2170</v>
      </c>
      <c r="E60" s="23" t="s">
        <v>127</v>
      </c>
      <c r="F60" s="6"/>
      <c r="G60" s="6">
        <v>0</v>
      </c>
      <c r="H60" s="6"/>
      <c r="I60" s="10"/>
      <c r="J60" s="25"/>
      <c r="K60" s="3"/>
      <c r="L60" s="3"/>
      <c r="M60" s="3"/>
      <c r="O60" s="1" t="str">
        <f t="shared" si="0"/>
        <v xml:space="preserve">    total_adjust_amount double precision DEFAULT 0,</v>
      </c>
    </row>
    <row r="61" spans="1:15" ht="15" x14ac:dyDescent="0.25">
      <c r="B61" s="6">
        <v>57</v>
      </c>
      <c r="C61" s="22" t="s">
        <v>653</v>
      </c>
      <c r="D61" s="24" t="s">
        <v>659</v>
      </c>
      <c r="E61" s="23" t="s">
        <v>127</v>
      </c>
      <c r="F61" s="6"/>
      <c r="G61" s="6">
        <v>0</v>
      </c>
      <c r="H61" s="6"/>
      <c r="I61" s="8"/>
      <c r="J61" s="25"/>
      <c r="K61" s="3"/>
      <c r="L61" s="3"/>
      <c r="M61" s="3"/>
      <c r="O61" s="1" t="str">
        <f t="shared" si="0"/>
        <v xml:space="preserve">    total_amount double precision DEFAULT 0,</v>
      </c>
    </row>
    <row r="62" spans="1:15" ht="15" x14ac:dyDescent="0.25">
      <c r="B62" s="6">
        <v>58</v>
      </c>
      <c r="C62" s="22" t="s">
        <v>653</v>
      </c>
      <c r="D62" s="24" t="s">
        <v>1533</v>
      </c>
      <c r="E62" s="23" t="s">
        <v>127</v>
      </c>
      <c r="F62" s="6"/>
      <c r="G62" s="6">
        <v>0</v>
      </c>
      <c r="H62" s="6"/>
      <c r="I62" s="8"/>
      <c r="J62" s="25"/>
      <c r="K62" s="3"/>
      <c r="L62" s="3"/>
      <c r="M62" s="3"/>
      <c r="O62" s="1" t="str">
        <f t="shared" si="0"/>
        <v xml:space="preserve">    total_vat_amount double precision DEFAULT 0,</v>
      </c>
    </row>
    <row r="63" spans="1:15" ht="15" x14ac:dyDescent="0.25">
      <c r="B63" s="6">
        <v>59</v>
      </c>
      <c r="C63" s="22" t="s">
        <v>653</v>
      </c>
      <c r="D63" s="24" t="s">
        <v>1534</v>
      </c>
      <c r="E63" s="23" t="s">
        <v>127</v>
      </c>
      <c r="F63" s="6"/>
      <c r="G63" s="6">
        <v>0</v>
      </c>
      <c r="H63" s="6"/>
      <c r="I63" s="8"/>
      <c r="J63" s="25"/>
      <c r="K63" s="3"/>
      <c r="L63" s="3"/>
      <c r="M63" s="3"/>
      <c r="O63" s="1" t="str">
        <f t="shared" si="0"/>
        <v xml:space="preserve">    total_grand_amount double precision DEFAULT 0,</v>
      </c>
    </row>
    <row r="64" spans="1:15" ht="15" x14ac:dyDescent="0.25">
      <c r="B64" s="6">
        <v>60</v>
      </c>
      <c r="C64" s="22" t="s">
        <v>653</v>
      </c>
      <c r="D64" s="24" t="s">
        <v>1780</v>
      </c>
      <c r="E64" s="23" t="s">
        <v>127</v>
      </c>
      <c r="F64" s="6"/>
      <c r="G64" s="6">
        <v>0</v>
      </c>
      <c r="H64" s="6"/>
      <c r="I64" s="8"/>
      <c r="J64" s="25"/>
      <c r="K64" s="3"/>
      <c r="L64" s="3"/>
      <c r="M64" s="3"/>
      <c r="O64" s="1" t="str">
        <f t="shared" si="0"/>
        <v xml:space="preserve">    total_insurance_amount double precision DEFAULT 0,</v>
      </c>
    </row>
    <row r="65" spans="1:15" ht="15" x14ac:dyDescent="0.25">
      <c r="A65" s="68"/>
      <c r="B65" s="6">
        <v>61</v>
      </c>
      <c r="C65" s="22" t="s">
        <v>764</v>
      </c>
      <c r="D65" s="24" t="s">
        <v>3181</v>
      </c>
      <c r="E65" s="23" t="s">
        <v>127</v>
      </c>
      <c r="F65" s="6"/>
      <c r="G65" s="6">
        <v>0</v>
      </c>
      <c r="H65" s="6"/>
      <c r="I65" s="10"/>
      <c r="J65" s="25"/>
      <c r="K65" s="3"/>
      <c r="L65" s="3"/>
      <c r="M65" s="3"/>
      <c r="O65" s="1" t="str">
        <f t="shared" si="0"/>
        <v xml:space="preserve">    total_checkup_amount double precision DEFAULT 0,</v>
      </c>
    </row>
    <row r="66" spans="1:15" ht="15" x14ac:dyDescent="0.25">
      <c r="A66" s="68"/>
      <c r="B66" s="6">
        <v>62</v>
      </c>
      <c r="C66" s="22" t="s">
        <v>770</v>
      </c>
      <c r="D66" s="24" t="s">
        <v>3182</v>
      </c>
      <c r="E66" s="23" t="s">
        <v>127</v>
      </c>
      <c r="F66" s="6"/>
      <c r="G66" s="6">
        <v>0</v>
      </c>
      <c r="H66" s="6"/>
      <c r="I66" s="10"/>
      <c r="J66" s="25"/>
      <c r="K66" s="3"/>
      <c r="L66" s="3"/>
      <c r="M66" s="3"/>
      <c r="O66" s="1" t="str">
        <f t="shared" si="0"/>
        <v xml:space="preserve">    total_healthcare_amount double precision DEFAULT 0,</v>
      </c>
    </row>
    <row r="67" spans="1:15" ht="15" x14ac:dyDescent="0.25">
      <c r="A67" s="68"/>
      <c r="B67" s="6">
        <v>63</v>
      </c>
      <c r="C67" s="22" t="s">
        <v>3218</v>
      </c>
      <c r="D67" s="24" t="s">
        <v>3224</v>
      </c>
      <c r="E67" s="23" t="s">
        <v>127</v>
      </c>
      <c r="F67" s="6"/>
      <c r="G67" s="6">
        <v>0</v>
      </c>
      <c r="H67" s="6"/>
      <c r="I67" s="10"/>
      <c r="J67" s="25"/>
      <c r="K67" s="3"/>
      <c r="L67" s="3"/>
      <c r="M67" s="3"/>
      <c r="O67" s="1" t="str">
        <f t="shared" si="0"/>
        <v xml:space="preserve">    total_discount_amount double precision DEFAULT 0,</v>
      </c>
    </row>
    <row r="68" spans="1:15" ht="15" x14ac:dyDescent="0.25">
      <c r="B68" s="6">
        <v>64</v>
      </c>
      <c r="C68" s="22" t="s">
        <v>653</v>
      </c>
      <c r="D68" s="24" t="s">
        <v>3180</v>
      </c>
      <c r="E68" s="23" t="s">
        <v>127</v>
      </c>
      <c r="F68" s="6"/>
      <c r="G68" s="6">
        <v>0</v>
      </c>
      <c r="H68" s="6"/>
      <c r="I68" s="8"/>
      <c r="J68" s="25"/>
      <c r="K68" s="3"/>
      <c r="L68" s="3"/>
      <c r="M68" s="3"/>
      <c r="O68" s="1" t="str">
        <f t="shared" si="0"/>
        <v xml:space="preserve">    total_payment_amount double precision DEFAULT 0,</v>
      </c>
    </row>
    <row r="69" spans="1:15" ht="15" x14ac:dyDescent="0.25">
      <c r="A69" s="68"/>
      <c r="B69" s="6">
        <v>65</v>
      </c>
      <c r="C69" s="22" t="s">
        <v>817</v>
      </c>
      <c r="D69" s="24" t="s">
        <v>3183</v>
      </c>
      <c r="E69" s="23" t="s">
        <v>127</v>
      </c>
      <c r="F69" s="6"/>
      <c r="G69" s="6">
        <v>0</v>
      </c>
      <c r="H69" s="6"/>
      <c r="I69" s="8"/>
      <c r="J69" s="25"/>
      <c r="K69" s="3"/>
      <c r="L69" s="3"/>
      <c r="M69" s="3"/>
      <c r="O69" s="1" t="str">
        <f t="shared" si="0"/>
        <v xml:space="preserve">    total_voucher_amount double precision DEFAULT 0,</v>
      </c>
    </row>
    <row r="70" spans="1:15" ht="15" x14ac:dyDescent="0.25">
      <c r="B70" s="6">
        <v>66</v>
      </c>
      <c r="C70" s="22" t="s">
        <v>3663</v>
      </c>
      <c r="D70" s="24" t="s">
        <v>3710</v>
      </c>
      <c r="E70" s="23" t="s">
        <v>127</v>
      </c>
      <c r="F70" s="6"/>
      <c r="G70" s="6">
        <v>0</v>
      </c>
      <c r="H70" s="6"/>
      <c r="I70" s="8"/>
      <c r="J70" s="25"/>
      <c r="K70" s="3"/>
      <c r="L70" s="3"/>
      <c r="M70" s="3"/>
      <c r="O70" s="1" t="str">
        <f t="shared" si="0"/>
        <v xml:space="preserve">    total_broker_amount double precision DEFAULT 0,</v>
      </c>
    </row>
    <row r="71" spans="1:15" ht="15" x14ac:dyDescent="0.25">
      <c r="B71" s="6">
        <v>67</v>
      </c>
      <c r="C71" s="22" t="s">
        <v>3663</v>
      </c>
      <c r="D71" s="24" t="s">
        <v>3706</v>
      </c>
      <c r="E71" s="6" t="s">
        <v>35</v>
      </c>
      <c r="F71" s="6"/>
      <c r="G71" s="6">
        <v>0</v>
      </c>
      <c r="H71" s="6"/>
      <c r="I71" s="10"/>
      <c r="J71" s="25"/>
      <c r="K71" s="3"/>
      <c r="L71" s="3"/>
      <c r="M71" s="3"/>
      <c r="O71" s="1" t="str">
        <f t="shared" si="0"/>
        <v xml:space="preserve">    brokerage smallint DEFAULT 0,</v>
      </c>
    </row>
    <row r="72" spans="1:15" ht="15" x14ac:dyDescent="0.25">
      <c r="B72" s="6">
        <v>68</v>
      </c>
      <c r="C72" s="22" t="s">
        <v>3664</v>
      </c>
      <c r="D72" s="24" t="s">
        <v>3707</v>
      </c>
      <c r="E72" s="6" t="s">
        <v>6</v>
      </c>
      <c r="F72" s="6"/>
      <c r="G72" s="6"/>
      <c r="H72" s="6"/>
      <c r="I72" s="10"/>
      <c r="J72" s="25"/>
      <c r="K72" s="3"/>
      <c r="L72" s="3"/>
      <c r="M72" s="3"/>
      <c r="O72" s="1" t="str">
        <f t="shared" si="0"/>
        <v xml:space="preserve">    broker_id bigint,</v>
      </c>
    </row>
    <row r="73" spans="1:15" ht="15" x14ac:dyDescent="0.25">
      <c r="B73" s="6">
        <v>69</v>
      </c>
      <c r="C73" s="22" t="s">
        <v>3665</v>
      </c>
      <c r="D73" s="24" t="s">
        <v>3708</v>
      </c>
      <c r="E73" s="6" t="s">
        <v>6</v>
      </c>
      <c r="F73" s="6"/>
      <c r="G73" s="6"/>
      <c r="H73" s="6"/>
      <c r="I73" s="10"/>
      <c r="J73" s="25"/>
      <c r="K73" s="3"/>
      <c r="L73" s="3"/>
      <c r="M73" s="3"/>
      <c r="O73" s="1" t="str">
        <f t="shared" si="0"/>
        <v xml:space="preserve">    broker_payment_id bigint,</v>
      </c>
    </row>
    <row r="74" spans="1:15" ht="15" x14ac:dyDescent="0.25">
      <c r="B74" s="6">
        <v>70</v>
      </c>
      <c r="C74" s="22" t="s">
        <v>3665</v>
      </c>
      <c r="D74" s="24" t="s">
        <v>3709</v>
      </c>
      <c r="E74" s="6" t="s">
        <v>6</v>
      </c>
      <c r="F74" s="6"/>
      <c r="G74" s="6"/>
      <c r="H74" s="6"/>
      <c r="I74" s="10"/>
      <c r="J74" s="25"/>
      <c r="K74" s="3"/>
      <c r="L74" s="3"/>
      <c r="M74" s="3"/>
      <c r="O74" s="1" t="str">
        <f t="shared" si="0"/>
        <v xml:space="preserve">    broker_payment_item_id bigint,</v>
      </c>
    </row>
    <row r="75" spans="1:15" ht="15" x14ac:dyDescent="0.25">
      <c r="B75" s="6">
        <v>71</v>
      </c>
      <c r="C75" s="22" t="s">
        <v>2091</v>
      </c>
      <c r="D75" s="24" t="s">
        <v>2092</v>
      </c>
      <c r="E75" s="6" t="s">
        <v>35</v>
      </c>
      <c r="F75" s="6"/>
      <c r="G75" s="6">
        <v>0</v>
      </c>
      <c r="H75" s="23" t="s">
        <v>16</v>
      </c>
      <c r="I75" s="10">
        <v>1</v>
      </c>
      <c r="J75" s="25"/>
      <c r="K75" s="3"/>
      <c r="L75" s="3"/>
      <c r="M75" s="3"/>
      <c r="O75" s="1" t="str">
        <f>"    " &amp; D75 &amp; " " &amp; E75 &amp; IF(F75="yes"," NOT NULL", "") &amp; IF(LEN(G75) &gt; 0," DEFAULT " &amp; G75, "") &amp; ","</f>
        <v xml:space="preserve">    signature smallint DEFAULT 0,</v>
      </c>
    </row>
    <row r="76" spans="1:15" ht="15" x14ac:dyDescent="0.25">
      <c r="B76" s="6">
        <v>72</v>
      </c>
      <c r="C76" s="22" t="s">
        <v>225</v>
      </c>
      <c r="D76" s="24" t="s">
        <v>228</v>
      </c>
      <c r="E76" s="23" t="s">
        <v>25</v>
      </c>
      <c r="F76" s="6"/>
      <c r="G76" s="6"/>
      <c r="H76" s="6"/>
      <c r="I76" s="10"/>
      <c r="J76" s="25"/>
      <c r="K76" s="3"/>
      <c r="L76" s="3"/>
      <c r="M76" s="3"/>
      <c r="O76" s="1" t="str">
        <f t="shared" si="0"/>
        <v xml:space="preserve">    screen varchar(10),</v>
      </c>
    </row>
    <row r="77" spans="1:15" ht="15" x14ac:dyDescent="0.25">
      <c r="B77" s="6">
        <v>73</v>
      </c>
      <c r="C77" s="22" t="s">
        <v>3636</v>
      </c>
      <c r="D77" s="24" t="s">
        <v>3782</v>
      </c>
      <c r="E77" s="6" t="s">
        <v>35</v>
      </c>
      <c r="F77" s="6"/>
      <c r="G77" s="6"/>
      <c r="H77" s="23" t="s">
        <v>16</v>
      </c>
      <c r="I77" s="10"/>
      <c r="J77" s="25"/>
      <c r="K77" s="3"/>
      <c r="L77" s="3"/>
      <c r="M77" s="3"/>
      <c r="O77" s="1" t="str">
        <f t="shared" si="0"/>
        <v xml:space="preserve">    print_times smallint,</v>
      </c>
    </row>
    <row r="78" spans="1:15" ht="15" x14ac:dyDescent="0.25">
      <c r="B78" s="6">
        <v>74</v>
      </c>
      <c r="C78" s="22" t="s">
        <v>3781</v>
      </c>
      <c r="D78" s="24" t="s">
        <v>2872</v>
      </c>
      <c r="E78" s="6" t="s">
        <v>6</v>
      </c>
      <c r="F78" s="6"/>
      <c r="G78" s="6"/>
      <c r="H78" s="6"/>
      <c r="I78" s="8">
        <v>1</v>
      </c>
      <c r="J78" s="25"/>
      <c r="K78" s="3"/>
      <c r="L78" s="3"/>
      <c r="M78" s="3"/>
      <c r="O78" s="1" t="str">
        <f t="shared" si="0"/>
        <v xml:space="preserve">    print_date bigint,</v>
      </c>
    </row>
    <row r="79" spans="1:15" ht="15" x14ac:dyDescent="0.25">
      <c r="B79" s="6">
        <v>75</v>
      </c>
      <c r="C79" s="22" t="s">
        <v>45</v>
      </c>
      <c r="D79" s="24" t="s">
        <v>42</v>
      </c>
      <c r="E79" s="23" t="s">
        <v>35</v>
      </c>
      <c r="F79" s="6"/>
      <c r="G79" s="6"/>
      <c r="H79" s="6"/>
      <c r="I79" s="10"/>
      <c r="J79" s="25"/>
      <c r="K79" s="3"/>
      <c r="L79" s="3"/>
      <c r="M79" s="3"/>
      <c r="O79" s="1" t="str">
        <f>"    " &amp; D79 &amp; " " &amp; E79 &amp; IF(F79="yes"," NOT NULL", "") &amp; IF(LEN(G79) &gt; 0," DEFAULT " &amp; G79, "") &amp; ","</f>
        <v xml:space="preserve">    status smallint,</v>
      </c>
    </row>
    <row r="80" spans="1:15" ht="15" x14ac:dyDescent="0.25">
      <c r="B80" s="6">
        <v>76</v>
      </c>
      <c r="C80" s="22" t="s">
        <v>1872</v>
      </c>
      <c r="D80" s="24" t="s">
        <v>1870</v>
      </c>
      <c r="E80" s="23" t="s">
        <v>35</v>
      </c>
      <c r="F80" s="6"/>
      <c r="G80" s="6"/>
      <c r="H80" s="23"/>
      <c r="I80" s="8"/>
      <c r="J80" s="25"/>
      <c r="K80" s="3"/>
      <c r="L80" s="3"/>
      <c r="M80" s="3"/>
      <c r="O80" s="1" t="str">
        <f>"    " &amp; D80 &amp; " " &amp; E80 &amp; IF(F80="yes"," NOT NULL", "") &amp; IF(LEN(G80) &gt; 0," DEFAULT " &amp; G80, "") &amp; ","</f>
        <v xml:space="preserve">    financial_status smallint,</v>
      </c>
    </row>
    <row r="81" spans="2:15" ht="15" x14ac:dyDescent="0.25">
      <c r="B81" s="6">
        <v>77</v>
      </c>
      <c r="C81" s="22" t="s">
        <v>3171</v>
      </c>
      <c r="D81" s="24" t="s">
        <v>3168</v>
      </c>
      <c r="E81" s="6" t="s">
        <v>35</v>
      </c>
      <c r="F81" s="6"/>
      <c r="G81" s="6"/>
      <c r="H81" s="23"/>
      <c r="I81" s="8"/>
      <c r="J81" s="25"/>
      <c r="K81" s="3"/>
      <c r="L81" s="3"/>
      <c r="M81" s="3"/>
      <c r="O81" s="1" t="str">
        <f t="shared" ref="O81:O83" si="6">"    " &amp; D81 &amp; " " &amp; E81 &amp; IF(F81="yes"," NOT NULL", "") &amp; IF(LEN(G81) &gt; 0," DEFAULT " &amp; G81, "") &amp; ","</f>
        <v xml:space="preserve">    invoice_status smallint,</v>
      </c>
    </row>
    <row r="82" spans="2:15" ht="15" x14ac:dyDescent="0.25">
      <c r="B82" s="6">
        <v>78</v>
      </c>
      <c r="C82" s="22" t="s">
        <v>3171</v>
      </c>
      <c r="D82" s="24" t="s">
        <v>3172</v>
      </c>
      <c r="E82" s="6" t="s">
        <v>35</v>
      </c>
      <c r="F82" s="6"/>
      <c r="G82" s="6"/>
      <c r="H82" s="23"/>
      <c r="I82" s="8"/>
      <c r="J82" s="25"/>
      <c r="K82" s="3"/>
      <c r="L82" s="3"/>
      <c r="M82" s="3"/>
      <c r="O82" s="1" t="str">
        <f>"    " &amp; D82 &amp; " " &amp; E82 &amp; IF(F82="yes"," NOT NULL", "") &amp; IF(LEN(G82) &gt; 0," DEFAULT " &amp; G82, "") &amp; ","</f>
        <v xml:space="preserve">    inventory_status smallint,</v>
      </c>
    </row>
    <row r="83" spans="2:15" ht="15" x14ac:dyDescent="0.25">
      <c r="B83" s="6">
        <v>79</v>
      </c>
      <c r="C83" s="22" t="s">
        <v>2874</v>
      </c>
      <c r="D83" s="24" t="s">
        <v>1881</v>
      </c>
      <c r="E83" s="6" t="s">
        <v>35</v>
      </c>
      <c r="F83" s="6"/>
      <c r="G83" s="6"/>
      <c r="H83" s="23"/>
      <c r="I83" s="8"/>
      <c r="J83" s="25"/>
      <c r="K83" s="3"/>
      <c r="L83" s="3"/>
      <c r="M83" s="3"/>
      <c r="O83" s="1" t="str">
        <f t="shared" si="6"/>
        <v xml:space="preserve">    perform_status smallint,</v>
      </c>
    </row>
    <row r="84" spans="2:15" ht="15" x14ac:dyDescent="0.25">
      <c r="B84" s="6">
        <v>80</v>
      </c>
      <c r="C84" s="22" t="s">
        <v>939</v>
      </c>
      <c r="D84" s="24" t="s">
        <v>1071</v>
      </c>
      <c r="E84" s="6" t="s">
        <v>35</v>
      </c>
      <c r="F84" s="6"/>
      <c r="G84" s="6"/>
      <c r="H84" s="6"/>
      <c r="I84" s="10"/>
      <c r="J84" s="25"/>
      <c r="K84" s="3"/>
      <c r="L84" s="3"/>
      <c r="M84" s="3"/>
      <c r="O84" s="1" t="str">
        <f>"    " &amp; D84 &amp; " " &amp; E84 &amp; IF(F84="yes"," NOT NULL", "") &amp; IF(LEN(G84) &gt; 0," DEFAULT " &amp; G84, "") &amp; ","</f>
        <v xml:space="preserve">    internal_ledger smallint,</v>
      </c>
    </row>
    <row r="85" spans="2:15" ht="15" x14ac:dyDescent="0.25">
      <c r="B85" s="6">
        <v>81</v>
      </c>
      <c r="C85" s="22" t="s">
        <v>1072</v>
      </c>
      <c r="D85" s="24" t="s">
        <v>1217</v>
      </c>
      <c r="E85" s="6" t="s">
        <v>35</v>
      </c>
      <c r="F85" s="6"/>
      <c r="G85" s="6"/>
      <c r="H85" s="6"/>
      <c r="I85" s="10"/>
      <c r="J85" s="25"/>
      <c r="K85" s="3"/>
      <c r="L85" s="3"/>
      <c r="M85" s="3"/>
      <c r="O85" s="1" t="str">
        <f>"    " &amp; D85 &amp; " " &amp; E85 &amp; IF(F85="yes"," NOT NULL", "") &amp; IF(LEN(G85) &gt; 0," DEFAULT " &amp; G85, "") &amp; ","</f>
        <v xml:space="preserve">    financial_ledger smallint,</v>
      </c>
    </row>
    <row r="86" spans="2:15" ht="15" x14ac:dyDescent="0.25">
      <c r="B86" s="6">
        <v>82</v>
      </c>
      <c r="C86" s="22" t="s">
        <v>3921</v>
      </c>
      <c r="D86" s="24" t="s">
        <v>3865</v>
      </c>
      <c r="E86" s="6" t="s">
        <v>35</v>
      </c>
      <c r="F86" s="6"/>
      <c r="G86" s="6">
        <v>1</v>
      </c>
      <c r="H86" s="23" t="s">
        <v>16</v>
      </c>
      <c r="I86" s="8"/>
      <c r="J86" s="25"/>
      <c r="K86" s="3"/>
      <c r="L86" s="3"/>
      <c r="M86" s="3"/>
      <c r="O86" s="1" t="str">
        <f>"    " &amp; D86 &amp; " " &amp; E86 &amp; IF(F86="yes"," NOT NULL", "") &amp; IF(LEN(G86) &gt; 0," DEFAULT " &amp; G86, "") &amp; ","</f>
        <v xml:space="preserve">    incentive smallint DEFAULT 1,</v>
      </c>
    </row>
    <row r="87" spans="2:15" ht="15" x14ac:dyDescent="0.25">
      <c r="B87" s="6">
        <v>83</v>
      </c>
      <c r="C87" s="22" t="s">
        <v>405</v>
      </c>
      <c r="D87" s="24" t="s">
        <v>394</v>
      </c>
      <c r="E87" s="6" t="s">
        <v>6</v>
      </c>
      <c r="F87" s="6"/>
      <c r="G87" s="6"/>
      <c r="H87" s="6"/>
      <c r="I87" s="10"/>
      <c r="J87" s="25"/>
      <c r="K87" s="3"/>
      <c r="L87" s="3"/>
      <c r="M87" s="3"/>
      <c r="O87" s="1" t="str">
        <f t="shared" ref="O87:O92" si="7">"    " &amp; D87 &amp; " " &amp; E87 &amp; IF(F87="yes"," NOT NULL", "") &amp; IF(LEN(G87) &gt; 0," DEFAULT " &amp; G87, "") &amp; ","</f>
        <v xml:space="preserve">    filesystem_id bigint,</v>
      </c>
    </row>
    <row r="88" spans="2:15" ht="15" x14ac:dyDescent="0.25">
      <c r="B88" s="6">
        <v>84</v>
      </c>
      <c r="C88" s="22" t="s">
        <v>406</v>
      </c>
      <c r="D88" s="24" t="s">
        <v>397</v>
      </c>
      <c r="E88" s="23" t="s">
        <v>34</v>
      </c>
      <c r="F88" s="6"/>
      <c r="G88" s="6"/>
      <c r="H88" s="6"/>
      <c r="I88" s="10"/>
      <c r="J88" s="25"/>
      <c r="K88" s="3"/>
      <c r="L88" s="3"/>
      <c r="M88" s="3"/>
      <c r="O88" s="1" t="str">
        <f t="shared" si="7"/>
        <v xml:space="preserve">    filepath varchar(255),</v>
      </c>
    </row>
    <row r="89" spans="2:15" ht="15" x14ac:dyDescent="0.25">
      <c r="B89" s="6">
        <v>85</v>
      </c>
      <c r="C89" s="22" t="s">
        <v>85</v>
      </c>
      <c r="D89" s="24" t="s">
        <v>398</v>
      </c>
      <c r="E89" s="23" t="s">
        <v>34</v>
      </c>
      <c r="F89" s="6"/>
      <c r="G89" s="6"/>
      <c r="H89" s="6"/>
      <c r="I89" s="10"/>
      <c r="J89" s="25"/>
      <c r="K89" s="3"/>
      <c r="L89" s="3"/>
      <c r="M89" s="3"/>
      <c r="O89" s="1" t="str">
        <f t="shared" si="7"/>
        <v xml:space="preserve">    filename varchar(255),</v>
      </c>
    </row>
    <row r="90" spans="2:15" ht="15" x14ac:dyDescent="0.25">
      <c r="B90" s="6">
        <v>86</v>
      </c>
      <c r="C90" s="22" t="s">
        <v>407</v>
      </c>
      <c r="D90" s="24" t="s">
        <v>403</v>
      </c>
      <c r="E90" s="23" t="s">
        <v>39</v>
      </c>
      <c r="F90" s="6"/>
      <c r="G90" s="6"/>
      <c r="H90" s="6"/>
      <c r="I90" s="10"/>
      <c r="J90" s="25"/>
      <c r="K90" s="3"/>
      <c r="L90" s="3"/>
      <c r="M90" s="3"/>
      <c r="O90" s="1" t="str">
        <f t="shared" si="7"/>
        <v xml:space="preserve">    filetype varchar(50),</v>
      </c>
    </row>
    <row r="91" spans="2:15" ht="15" x14ac:dyDescent="0.25">
      <c r="B91" s="6">
        <v>87</v>
      </c>
      <c r="C91" s="22" t="s">
        <v>408</v>
      </c>
      <c r="D91" s="24" t="s">
        <v>399</v>
      </c>
      <c r="E91" s="23" t="s">
        <v>34</v>
      </c>
      <c r="F91" s="6"/>
      <c r="G91" s="6"/>
      <c r="H91" s="6"/>
      <c r="I91" s="10"/>
      <c r="J91" s="25"/>
      <c r="K91" s="3"/>
      <c r="L91" s="3"/>
      <c r="M91" s="3"/>
      <c r="O91" s="1" t="str">
        <f t="shared" si="7"/>
        <v xml:space="preserve">    file_md5 varchar(255),</v>
      </c>
    </row>
    <row r="92" spans="2:15" ht="15" x14ac:dyDescent="0.25">
      <c r="B92" s="6">
        <v>88</v>
      </c>
      <c r="C92" s="22" t="s">
        <v>409</v>
      </c>
      <c r="D92" s="24" t="s">
        <v>400</v>
      </c>
      <c r="E92" s="6" t="s">
        <v>6</v>
      </c>
      <c r="F92" s="6"/>
      <c r="G92" s="6"/>
      <c r="H92" s="6"/>
      <c r="I92" s="10"/>
      <c r="J92" s="25"/>
      <c r="K92" s="3"/>
      <c r="L92" s="3"/>
      <c r="M92" s="3"/>
      <c r="O92" s="1" t="str">
        <f t="shared" si="7"/>
        <v xml:space="preserve">    file_size bigint,</v>
      </c>
    </row>
    <row r="93" spans="2:15" ht="15" x14ac:dyDescent="0.25">
      <c r="B93" s="6">
        <v>89</v>
      </c>
      <c r="C93" s="3" t="s">
        <v>20</v>
      </c>
      <c r="D93" s="24" t="s">
        <v>296</v>
      </c>
      <c r="E93" s="6" t="s">
        <v>6</v>
      </c>
      <c r="F93" s="6"/>
      <c r="G93" s="6"/>
      <c r="H93" s="6"/>
      <c r="I93" s="10"/>
      <c r="J93" s="25"/>
      <c r="K93" s="3"/>
      <c r="L93" s="3"/>
      <c r="M93" s="3"/>
      <c r="O93" s="1" t="str">
        <f t="shared" si="0"/>
        <v xml:space="preserve">    created_by bigint,</v>
      </c>
    </row>
    <row r="94" spans="2:15" ht="15" x14ac:dyDescent="0.25">
      <c r="B94" s="6">
        <v>90</v>
      </c>
      <c r="C94" s="3" t="s">
        <v>21</v>
      </c>
      <c r="D94" s="24" t="s">
        <v>70</v>
      </c>
      <c r="E94" s="6" t="s">
        <v>6</v>
      </c>
      <c r="F94" s="6"/>
      <c r="G94" s="6"/>
      <c r="H94" s="6"/>
      <c r="I94" s="10"/>
      <c r="J94" s="25"/>
      <c r="K94" s="3"/>
      <c r="L94" s="3"/>
      <c r="M94" s="3"/>
      <c r="O94" s="1" t="str">
        <f t="shared" si="0"/>
        <v xml:space="preserve">    created_date bigint,</v>
      </c>
    </row>
    <row r="95" spans="2:15" ht="15" x14ac:dyDescent="0.25">
      <c r="B95" s="6">
        <v>91</v>
      </c>
      <c r="C95" s="3" t="s">
        <v>22</v>
      </c>
      <c r="D95" s="24" t="s">
        <v>297</v>
      </c>
      <c r="E95" s="6" t="s">
        <v>6</v>
      </c>
      <c r="F95" s="6"/>
      <c r="G95" s="6"/>
      <c r="H95" s="6"/>
      <c r="I95" s="10"/>
      <c r="J95" s="25"/>
      <c r="K95" s="3"/>
      <c r="L95" s="3"/>
      <c r="M95" s="3"/>
      <c r="O95" s="1" t="str">
        <f t="shared" si="0"/>
        <v xml:space="preserve">    updated_by bigint,</v>
      </c>
    </row>
    <row r="96" spans="2:15" ht="15" x14ac:dyDescent="0.25">
      <c r="B96" s="6">
        <v>92</v>
      </c>
      <c r="C96" s="3" t="s">
        <v>23</v>
      </c>
      <c r="D96" s="24" t="s">
        <v>71</v>
      </c>
      <c r="E96" s="6" t="s">
        <v>6</v>
      </c>
      <c r="F96" s="6"/>
      <c r="G96" s="6"/>
      <c r="H96" s="6"/>
      <c r="I96" s="10"/>
      <c r="J96" s="25"/>
      <c r="K96" s="3"/>
      <c r="L96" s="3"/>
      <c r="M96" s="3"/>
      <c r="O96" s="1" t="str">
        <f t="shared" si="0"/>
        <v xml:space="preserve">    updated_date bigint,</v>
      </c>
    </row>
    <row r="97" spans="2:15" ht="15" x14ac:dyDescent="0.25">
      <c r="B97" s="6">
        <v>93</v>
      </c>
      <c r="C97" s="22" t="s">
        <v>105</v>
      </c>
      <c r="D97" s="24" t="s">
        <v>295</v>
      </c>
      <c r="E97" s="6" t="s">
        <v>6</v>
      </c>
      <c r="F97" s="6"/>
      <c r="G97" s="6"/>
      <c r="H97" s="6"/>
      <c r="I97" s="8">
        <v>1</v>
      </c>
      <c r="J97" s="25"/>
      <c r="K97" s="3"/>
      <c r="L97" s="3"/>
      <c r="M97" s="3"/>
      <c r="O97" s="1" t="str">
        <f t="shared" si="0"/>
        <v xml:space="preserve">    deleted_by bigint,</v>
      </c>
    </row>
    <row r="98" spans="2:15" ht="15" x14ac:dyDescent="0.25">
      <c r="B98" s="6">
        <v>94</v>
      </c>
      <c r="C98" s="22" t="s">
        <v>99</v>
      </c>
      <c r="D98" s="24" t="s">
        <v>94</v>
      </c>
      <c r="E98" s="6" t="s">
        <v>6</v>
      </c>
      <c r="F98" s="6"/>
      <c r="G98" s="6"/>
      <c r="H98" s="6"/>
      <c r="I98" s="8">
        <v>1</v>
      </c>
      <c r="J98" s="25"/>
      <c r="K98" s="3"/>
      <c r="L98" s="3"/>
      <c r="M98" s="3"/>
      <c r="O98" s="1" t="str">
        <f t="shared" si="0"/>
        <v xml:space="preserve">    deleted_date bigint,</v>
      </c>
    </row>
    <row r="99" spans="2:15" ht="15" x14ac:dyDescent="0.25">
      <c r="B99" s="6">
        <v>95</v>
      </c>
      <c r="C99" s="3" t="s">
        <v>24</v>
      </c>
      <c r="D99" s="24" t="s">
        <v>13</v>
      </c>
      <c r="E99" s="6" t="s">
        <v>10</v>
      </c>
      <c r="F99" s="6"/>
      <c r="G99" s="6">
        <v>1</v>
      </c>
      <c r="H99" s="6"/>
      <c r="I99" s="10"/>
      <c r="J99" s="25"/>
      <c r="K99" s="3"/>
      <c r="L99" s="3"/>
      <c r="M99" s="3"/>
      <c r="O99" s="1" t="str">
        <f t="shared" si="0"/>
        <v xml:space="preserve">    version integer DEFAULT 1,</v>
      </c>
    </row>
    <row r="100" spans="2:15" x14ac:dyDescent="0.25">
      <c r="O100" s="1" t="str">
        <f>"    CONSTRAINT " &amp; IF(ISERROR(SEARCH(".",$D$2)), $D$2, MID($D$2,SEARCH(".",$D$2) + 1,(LEN($D$2)-SEARCH(".",$D$2)))) &amp; "_pk PRIMARY KEY (" &amp; $D$5 &amp; ")"</f>
        <v xml:space="preserve">    CONSTRAINT indication_pk PRIMARY KEY (id)</v>
      </c>
    </row>
    <row r="101" spans="2:15" x14ac:dyDescent="0.25">
      <c r="O101" s="1" t="s">
        <v>7</v>
      </c>
    </row>
    <row r="103" spans="2:15" x14ac:dyDescent="0.25">
      <c r="C103" s="32" t="s">
        <v>2363</v>
      </c>
    </row>
    <row r="105" spans="2:15" x14ac:dyDescent="0.25">
      <c r="C105" s="32" t="s">
        <v>2246</v>
      </c>
    </row>
    <row r="106" spans="2:15" x14ac:dyDescent="0.25">
      <c r="C106" s="32" t="s">
        <v>2247</v>
      </c>
    </row>
    <row r="107" spans="2:15" x14ac:dyDescent="0.25">
      <c r="C107" s="32" t="s">
        <v>2248</v>
      </c>
    </row>
    <row r="108" spans="2:15" x14ac:dyDescent="0.25">
      <c r="C108" s="32" t="s">
        <v>2249</v>
      </c>
    </row>
    <row r="109" spans="2:15" x14ac:dyDescent="0.25">
      <c r="C109" s="32" t="s">
        <v>2250</v>
      </c>
    </row>
    <row r="110" spans="2:15" x14ac:dyDescent="0.25">
      <c r="C110" s="32" t="s">
        <v>2251</v>
      </c>
    </row>
    <row r="111" spans="2:15" x14ac:dyDescent="0.25">
      <c r="C111" s="32" t="s">
        <v>2253</v>
      </c>
    </row>
    <row r="112" spans="2:15" x14ac:dyDescent="0.25">
      <c r="C112" s="32" t="s">
        <v>2254</v>
      </c>
    </row>
    <row r="113" spans="3:4" x14ac:dyDescent="0.25">
      <c r="C113" s="32" t="s">
        <v>2252</v>
      </c>
    </row>
    <row r="114" spans="3:4" x14ac:dyDescent="0.25">
      <c r="C114" s="32" t="s">
        <v>2361</v>
      </c>
    </row>
    <row r="115" spans="3:4" x14ac:dyDescent="0.25">
      <c r="C115" s="32" t="s">
        <v>2362</v>
      </c>
      <c r="D115" s="32"/>
    </row>
    <row r="116" spans="3:4" x14ac:dyDescent="0.25">
      <c r="D116" s="32"/>
    </row>
    <row r="117" spans="3:4" x14ac:dyDescent="0.25">
      <c r="D117" s="32"/>
    </row>
    <row r="118" spans="3:4" x14ac:dyDescent="0.25">
      <c r="C118" s="32" t="s">
        <v>2367</v>
      </c>
      <c r="D118" s="32"/>
    </row>
    <row r="119" spans="3:4" x14ac:dyDescent="0.25">
      <c r="C119" s="32" t="s">
        <v>2368</v>
      </c>
      <c r="D119" s="32"/>
    </row>
    <row r="120" spans="3:4" x14ac:dyDescent="0.25">
      <c r="C120" s="32" t="s">
        <v>2369</v>
      </c>
    </row>
    <row r="121" spans="3:4" x14ac:dyDescent="0.25">
      <c r="C121" s="32" t="s">
        <v>2370</v>
      </c>
    </row>
    <row r="122" spans="3:4" x14ac:dyDescent="0.25">
      <c r="C122" s="32" t="s">
        <v>2371</v>
      </c>
    </row>
    <row r="123" spans="3:4" x14ac:dyDescent="0.25">
      <c r="C123" s="32" t="s">
        <v>2372</v>
      </c>
    </row>
    <row r="124" spans="3:4" x14ac:dyDescent="0.25">
      <c r="C124" s="32" t="s">
        <v>2373</v>
      </c>
    </row>
    <row r="125" spans="3:4" x14ac:dyDescent="0.25">
      <c r="C125" s="32"/>
    </row>
    <row r="126" spans="3:4" x14ac:dyDescent="0.25">
      <c r="C126" s="32" t="s">
        <v>2412</v>
      </c>
    </row>
    <row r="127" spans="3:4" x14ac:dyDescent="0.25">
      <c r="C127" s="32" t="s">
        <v>2414</v>
      </c>
    </row>
    <row r="129" spans="2:3" x14ac:dyDescent="0.25">
      <c r="C129" s="32" t="s">
        <v>2730</v>
      </c>
    </row>
    <row r="130" spans="2:3" x14ac:dyDescent="0.25">
      <c r="C130" s="32" t="s">
        <v>2731</v>
      </c>
    </row>
    <row r="133" spans="2:3" x14ac:dyDescent="0.25">
      <c r="C133" s="32" t="s">
        <v>3722</v>
      </c>
    </row>
    <row r="134" spans="2:3" x14ac:dyDescent="0.25">
      <c r="C134" s="32" t="s">
        <v>3723</v>
      </c>
    </row>
    <row r="135" spans="2:3" x14ac:dyDescent="0.25">
      <c r="C135" s="1" t="s">
        <v>3714</v>
      </c>
    </row>
    <row r="136" spans="2:3" x14ac:dyDescent="0.25">
      <c r="C136" s="1" t="s">
        <v>3715</v>
      </c>
    </row>
    <row r="137" spans="2:3" x14ac:dyDescent="0.25">
      <c r="C137" s="1" t="s">
        <v>3716</v>
      </c>
    </row>
    <row r="139" spans="2:3" x14ac:dyDescent="0.25">
      <c r="C139" s="32" t="s">
        <v>3933</v>
      </c>
    </row>
    <row r="140" spans="2:3" x14ac:dyDescent="0.25">
      <c r="C140" s="32" t="s">
        <v>3934</v>
      </c>
    </row>
    <row r="141" spans="2:3" x14ac:dyDescent="0.25">
      <c r="C141" s="32" t="s">
        <v>3988</v>
      </c>
    </row>
    <row r="143" spans="2:3" x14ac:dyDescent="0.25">
      <c r="B143" s="32" t="s">
        <v>4271</v>
      </c>
    </row>
    <row r="144" spans="2:3" x14ac:dyDescent="0.25">
      <c r="C144" s="1" t="s">
        <v>4284</v>
      </c>
    </row>
    <row r="145" spans="3:3" x14ac:dyDescent="0.25">
      <c r="C145" s="1" t="s">
        <v>4285</v>
      </c>
    </row>
    <row r="146" spans="3:3" x14ac:dyDescent="0.25">
      <c r="C146" s="1" t="s">
        <v>4286</v>
      </c>
    </row>
    <row r="147" spans="3:3" x14ac:dyDescent="0.25">
      <c r="C147" s="1" t="s">
        <v>4287</v>
      </c>
    </row>
    <row r="148" spans="3:3" x14ac:dyDescent="0.25">
      <c r="C148" s="1" t="s">
        <v>4288</v>
      </c>
    </row>
    <row r="149" spans="3:3" x14ac:dyDescent="0.25">
      <c r="C149" s="1" t="s">
        <v>4289</v>
      </c>
    </row>
    <row r="150" spans="3:3" x14ac:dyDescent="0.25">
      <c r="C150" s="1" t="s">
        <v>4290</v>
      </c>
    </row>
    <row r="151" spans="3:3" x14ac:dyDescent="0.25">
      <c r="C151" s="1" t="s">
        <v>4291</v>
      </c>
    </row>
    <row r="152" spans="3:3" x14ac:dyDescent="0.25">
      <c r="C152" s="1" t="s">
        <v>4292</v>
      </c>
    </row>
    <row r="153" spans="3:3" x14ac:dyDescent="0.25">
      <c r="C153" s="1" t="s">
        <v>4293</v>
      </c>
    </row>
    <row r="154" spans="3:3" x14ac:dyDescent="0.25">
      <c r="C154" s="32" t="s">
        <v>4307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O175"/>
  <sheetViews>
    <sheetView showGridLines="0" topLeftCell="A160" workbookViewId="0">
      <selection activeCell="C164" sqref="C164:C175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1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DB!D148</f>
        <v>Danh sách chỉ định</v>
      </c>
      <c r="E1" s="71"/>
      <c r="F1" s="72" t="s">
        <v>22</v>
      </c>
      <c r="G1" s="73"/>
      <c r="H1" s="73"/>
      <c r="I1" s="74"/>
      <c r="J1" s="3" t="str">
        <f>DB!F148</f>
        <v>Nguyễn Anh Phong</v>
      </c>
    </row>
    <row r="2" spans="2:15" ht="18" x14ac:dyDescent="0.25">
      <c r="C2" s="2" t="s">
        <v>27</v>
      </c>
      <c r="D2" s="75" t="str">
        <f>DB!E148</f>
        <v>indication_item</v>
      </c>
      <c r="E2" s="76"/>
      <c r="F2" s="72" t="s">
        <v>23</v>
      </c>
      <c r="G2" s="73"/>
      <c r="H2" s="73"/>
      <c r="I2" s="74"/>
      <c r="J2" s="19" t="str">
        <f>DB!G148</f>
        <v>22/05/2016</v>
      </c>
      <c r="O2" s="1" t="str">
        <f xml:space="preserve"> "drop table " &amp; D2 &amp; ";"</f>
        <v>drop table indication_item;</v>
      </c>
    </row>
    <row r="3" spans="2:15" ht="29.25" customHeight="1" x14ac:dyDescent="0.25">
      <c r="B3" s="4"/>
      <c r="O3" s="1" t="str">
        <f xml:space="preserve"> "create table " &amp; D2</f>
        <v>create table indication_item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361</v>
      </c>
      <c r="D6" s="24" t="s">
        <v>348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09" si="0">"    " &amp; D6 &amp; " " &amp; E6 &amp; IF(F6="yes"," NOT NULL", "") &amp; IF(LEN(G6) &gt; 0," DEFAULT " &amp; G6, "") &amp; ","</f>
        <v xml:space="preserve">    indication_id bigint,</v>
      </c>
    </row>
    <row r="7" spans="2:15" ht="15" x14ac:dyDescent="0.25">
      <c r="B7" s="6">
        <v>3</v>
      </c>
      <c r="C7" s="22" t="s">
        <v>359</v>
      </c>
      <c r="D7" s="24" t="s">
        <v>349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>"    " &amp; D7 &amp; " " &amp; E7 &amp; IF(F7="yes"," NOT NULL", "") &amp; IF(LEN(G7) &gt; 0," DEFAULT " &amp; G7, "") &amp; ","</f>
        <v xml:space="preserve">    indication_date bigint,</v>
      </c>
    </row>
    <row r="8" spans="2:15" ht="15" x14ac:dyDescent="0.25">
      <c r="B8" s="6">
        <v>4</v>
      </c>
      <c r="C8" s="22" t="s">
        <v>3800</v>
      </c>
      <c r="D8" s="24" t="s">
        <v>3032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ref="O8:O12" si="1">"    " &amp; D8 &amp; " " &amp; E8 &amp; IF(F8="yes"," NOT NULL", "") &amp; IF(LEN(G8) &gt; 0," DEFAULT " &amp; G8, "") &amp; ","</f>
        <v xml:space="preserve">    register_id bigint,</v>
      </c>
    </row>
    <row r="9" spans="2:15" ht="15" x14ac:dyDescent="0.25">
      <c r="B9" s="6">
        <v>5</v>
      </c>
      <c r="C9" s="22" t="s">
        <v>3800</v>
      </c>
      <c r="D9" s="24" t="s">
        <v>3050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1"/>
        <v xml:space="preserve">    register_item_id bigint,</v>
      </c>
    </row>
    <row r="10" spans="2:15" ht="15" x14ac:dyDescent="0.25">
      <c r="B10" s="6">
        <v>6</v>
      </c>
      <c r="C10" s="22" t="s">
        <v>3491</v>
      </c>
      <c r="D10" s="24" t="s">
        <v>3494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1"/>
        <v xml:space="preserve">    ref_indication_id bigint,</v>
      </c>
    </row>
    <row r="11" spans="2:15" ht="15" x14ac:dyDescent="0.25">
      <c r="B11" s="6">
        <v>7</v>
      </c>
      <c r="C11" s="22" t="s">
        <v>3491</v>
      </c>
      <c r="D11" s="24" t="s">
        <v>3490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1"/>
        <v xml:space="preserve">    ref_indication_item_id bigint,</v>
      </c>
    </row>
    <row r="12" spans="2:15" ht="15" x14ac:dyDescent="0.25">
      <c r="B12" s="6">
        <v>8</v>
      </c>
      <c r="C12" s="22" t="s">
        <v>354</v>
      </c>
      <c r="D12" s="24" t="s">
        <v>351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1"/>
        <v xml:space="preserve">    emr_id bigint,</v>
      </c>
    </row>
    <row r="13" spans="2:15" ht="15" x14ac:dyDescent="0.25">
      <c r="B13" s="6">
        <v>9</v>
      </c>
      <c r="C13" s="22" t="s">
        <v>3801</v>
      </c>
      <c r="D13" s="24" t="s">
        <v>1375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ref="O13" si="2">"    " &amp; D13 &amp; " " &amp; E13 &amp; IF(F13="yes"," NOT NULL", "") &amp; IF(LEN(G13) &gt; 0," DEFAULT " &amp; G13, "") &amp; ","</f>
        <v xml:space="preserve">    lab_sample_id bigint,</v>
      </c>
    </row>
    <row r="14" spans="2:15" ht="15" x14ac:dyDescent="0.25">
      <c r="B14" s="6">
        <v>10</v>
      </c>
      <c r="C14" s="22" t="s">
        <v>3802</v>
      </c>
      <c r="D14" s="24" t="s">
        <v>2967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ref="O14" si="3">"    " &amp; D14 &amp; " " &amp; E14 &amp; IF(F14="yes"," NOT NULL", "") &amp; IF(LEN(G14) &gt; 0," DEFAULT " &amp; G14, "") &amp; ","</f>
        <v xml:space="preserve">    lab_result_id bigint,</v>
      </c>
    </row>
    <row r="15" spans="2:15" ht="15" x14ac:dyDescent="0.25">
      <c r="B15" s="6">
        <v>11</v>
      </c>
      <c r="C15" s="22" t="s">
        <v>3802</v>
      </c>
      <c r="D15" s="24" t="s">
        <v>3803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ref="O15" si="4">"    " &amp; D15 &amp; " " &amp; E15 &amp; IF(F15="yes"," NOT NULL", "") &amp; IF(LEN(G15) &gt; 0," DEFAULT " &amp; G15, "") &amp; ","</f>
        <v xml:space="preserve">    lab_pathology_id bigint,</v>
      </c>
    </row>
    <row r="16" spans="2:15" ht="15" x14ac:dyDescent="0.25">
      <c r="B16" s="6">
        <v>12</v>
      </c>
      <c r="C16" s="22" t="s">
        <v>3802</v>
      </c>
      <c r="D16" s="24" t="s">
        <v>396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ref="O16" si="5">"    " &amp; D16 &amp; " " &amp; E16 &amp; IF(F16="yes"," NOT NULL", "") &amp; IF(LEN(G16) &gt; 0," DEFAULT " &amp; G16, "") &amp; ","</f>
        <v xml:space="preserve">    imaging_result_id bigint,</v>
      </c>
    </row>
    <row r="17" spans="2:15" ht="15" x14ac:dyDescent="0.25">
      <c r="B17" s="6">
        <v>13</v>
      </c>
      <c r="C17" s="22" t="s">
        <v>2205</v>
      </c>
      <c r="D17" s="24" t="s">
        <v>626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ref="O17:O18" si="6">"    " &amp; D17 &amp; " " &amp; E17 &amp; IF(F17="yes"," NOT NULL", "") &amp; IF(LEN(G17) &gt; 0," DEFAULT " &amp; G17, "") &amp; ","</f>
        <v xml:space="preserve">    financial_id bigint,</v>
      </c>
    </row>
    <row r="18" spans="2:15" ht="15" x14ac:dyDescent="0.25">
      <c r="B18" s="6">
        <v>14</v>
      </c>
      <c r="C18" s="22" t="s">
        <v>2205</v>
      </c>
      <c r="D18" s="24" t="s">
        <v>865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6"/>
        <v xml:space="preserve">    financial_item_id bigint,</v>
      </c>
    </row>
    <row r="19" spans="2:15" ht="15" x14ac:dyDescent="0.25">
      <c r="B19" s="6">
        <v>15</v>
      </c>
      <c r="C19" s="22" t="s">
        <v>681</v>
      </c>
      <c r="D19" s="24" t="s">
        <v>3255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>"    " &amp; D19 &amp; " " &amp; E19 &amp; IF(F19="yes"," NOT NULL", "") &amp; IF(LEN(G19) &gt; 0," DEFAULT " &amp; G19, "") &amp; ","</f>
        <v xml:space="preserve">    financial_advance_id bigint,</v>
      </c>
    </row>
    <row r="20" spans="2:15" ht="15" x14ac:dyDescent="0.25">
      <c r="B20" s="6">
        <v>16</v>
      </c>
      <c r="C20" s="22" t="s">
        <v>854</v>
      </c>
      <c r="D20" s="24" t="s">
        <v>3256</v>
      </c>
      <c r="E20" s="6" t="s">
        <v>6</v>
      </c>
      <c r="F20" s="6"/>
      <c r="G20" s="6"/>
      <c r="H20" s="6"/>
      <c r="I20" s="10"/>
      <c r="J20" s="25" t="s">
        <v>792</v>
      </c>
      <c r="K20" s="3"/>
      <c r="L20" s="3"/>
      <c r="M20" s="3"/>
      <c r="O20" s="1" t="str">
        <f t="shared" ref="O20:O25" si="7">"    " &amp; D20 &amp; " " &amp; E20 &amp; IF(F20="yes"," NOT NULL", "") &amp; IF(LEN(G20) &gt; 0," DEFAULT " &amp; G20, "") &amp; ","</f>
        <v xml:space="preserve">    financial_insurance_id bigint,</v>
      </c>
    </row>
    <row r="21" spans="2:15" ht="15" x14ac:dyDescent="0.25">
      <c r="B21" s="6">
        <v>17</v>
      </c>
      <c r="C21" s="22" t="s">
        <v>864</v>
      </c>
      <c r="D21" s="24" t="s">
        <v>3257</v>
      </c>
      <c r="E21" s="6" t="s">
        <v>6</v>
      </c>
      <c r="F21" s="6"/>
      <c r="G21" s="6"/>
      <c r="H21" s="6"/>
      <c r="I21" s="10"/>
      <c r="J21" s="25"/>
      <c r="K21" s="3"/>
      <c r="L21" s="3"/>
      <c r="M21" s="3"/>
      <c r="O21" s="1" t="str">
        <f t="shared" si="7"/>
        <v xml:space="preserve">    financial_voucher_id bigint,</v>
      </c>
    </row>
    <row r="22" spans="2:15" ht="15" x14ac:dyDescent="0.25">
      <c r="B22" s="6">
        <v>18</v>
      </c>
      <c r="C22" s="22" t="s">
        <v>2205</v>
      </c>
      <c r="D22" s="24" t="s">
        <v>3043</v>
      </c>
      <c r="E22" s="6" t="s">
        <v>6</v>
      </c>
      <c r="F22" s="6"/>
      <c r="G22" s="6"/>
      <c r="H22" s="6"/>
      <c r="I22" s="10"/>
      <c r="J22" s="25"/>
      <c r="K22" s="3"/>
      <c r="L22" s="3"/>
      <c r="M22" s="3"/>
      <c r="O22" s="1" t="str">
        <f t="shared" si="7"/>
        <v xml:space="preserve">    advance_id bigint,</v>
      </c>
    </row>
    <row r="23" spans="2:15" ht="15" x14ac:dyDescent="0.25">
      <c r="B23" s="6">
        <v>19</v>
      </c>
      <c r="C23" s="22" t="s">
        <v>2205</v>
      </c>
      <c r="D23" s="24" t="s">
        <v>3306</v>
      </c>
      <c r="E23" s="6" t="s">
        <v>6</v>
      </c>
      <c r="F23" s="6"/>
      <c r="G23" s="6"/>
      <c r="H23" s="6"/>
      <c r="I23" s="10"/>
      <c r="J23" s="25"/>
      <c r="K23" s="3"/>
      <c r="L23" s="3"/>
      <c r="M23" s="3"/>
      <c r="O23" s="1" t="str">
        <f t="shared" si="7"/>
        <v xml:space="preserve">    advance_item_id bigint,</v>
      </c>
    </row>
    <row r="24" spans="2:15" ht="15" x14ac:dyDescent="0.25">
      <c r="B24" s="6">
        <v>20</v>
      </c>
      <c r="C24" s="22" t="s">
        <v>2205</v>
      </c>
      <c r="D24" s="24" t="s">
        <v>3289</v>
      </c>
      <c r="E24" s="6" t="s">
        <v>6</v>
      </c>
      <c r="F24" s="6"/>
      <c r="G24" s="6"/>
      <c r="H24" s="6"/>
      <c r="I24" s="10"/>
      <c r="J24" s="25"/>
      <c r="K24" s="3"/>
      <c r="L24" s="3"/>
      <c r="M24" s="3"/>
      <c r="O24" s="1" t="str">
        <f t="shared" si="7"/>
        <v xml:space="preserve">    repaid_id bigint,</v>
      </c>
    </row>
    <row r="25" spans="2:15" ht="15" x14ac:dyDescent="0.25">
      <c r="B25" s="6">
        <v>21</v>
      </c>
      <c r="C25" s="22" t="s">
        <v>2205</v>
      </c>
      <c r="D25" s="24" t="s">
        <v>3293</v>
      </c>
      <c r="E25" s="6" t="s">
        <v>6</v>
      </c>
      <c r="F25" s="6"/>
      <c r="G25" s="6"/>
      <c r="H25" s="6"/>
      <c r="I25" s="10"/>
      <c r="J25" s="25"/>
      <c r="K25" s="3"/>
      <c r="L25" s="3"/>
      <c r="M25" s="3"/>
      <c r="O25" s="1" t="str">
        <f t="shared" si="7"/>
        <v xml:space="preserve">    repaid_item_id bigint,</v>
      </c>
    </row>
    <row r="26" spans="2:15" ht="15" x14ac:dyDescent="0.25">
      <c r="B26" s="6">
        <v>22</v>
      </c>
      <c r="C26" s="22" t="s">
        <v>355</v>
      </c>
      <c r="D26" s="24" t="s">
        <v>352</v>
      </c>
      <c r="E26" s="6" t="s">
        <v>6</v>
      </c>
      <c r="F26" s="6"/>
      <c r="G26" s="6"/>
      <c r="H26" s="6"/>
      <c r="I26" s="10"/>
      <c r="J26" s="25"/>
      <c r="K26" s="3"/>
      <c r="L26" s="3"/>
      <c r="M26" s="3"/>
      <c r="O26" s="1" t="str">
        <f>"    " &amp; D26 &amp; " " &amp; E26 &amp; IF(F26="yes"," NOT NULL", "") &amp; IF(LEN(G26) &gt; 0," DEFAULT " &amp; G26, "") &amp; ","</f>
        <v xml:space="preserve">    patient_id bigint,</v>
      </c>
    </row>
    <row r="27" spans="2:15" ht="15" x14ac:dyDescent="0.25">
      <c r="B27" s="6">
        <v>23</v>
      </c>
      <c r="C27" s="22" t="s">
        <v>3922</v>
      </c>
      <c r="D27" s="24" t="s">
        <v>206</v>
      </c>
      <c r="E27" s="6" t="s">
        <v>6</v>
      </c>
      <c r="F27" s="6"/>
      <c r="G27" s="6"/>
      <c r="H27" s="6"/>
      <c r="I27" s="10"/>
      <c r="J27" s="25"/>
      <c r="K27" s="3"/>
      <c r="L27" s="3"/>
      <c r="M27" s="3"/>
      <c r="O27" s="1" t="str">
        <f t="shared" ref="O27" si="8">"    " &amp; D27 &amp; " " &amp; E27 &amp; IF(F27="yes"," NOT NULL", "") &amp; IF(LEN(G27) &gt; 0," DEFAULT " &amp; G27, "") &amp; ","</f>
        <v xml:space="preserve">    partner_id bigint,</v>
      </c>
    </row>
    <row r="28" spans="2:15" ht="15" x14ac:dyDescent="0.25">
      <c r="B28" s="6">
        <v>24</v>
      </c>
      <c r="C28" s="22" t="s">
        <v>854</v>
      </c>
      <c r="D28" s="24" t="s">
        <v>765</v>
      </c>
      <c r="E28" s="6" t="s">
        <v>6</v>
      </c>
      <c r="F28" s="6"/>
      <c r="G28" s="6"/>
      <c r="H28" s="6"/>
      <c r="I28" s="10"/>
      <c r="J28" s="25"/>
      <c r="K28" s="3"/>
      <c r="L28" s="3"/>
      <c r="M28" s="3"/>
      <c r="O28" s="1" t="str">
        <f t="shared" ref="O28:O30" si="9">"    " &amp; D28 &amp; " " &amp; E28 &amp; IF(F28="yes"," NOT NULL", "") &amp; IF(LEN(G28) &gt; 0," DEFAULT " &amp; G28, "") &amp; ","</f>
        <v xml:space="preserve">    insurance_id bigint,</v>
      </c>
    </row>
    <row r="29" spans="2:15" ht="15" x14ac:dyDescent="0.25">
      <c r="B29" s="6">
        <v>25</v>
      </c>
      <c r="C29" s="22" t="s">
        <v>716</v>
      </c>
      <c r="D29" s="24" t="s">
        <v>3260</v>
      </c>
      <c r="E29" s="6" t="s">
        <v>6</v>
      </c>
      <c r="F29" s="6"/>
      <c r="G29" s="6">
        <v>0</v>
      </c>
      <c r="H29" s="6"/>
      <c r="I29" s="10"/>
      <c r="J29" s="25"/>
      <c r="K29" s="3"/>
      <c r="L29" s="3"/>
      <c r="M29" s="3"/>
      <c r="O29" s="1" t="str">
        <f t="shared" si="9"/>
        <v xml:space="preserve">    checkup_id bigint DEFAULT 0,</v>
      </c>
    </row>
    <row r="30" spans="2:15" ht="15" x14ac:dyDescent="0.25">
      <c r="B30" s="6">
        <v>26</v>
      </c>
      <c r="C30" s="22" t="s">
        <v>3254</v>
      </c>
      <c r="D30" s="24" t="s">
        <v>3261</v>
      </c>
      <c r="E30" s="6" t="s">
        <v>6</v>
      </c>
      <c r="F30" s="6"/>
      <c r="G30" s="6">
        <v>0</v>
      </c>
      <c r="H30" s="6"/>
      <c r="I30" s="10"/>
      <c r="J30" s="25"/>
      <c r="K30" s="3"/>
      <c r="L30" s="3"/>
      <c r="M30" s="3"/>
      <c r="O30" s="1" t="str">
        <f t="shared" si="9"/>
        <v xml:space="preserve">    healthcare_id bigint DEFAULT 0,</v>
      </c>
    </row>
    <row r="31" spans="2:15" ht="15" x14ac:dyDescent="0.25">
      <c r="B31" s="6">
        <v>27</v>
      </c>
      <c r="C31" s="22" t="s">
        <v>378</v>
      </c>
      <c r="D31" s="24" t="s">
        <v>371</v>
      </c>
      <c r="E31" s="14" t="s">
        <v>39</v>
      </c>
      <c r="F31" s="6"/>
      <c r="G31" s="6"/>
      <c r="H31" s="6"/>
      <c r="I31" s="10"/>
      <c r="J31" s="25"/>
      <c r="K31" s="3"/>
      <c r="L31" s="3"/>
      <c r="M31" s="3"/>
      <c r="O31" s="1" t="str">
        <f t="shared" si="0"/>
        <v xml:space="preserve">    cpt_code varchar(50),</v>
      </c>
    </row>
    <row r="32" spans="2:15" ht="15" x14ac:dyDescent="0.25">
      <c r="B32" s="6">
        <v>28</v>
      </c>
      <c r="C32" s="22" t="s">
        <v>362</v>
      </c>
      <c r="D32" s="24" t="s">
        <v>170</v>
      </c>
      <c r="E32" s="6" t="s">
        <v>6</v>
      </c>
      <c r="F32" s="6"/>
      <c r="G32" s="6"/>
      <c r="H32" s="6"/>
      <c r="I32" s="10"/>
      <c r="J32" s="25"/>
      <c r="K32" s="3"/>
      <c r="L32" s="3"/>
      <c r="M32" s="3"/>
      <c r="O32" s="1" t="str">
        <f t="shared" si="0"/>
        <v xml:space="preserve">    item_id bigint,</v>
      </c>
    </row>
    <row r="33" spans="1:15" ht="15" x14ac:dyDescent="0.25">
      <c r="B33" s="6">
        <v>29</v>
      </c>
      <c r="C33" s="22" t="s">
        <v>338</v>
      </c>
      <c r="D33" s="24" t="s">
        <v>171</v>
      </c>
      <c r="E33" s="14" t="s">
        <v>39</v>
      </c>
      <c r="F33" s="6"/>
      <c r="G33" s="6"/>
      <c r="H33" s="6"/>
      <c r="I33" s="10"/>
      <c r="J33" s="25"/>
      <c r="K33" s="3"/>
      <c r="L33" s="3"/>
      <c r="M33" s="3"/>
      <c r="O33" s="1" t="str">
        <f t="shared" si="0"/>
        <v xml:space="preserve">    item_code varchar(50),</v>
      </c>
    </row>
    <row r="34" spans="1:15" ht="15" x14ac:dyDescent="0.25">
      <c r="B34" s="6">
        <v>30</v>
      </c>
      <c r="C34" s="22" t="s">
        <v>339</v>
      </c>
      <c r="D34" s="24" t="s">
        <v>172</v>
      </c>
      <c r="E34" s="23" t="s">
        <v>34</v>
      </c>
      <c r="F34" s="6"/>
      <c r="G34" s="6"/>
      <c r="H34" s="6"/>
      <c r="I34" s="10"/>
      <c r="J34" s="25"/>
      <c r="K34" s="3"/>
      <c r="L34" s="3"/>
      <c r="M34" s="3"/>
      <c r="O34" s="1" t="str">
        <f t="shared" si="0"/>
        <v xml:space="preserve">    item_name varchar(255),</v>
      </c>
    </row>
    <row r="35" spans="1:15" ht="15" x14ac:dyDescent="0.25">
      <c r="B35" s="6">
        <v>31</v>
      </c>
      <c r="C35" s="22" t="s">
        <v>362</v>
      </c>
      <c r="D35" s="24" t="s">
        <v>334</v>
      </c>
      <c r="E35" s="23" t="s">
        <v>10</v>
      </c>
      <c r="F35" s="6"/>
      <c r="G35" s="6"/>
      <c r="H35" s="6"/>
      <c r="I35" s="10"/>
      <c r="J35" s="25"/>
      <c r="K35" s="3"/>
      <c r="L35" s="3"/>
      <c r="M35" s="3"/>
      <c r="O35" s="1" t="str">
        <f>"    " &amp; D35 &amp; " " &amp; E35 &amp; IF(F35="yes"," NOT NULL", "") &amp; IF(LEN(G35) &gt; 0," DEFAULT " &amp; G35, "") &amp; ","</f>
        <v xml:space="preserve">    item_type integer,</v>
      </c>
    </row>
    <row r="36" spans="1:15" ht="15" x14ac:dyDescent="0.25">
      <c r="B36" s="6">
        <v>32</v>
      </c>
      <c r="C36" s="22" t="s">
        <v>49</v>
      </c>
      <c r="D36" s="24" t="s">
        <v>12</v>
      </c>
      <c r="E36" s="23" t="s">
        <v>34</v>
      </c>
      <c r="F36" s="6"/>
      <c r="G36" s="6"/>
      <c r="H36" s="6"/>
      <c r="I36" s="10"/>
      <c r="J36" s="25"/>
      <c r="K36" s="3"/>
      <c r="L36" s="3"/>
      <c r="M36" s="3"/>
      <c r="O36" s="1" t="str">
        <f t="shared" si="0"/>
        <v xml:space="preserve">    description varchar(255),</v>
      </c>
    </row>
    <row r="37" spans="1:15" ht="15" x14ac:dyDescent="0.25">
      <c r="B37" s="6">
        <v>33</v>
      </c>
      <c r="C37" s="22" t="s">
        <v>208</v>
      </c>
      <c r="D37" s="24" t="s">
        <v>109</v>
      </c>
      <c r="E37" s="6" t="s">
        <v>6</v>
      </c>
      <c r="F37" s="6"/>
      <c r="G37" s="6"/>
      <c r="H37" s="6"/>
      <c r="I37" s="10"/>
      <c r="J37" s="25"/>
      <c r="K37" s="3"/>
      <c r="L37" s="3"/>
      <c r="M37" s="3"/>
      <c r="O37" s="1" t="str">
        <f t="shared" si="0"/>
        <v xml:space="preserve">    category_id bigint,</v>
      </c>
    </row>
    <row r="38" spans="1:15" ht="15" x14ac:dyDescent="0.25">
      <c r="B38" s="6">
        <v>34</v>
      </c>
      <c r="C38" s="22" t="s">
        <v>343</v>
      </c>
      <c r="D38" s="24" t="s">
        <v>335</v>
      </c>
      <c r="E38" s="23" t="s">
        <v>39</v>
      </c>
      <c r="F38" s="6"/>
      <c r="G38" s="6"/>
      <c r="H38" s="6"/>
      <c r="I38" s="10"/>
      <c r="J38" s="25"/>
      <c r="K38" s="3"/>
      <c r="L38" s="3"/>
      <c r="M38" s="3"/>
      <c r="O38" s="1" t="str">
        <f t="shared" si="0"/>
        <v xml:space="preserve">    modality varchar(50),</v>
      </c>
    </row>
    <row r="39" spans="1:15" ht="15" x14ac:dyDescent="0.25">
      <c r="B39" s="6">
        <v>35</v>
      </c>
      <c r="C39" s="22" t="s">
        <v>393</v>
      </c>
      <c r="D39" s="24" t="s">
        <v>532</v>
      </c>
      <c r="E39" s="6" t="s">
        <v>35</v>
      </c>
      <c r="F39" s="6"/>
      <c r="G39" s="6">
        <v>0</v>
      </c>
      <c r="H39" s="6"/>
      <c r="I39" s="10"/>
      <c r="J39" s="25"/>
      <c r="K39" s="3"/>
      <c r="L39" s="3"/>
      <c r="M39" s="3"/>
      <c r="O39" s="1" t="str">
        <f t="shared" si="0"/>
        <v xml:space="preserve">    worklist smallint DEFAULT 0,</v>
      </c>
    </row>
    <row r="40" spans="1:15" ht="15" x14ac:dyDescent="0.25">
      <c r="B40" s="6">
        <v>36</v>
      </c>
      <c r="C40" s="22" t="s">
        <v>572</v>
      </c>
      <c r="D40" s="24" t="s">
        <v>228</v>
      </c>
      <c r="E40" s="23" t="s">
        <v>25</v>
      </c>
      <c r="F40" s="6"/>
      <c r="G40" s="6"/>
      <c r="H40" s="6"/>
      <c r="I40" s="8"/>
      <c r="J40" s="25"/>
      <c r="K40" s="3"/>
      <c r="L40" s="3"/>
      <c r="M40" s="3"/>
      <c r="O40" s="1" t="str">
        <f t="shared" si="0"/>
        <v xml:space="preserve">    screen varchar(10),</v>
      </c>
    </row>
    <row r="41" spans="1:15" ht="15" x14ac:dyDescent="0.25">
      <c r="B41" s="6">
        <v>37</v>
      </c>
      <c r="C41" s="22" t="s">
        <v>38</v>
      </c>
      <c r="D41" s="24" t="s">
        <v>182</v>
      </c>
      <c r="E41" s="6" t="s">
        <v>6</v>
      </c>
      <c r="F41" s="6"/>
      <c r="G41" s="6"/>
      <c r="H41" s="6"/>
      <c r="I41" s="10"/>
      <c r="J41" s="25"/>
      <c r="K41" s="3"/>
      <c r="L41" s="3"/>
      <c r="M41" s="3"/>
      <c r="O41" s="1" t="str">
        <f t="shared" si="0"/>
        <v xml:space="preserve">    unit_id bigint,</v>
      </c>
    </row>
    <row r="42" spans="1:15" ht="15" x14ac:dyDescent="0.25">
      <c r="B42" s="6">
        <v>38</v>
      </c>
      <c r="C42" s="22" t="s">
        <v>38</v>
      </c>
      <c r="D42" s="24" t="s">
        <v>183</v>
      </c>
      <c r="E42" s="23" t="s">
        <v>34</v>
      </c>
      <c r="F42" s="6"/>
      <c r="G42" s="6"/>
      <c r="H42" s="6"/>
      <c r="I42" s="10"/>
      <c r="J42" s="25"/>
      <c r="K42" s="3"/>
      <c r="L42" s="3"/>
      <c r="M42" s="3"/>
      <c r="O42" s="1" t="str">
        <f t="shared" si="0"/>
        <v xml:space="preserve">    unit_name varchar(255),</v>
      </c>
    </row>
    <row r="43" spans="1:15" ht="15" x14ac:dyDescent="0.25">
      <c r="B43" s="6">
        <v>39</v>
      </c>
      <c r="C43" s="22" t="s">
        <v>33</v>
      </c>
      <c r="D43" s="24" t="s">
        <v>627</v>
      </c>
      <c r="E43" s="23" t="s">
        <v>127</v>
      </c>
      <c r="F43" s="6"/>
      <c r="G43" s="6">
        <v>1</v>
      </c>
      <c r="H43" s="6"/>
      <c r="I43" s="10"/>
      <c r="J43" s="25"/>
      <c r="K43" s="3"/>
      <c r="L43" s="3"/>
      <c r="M43" s="3"/>
      <c r="O43" s="1" t="str">
        <f t="shared" si="0"/>
        <v xml:space="preserve">    qty double precision DEFAULT 1,</v>
      </c>
    </row>
    <row r="44" spans="1:15" ht="15" x14ac:dyDescent="0.25">
      <c r="A44" s="68"/>
      <c r="B44" s="6">
        <v>32</v>
      </c>
      <c r="C44" s="22" t="s">
        <v>641</v>
      </c>
      <c r="D44" s="24" t="s">
        <v>628</v>
      </c>
      <c r="E44" s="23" t="s">
        <v>127</v>
      </c>
      <c r="F44" s="6"/>
      <c r="G44" s="6">
        <v>0</v>
      </c>
      <c r="H44" s="6"/>
      <c r="I44" s="10"/>
      <c r="J44" s="25"/>
      <c r="K44" s="3"/>
      <c r="L44" s="3"/>
      <c r="M44" s="3"/>
      <c r="O44" s="1" t="str">
        <f t="shared" si="0"/>
        <v xml:space="preserve">    standard_price double precision DEFAULT 0,</v>
      </c>
    </row>
    <row r="45" spans="1:15" ht="15" x14ac:dyDescent="0.25">
      <c r="A45" s="68"/>
      <c r="B45" s="6">
        <v>33</v>
      </c>
      <c r="C45" s="22" t="s">
        <v>642</v>
      </c>
      <c r="D45" s="24" t="s">
        <v>631</v>
      </c>
      <c r="E45" s="23" t="s">
        <v>127</v>
      </c>
      <c r="F45" s="6"/>
      <c r="G45" s="6">
        <v>0</v>
      </c>
      <c r="H45" s="6"/>
      <c r="I45" s="10"/>
      <c r="J45" s="25"/>
      <c r="K45" s="3"/>
      <c r="L45" s="3"/>
      <c r="M45" s="3"/>
      <c r="O45" s="1" t="str">
        <f t="shared" si="0"/>
        <v xml:space="preserve">    standard_amount double precision DEFAULT 0,</v>
      </c>
    </row>
    <row r="46" spans="1:15" ht="15" x14ac:dyDescent="0.25">
      <c r="A46" s="68"/>
      <c r="B46" s="6">
        <v>34</v>
      </c>
      <c r="C46" s="22" t="s">
        <v>643</v>
      </c>
      <c r="D46" s="24" t="s">
        <v>629</v>
      </c>
      <c r="E46" s="23" t="s">
        <v>127</v>
      </c>
      <c r="F46" s="6"/>
      <c r="G46" s="6">
        <v>0</v>
      </c>
      <c r="H46" s="6"/>
      <c r="I46" s="10"/>
      <c r="J46" s="25"/>
      <c r="K46" s="3"/>
      <c r="L46" s="3"/>
      <c r="M46" s="3"/>
      <c r="O46" s="1" t="str">
        <f t="shared" si="0"/>
        <v xml:space="preserve">    adjust_rate double precision DEFAULT 0,</v>
      </c>
    </row>
    <row r="47" spans="1:15" ht="15" x14ac:dyDescent="0.25">
      <c r="A47" s="68"/>
      <c r="B47" s="6">
        <v>35</v>
      </c>
      <c r="C47" s="22" t="s">
        <v>683</v>
      </c>
      <c r="D47" s="24" t="s">
        <v>684</v>
      </c>
      <c r="E47" s="23" t="s">
        <v>127</v>
      </c>
      <c r="F47" s="6"/>
      <c r="G47" s="6">
        <v>0</v>
      </c>
      <c r="H47" s="6"/>
      <c r="I47" s="10"/>
      <c r="J47" s="25"/>
      <c r="K47" s="3"/>
      <c r="L47" s="3"/>
      <c r="M47" s="3"/>
      <c r="O47" s="1" t="str">
        <f t="shared" si="0"/>
        <v xml:space="preserve">    adjust_unit double precision DEFAULT 0,</v>
      </c>
    </row>
    <row r="48" spans="1:15" ht="15" x14ac:dyDescent="0.25">
      <c r="A48" s="68"/>
      <c r="B48" s="6">
        <v>36</v>
      </c>
      <c r="C48" s="22" t="s">
        <v>644</v>
      </c>
      <c r="D48" s="24" t="s">
        <v>630</v>
      </c>
      <c r="E48" s="23" t="s">
        <v>127</v>
      </c>
      <c r="F48" s="6"/>
      <c r="G48" s="6">
        <v>0</v>
      </c>
      <c r="H48" s="6"/>
      <c r="I48" s="10"/>
      <c r="J48" s="25"/>
      <c r="K48" s="3"/>
      <c r="L48" s="3"/>
      <c r="M48" s="3"/>
      <c r="O48" s="1" t="str">
        <f t="shared" si="0"/>
        <v xml:space="preserve">    adjust_amount double precision DEFAULT 0,</v>
      </c>
    </row>
    <row r="49" spans="1:15" ht="15" x14ac:dyDescent="0.25">
      <c r="B49" s="6">
        <v>40</v>
      </c>
      <c r="C49" s="22" t="s">
        <v>117</v>
      </c>
      <c r="D49" s="24" t="s">
        <v>173</v>
      </c>
      <c r="E49" s="23" t="s">
        <v>127</v>
      </c>
      <c r="F49" s="6"/>
      <c r="G49" s="6">
        <v>0</v>
      </c>
      <c r="H49" s="6"/>
      <c r="I49" s="10"/>
      <c r="J49" s="25"/>
      <c r="K49" s="3"/>
      <c r="L49" s="3"/>
      <c r="M49" s="3"/>
      <c r="O49" s="1" t="str">
        <f t="shared" si="0"/>
        <v xml:space="preserve">    price double precision DEFAULT 0,</v>
      </c>
    </row>
    <row r="50" spans="1:15" ht="15" x14ac:dyDescent="0.25">
      <c r="B50" s="6">
        <v>41</v>
      </c>
      <c r="C50" s="22" t="s">
        <v>36</v>
      </c>
      <c r="D50" s="24" t="s">
        <v>11</v>
      </c>
      <c r="E50" s="23" t="s">
        <v>127</v>
      </c>
      <c r="F50" s="6"/>
      <c r="G50" s="6">
        <v>0</v>
      </c>
      <c r="H50" s="6"/>
      <c r="I50" s="10"/>
      <c r="J50" s="25"/>
      <c r="K50" s="3"/>
      <c r="L50" s="3"/>
      <c r="M50" s="3"/>
      <c r="O50" s="1" t="str">
        <f t="shared" si="0"/>
        <v xml:space="preserve">    amount double precision DEFAULT 0,</v>
      </c>
    </row>
    <row r="51" spans="1:15" ht="15" x14ac:dyDescent="0.25">
      <c r="B51" s="6">
        <v>42</v>
      </c>
      <c r="C51" s="22" t="s">
        <v>2374</v>
      </c>
      <c r="D51" s="24" t="s">
        <v>958</v>
      </c>
      <c r="E51" s="6" t="s">
        <v>35</v>
      </c>
      <c r="F51" s="6"/>
      <c r="G51" s="6">
        <v>1</v>
      </c>
      <c r="H51" s="23" t="s">
        <v>16</v>
      </c>
      <c r="I51" s="10"/>
      <c r="J51" s="25"/>
      <c r="K51" s="3"/>
      <c r="L51" s="3"/>
      <c r="M51" s="3"/>
      <c r="O51" s="1" t="str">
        <f t="shared" si="0"/>
        <v xml:space="preserve">    vat smallint DEFAULT 1,</v>
      </c>
    </row>
    <row r="52" spans="1:15" ht="15" x14ac:dyDescent="0.25">
      <c r="B52" s="6">
        <v>43</v>
      </c>
      <c r="C52" s="22" t="s">
        <v>117</v>
      </c>
      <c r="D52" s="24" t="s">
        <v>169</v>
      </c>
      <c r="E52" s="23" t="s">
        <v>127</v>
      </c>
      <c r="F52" s="6"/>
      <c r="G52" s="6">
        <v>0</v>
      </c>
      <c r="H52" s="6"/>
      <c r="I52" s="10"/>
      <c r="J52" s="25"/>
      <c r="K52" s="3"/>
      <c r="L52" s="3"/>
      <c r="M52" s="3"/>
      <c r="O52" s="1" t="str">
        <f t="shared" si="0"/>
        <v xml:space="preserve">    vat_rate double precision DEFAULT 0,</v>
      </c>
    </row>
    <row r="53" spans="1:15" ht="15" x14ac:dyDescent="0.25">
      <c r="B53" s="6">
        <v>44</v>
      </c>
      <c r="C53" s="22" t="s">
        <v>36</v>
      </c>
      <c r="D53" s="24" t="s">
        <v>634</v>
      </c>
      <c r="E53" s="23" t="s">
        <v>127</v>
      </c>
      <c r="F53" s="6"/>
      <c r="G53" s="6">
        <v>0</v>
      </c>
      <c r="H53" s="6"/>
      <c r="I53" s="10"/>
      <c r="J53" s="25"/>
      <c r="K53" s="3"/>
      <c r="L53" s="3"/>
      <c r="M53" s="3"/>
      <c r="O53" s="1" t="str">
        <f t="shared" si="0"/>
        <v xml:space="preserve">    vat_amount double precision DEFAULT 0,</v>
      </c>
    </row>
    <row r="54" spans="1:15" ht="15" x14ac:dyDescent="0.25">
      <c r="B54" s="6">
        <v>45</v>
      </c>
      <c r="C54" s="22" t="s">
        <v>117</v>
      </c>
      <c r="D54" s="24" t="s">
        <v>1525</v>
      </c>
      <c r="E54" s="23" t="s">
        <v>127</v>
      </c>
      <c r="F54" s="6"/>
      <c r="G54" s="6">
        <v>0</v>
      </c>
      <c r="H54" s="6"/>
      <c r="I54" s="10"/>
      <c r="J54" s="25"/>
      <c r="K54" s="3"/>
      <c r="L54" s="3"/>
      <c r="M54" s="3"/>
      <c r="O54" s="1" t="str">
        <f t="shared" si="0"/>
        <v xml:space="preserve">    grand_price double precision DEFAULT 0,</v>
      </c>
    </row>
    <row r="55" spans="1:15" ht="15" x14ac:dyDescent="0.25">
      <c r="B55" s="6">
        <v>46</v>
      </c>
      <c r="C55" s="22" t="s">
        <v>36</v>
      </c>
      <c r="D55" s="24" t="s">
        <v>1526</v>
      </c>
      <c r="E55" s="23" t="s">
        <v>127</v>
      </c>
      <c r="F55" s="6"/>
      <c r="G55" s="6">
        <v>0</v>
      </c>
      <c r="H55" s="6"/>
      <c r="I55" s="10"/>
      <c r="J55" s="25"/>
      <c r="K55" s="3"/>
      <c r="L55" s="3"/>
      <c r="M55" s="3"/>
      <c r="O55" s="1" t="str">
        <f t="shared" si="0"/>
        <v xml:space="preserve">    grand_amount double precision DEFAULT 0,</v>
      </c>
    </row>
    <row r="56" spans="1:15" ht="15" x14ac:dyDescent="0.25">
      <c r="B56" s="6">
        <v>47</v>
      </c>
      <c r="C56" s="22" t="s">
        <v>833</v>
      </c>
      <c r="D56" s="24" t="s">
        <v>1139</v>
      </c>
      <c r="E56" s="6" t="s">
        <v>35</v>
      </c>
      <c r="F56" s="6"/>
      <c r="G56" s="6">
        <v>1</v>
      </c>
      <c r="H56" s="23" t="s">
        <v>16</v>
      </c>
      <c r="I56" s="10"/>
      <c r="J56" s="25"/>
      <c r="K56" s="3"/>
      <c r="L56" s="3"/>
      <c r="M56" s="3"/>
      <c r="O56" s="1" t="str">
        <f t="shared" si="0"/>
        <v xml:space="preserve">    insurance smallint DEFAULT 1,</v>
      </c>
    </row>
    <row r="57" spans="1:15" ht="15" x14ac:dyDescent="0.25">
      <c r="B57" s="6">
        <v>48</v>
      </c>
      <c r="C57" s="22" t="s">
        <v>833</v>
      </c>
      <c r="D57" s="24" t="s">
        <v>818</v>
      </c>
      <c r="E57" s="23" t="s">
        <v>127</v>
      </c>
      <c r="F57" s="6"/>
      <c r="G57" s="6">
        <v>0</v>
      </c>
      <c r="H57" s="6"/>
      <c r="I57" s="10"/>
      <c r="J57" s="25"/>
      <c r="K57" s="3"/>
      <c r="L57" s="3"/>
      <c r="M57" s="3"/>
      <c r="O57" s="1" t="str">
        <f t="shared" si="0"/>
        <v xml:space="preserve">    insurance_rate double precision DEFAULT 0,</v>
      </c>
    </row>
    <row r="58" spans="1:15" ht="15" x14ac:dyDescent="0.25">
      <c r="B58" s="6">
        <v>49</v>
      </c>
      <c r="C58" s="22" t="s">
        <v>820</v>
      </c>
      <c r="D58" s="24" t="s">
        <v>819</v>
      </c>
      <c r="E58" s="23" t="s">
        <v>127</v>
      </c>
      <c r="F58" s="6"/>
      <c r="G58" s="6">
        <v>0</v>
      </c>
      <c r="H58" s="6"/>
      <c r="I58" s="10"/>
      <c r="J58" s="25"/>
      <c r="K58" s="3"/>
      <c r="L58" s="3"/>
      <c r="M58" s="3"/>
      <c r="O58" s="1" t="str">
        <f t="shared" si="0"/>
        <v xml:space="preserve">    insurance_price double precision DEFAULT 0,</v>
      </c>
    </row>
    <row r="59" spans="1:15" ht="15" x14ac:dyDescent="0.25">
      <c r="B59" s="6">
        <v>50</v>
      </c>
      <c r="C59" s="22" t="s">
        <v>648</v>
      </c>
      <c r="D59" s="24" t="s">
        <v>635</v>
      </c>
      <c r="E59" s="23" t="s">
        <v>127</v>
      </c>
      <c r="F59" s="6"/>
      <c r="G59" s="6">
        <v>0</v>
      </c>
      <c r="H59" s="6"/>
      <c r="I59" s="10"/>
      <c r="J59" s="25"/>
      <c r="K59" s="3"/>
      <c r="L59" s="3"/>
      <c r="M59" s="3"/>
      <c r="O59" s="1" t="str">
        <f t="shared" si="0"/>
        <v xml:space="preserve">    insurance_amount double precision DEFAULT 0,</v>
      </c>
    </row>
    <row r="60" spans="1:15" ht="15" x14ac:dyDescent="0.25">
      <c r="A60" s="68"/>
      <c r="B60" s="6">
        <v>48</v>
      </c>
      <c r="C60" s="22" t="s">
        <v>764</v>
      </c>
      <c r="D60" s="24" t="s">
        <v>3253</v>
      </c>
      <c r="E60" s="6" t="s">
        <v>35</v>
      </c>
      <c r="F60" s="6"/>
      <c r="G60" s="6">
        <v>1</v>
      </c>
      <c r="H60" s="23" t="s">
        <v>16</v>
      </c>
      <c r="I60" s="10"/>
      <c r="J60" s="25"/>
      <c r="K60" s="3"/>
      <c r="L60" s="3"/>
      <c r="M60" s="3"/>
      <c r="O60" s="1" t="str">
        <f>"    " &amp; D60 &amp; " " &amp; E60 &amp; IF(F60="yes"," NOT NULL", "") &amp; IF(LEN(G60) &gt; 0," DEFAULT " &amp; G60, "") &amp; ","</f>
        <v xml:space="preserve">    checkup smallint DEFAULT 1,</v>
      </c>
    </row>
    <row r="61" spans="1:15" ht="15" x14ac:dyDescent="0.25">
      <c r="A61" s="68"/>
      <c r="B61" s="6">
        <v>49</v>
      </c>
      <c r="C61" s="22" t="s">
        <v>764</v>
      </c>
      <c r="D61" s="24" t="s">
        <v>788</v>
      </c>
      <c r="E61" s="23" t="s">
        <v>127</v>
      </c>
      <c r="F61" s="6"/>
      <c r="G61" s="6">
        <v>0</v>
      </c>
      <c r="H61" s="6"/>
      <c r="I61" s="10"/>
      <c r="J61" s="25"/>
      <c r="K61" s="3"/>
      <c r="L61" s="3"/>
      <c r="M61" s="3"/>
      <c r="O61" s="1" t="str">
        <f t="shared" ref="O61:O67" si="10">"    " &amp; D61 &amp; " " &amp; E61 &amp; IF(F61="yes"," NOT NULL", "") &amp; IF(LEN(G61) &gt; 0," DEFAULT " &amp; G61, "") &amp; ","</f>
        <v xml:space="preserve">    checkup_amount double precision DEFAULT 0,</v>
      </c>
    </row>
    <row r="62" spans="1:15" ht="15" x14ac:dyDescent="0.25">
      <c r="A62" s="68"/>
      <c r="B62" s="6">
        <v>50</v>
      </c>
      <c r="C62" s="22" t="s">
        <v>770</v>
      </c>
      <c r="D62" s="24" t="s">
        <v>3252</v>
      </c>
      <c r="E62" s="6" t="s">
        <v>35</v>
      </c>
      <c r="F62" s="6"/>
      <c r="G62" s="6">
        <v>1</v>
      </c>
      <c r="H62" s="23" t="s">
        <v>16</v>
      </c>
      <c r="I62" s="10"/>
      <c r="J62" s="25"/>
      <c r="K62" s="3"/>
      <c r="L62" s="3"/>
      <c r="M62" s="3"/>
      <c r="O62" s="1" t="str">
        <f>"    " &amp; D62 &amp; " " &amp; E62 &amp; IF(F62="yes"," NOT NULL", "") &amp; IF(LEN(G62) &gt; 0," DEFAULT " &amp; G62, "") &amp; ","</f>
        <v xml:space="preserve">    healthcare smallint DEFAULT 1,</v>
      </c>
    </row>
    <row r="63" spans="1:15" ht="15" x14ac:dyDescent="0.25">
      <c r="A63" s="68"/>
      <c r="B63" s="6">
        <v>51</v>
      </c>
      <c r="C63" s="22" t="s">
        <v>770</v>
      </c>
      <c r="D63" s="24" t="s">
        <v>789</v>
      </c>
      <c r="E63" s="23" t="s">
        <v>127</v>
      </c>
      <c r="F63" s="6"/>
      <c r="G63" s="6">
        <v>0</v>
      </c>
      <c r="H63" s="6"/>
      <c r="I63" s="10"/>
      <c r="J63" s="25"/>
      <c r="K63" s="3"/>
      <c r="L63" s="3"/>
      <c r="M63" s="3"/>
      <c r="O63" s="1" t="str">
        <f t="shared" si="10"/>
        <v xml:space="preserve">    healthcare_amount double precision DEFAULT 0,</v>
      </c>
    </row>
    <row r="64" spans="1:15" ht="15" x14ac:dyDescent="0.25">
      <c r="A64" s="68"/>
      <c r="B64" s="6">
        <v>52</v>
      </c>
      <c r="C64" s="22" t="s">
        <v>643</v>
      </c>
      <c r="D64" s="24" t="s">
        <v>3240</v>
      </c>
      <c r="E64" s="23" t="s">
        <v>127</v>
      </c>
      <c r="F64" s="6"/>
      <c r="G64" s="6">
        <v>0</v>
      </c>
      <c r="H64" s="6"/>
      <c r="I64" s="10"/>
      <c r="J64" s="25"/>
      <c r="K64" s="3"/>
      <c r="L64" s="3"/>
      <c r="M64" s="3"/>
      <c r="O64" s="1" t="str">
        <f t="shared" si="10"/>
        <v xml:space="preserve">    discount_rate double precision DEFAULT 0,</v>
      </c>
    </row>
    <row r="65" spans="1:15" ht="15" x14ac:dyDescent="0.25">
      <c r="A65" s="68"/>
      <c r="B65" s="6">
        <v>53</v>
      </c>
      <c r="C65" s="22" t="s">
        <v>3218</v>
      </c>
      <c r="D65" s="24" t="s">
        <v>3219</v>
      </c>
      <c r="E65" s="23" t="s">
        <v>127</v>
      </c>
      <c r="F65" s="6"/>
      <c r="G65" s="6">
        <v>0</v>
      </c>
      <c r="H65" s="6"/>
      <c r="I65" s="10"/>
      <c r="J65" s="25"/>
      <c r="K65" s="3"/>
      <c r="L65" s="3"/>
      <c r="M65" s="3"/>
      <c r="O65" s="1" t="str">
        <f t="shared" si="10"/>
        <v xml:space="preserve">    discount_amount double precision DEFAULT 0,</v>
      </c>
    </row>
    <row r="66" spans="1:15" ht="15" x14ac:dyDescent="0.25">
      <c r="B66" s="6">
        <v>54</v>
      </c>
      <c r="C66" s="22" t="s">
        <v>649</v>
      </c>
      <c r="D66" s="24" t="s">
        <v>1076</v>
      </c>
      <c r="E66" s="23" t="s">
        <v>127</v>
      </c>
      <c r="F66" s="6"/>
      <c r="G66" s="6">
        <v>0</v>
      </c>
      <c r="H66" s="6"/>
      <c r="I66" s="10"/>
      <c r="J66" s="25"/>
      <c r="K66" s="3"/>
      <c r="L66" s="3"/>
      <c r="M66" s="3"/>
      <c r="O66" s="1" t="str">
        <f t="shared" si="10"/>
        <v xml:space="preserve">    payment_amount double precision DEFAULT 0,</v>
      </c>
    </row>
    <row r="67" spans="1:15" ht="15" x14ac:dyDescent="0.25">
      <c r="A67" s="68"/>
      <c r="B67" s="6">
        <v>55</v>
      </c>
      <c r="C67" s="22" t="s">
        <v>817</v>
      </c>
      <c r="D67" s="24" t="s">
        <v>816</v>
      </c>
      <c r="E67" s="23" t="s">
        <v>127</v>
      </c>
      <c r="F67" s="6"/>
      <c r="G67" s="6">
        <v>0</v>
      </c>
      <c r="H67" s="6"/>
      <c r="I67" s="10"/>
      <c r="J67" s="25"/>
      <c r="K67" s="3"/>
      <c r="L67" s="3"/>
      <c r="M67" s="3"/>
      <c r="O67" s="1" t="str">
        <f t="shared" si="10"/>
        <v xml:space="preserve">    voucher_amount double precision DEFAULT 0,</v>
      </c>
    </row>
    <row r="68" spans="1:15" ht="15" x14ac:dyDescent="0.25">
      <c r="B68" s="6">
        <v>52</v>
      </c>
      <c r="C68" s="22" t="s">
        <v>3704</v>
      </c>
      <c r="D68" s="24" t="s">
        <v>3702</v>
      </c>
      <c r="E68" s="23" t="s">
        <v>127</v>
      </c>
      <c r="F68" s="6"/>
      <c r="G68" s="6">
        <v>0</v>
      </c>
      <c r="H68" s="6"/>
      <c r="I68" s="10"/>
      <c r="J68" s="25"/>
      <c r="K68" s="3"/>
      <c r="L68" s="3"/>
      <c r="M68" s="3"/>
      <c r="O68" s="1" t="str">
        <f t="shared" si="0"/>
        <v xml:space="preserve">    broker_rate double precision DEFAULT 0,</v>
      </c>
    </row>
    <row r="69" spans="1:15" ht="15" x14ac:dyDescent="0.25">
      <c r="B69" s="6">
        <v>53</v>
      </c>
      <c r="C69" s="22" t="s">
        <v>3704</v>
      </c>
      <c r="D69" s="24" t="s">
        <v>3703</v>
      </c>
      <c r="E69" s="23" t="s">
        <v>127</v>
      </c>
      <c r="F69" s="6"/>
      <c r="G69" s="6">
        <v>0</v>
      </c>
      <c r="H69" s="6"/>
      <c r="I69" s="10"/>
      <c r="J69" s="25"/>
      <c r="K69" s="3"/>
      <c r="L69" s="3"/>
      <c r="M69" s="3"/>
      <c r="O69" s="1" t="str">
        <f t="shared" si="0"/>
        <v xml:space="preserve">    broker_fee double precision DEFAULT 0,</v>
      </c>
    </row>
    <row r="70" spans="1:15" ht="15" x14ac:dyDescent="0.25">
      <c r="B70" s="6">
        <v>54</v>
      </c>
      <c r="C70" s="22" t="s">
        <v>3663</v>
      </c>
      <c r="D70" s="24" t="s">
        <v>3705</v>
      </c>
      <c r="E70" s="23" t="s">
        <v>127</v>
      </c>
      <c r="F70" s="6"/>
      <c r="G70" s="6">
        <v>0</v>
      </c>
      <c r="H70" s="6"/>
      <c r="I70" s="10"/>
      <c r="J70" s="25"/>
      <c r="K70" s="3"/>
      <c r="L70" s="3"/>
      <c r="M70" s="3"/>
      <c r="O70" s="1" t="str">
        <f t="shared" si="0"/>
        <v xml:space="preserve">    broker_amount double precision DEFAULT 0,</v>
      </c>
    </row>
    <row r="71" spans="1:15" ht="15" x14ac:dyDescent="0.25">
      <c r="B71" s="6">
        <v>55</v>
      </c>
      <c r="C71" s="22" t="s">
        <v>2679</v>
      </c>
      <c r="D71" s="24" t="s">
        <v>2675</v>
      </c>
      <c r="E71" s="6" t="s">
        <v>6</v>
      </c>
      <c r="F71" s="6"/>
      <c r="G71" s="6"/>
      <c r="H71" s="6"/>
      <c r="I71" s="10"/>
      <c r="J71" s="25"/>
      <c r="K71" s="3"/>
      <c r="L71" s="3"/>
      <c r="M71" s="3"/>
      <c r="O71" s="1" t="str">
        <f t="shared" si="0"/>
        <v xml:space="preserve">    appt_id bigint,</v>
      </c>
    </row>
    <row r="72" spans="1:15" ht="15" x14ac:dyDescent="0.25">
      <c r="B72" s="6">
        <v>56</v>
      </c>
      <c r="C72" s="22" t="s">
        <v>2679</v>
      </c>
      <c r="D72" s="24" t="s">
        <v>2697</v>
      </c>
      <c r="E72" s="6" t="s">
        <v>6</v>
      </c>
      <c r="F72" s="6"/>
      <c r="G72" s="6"/>
      <c r="H72" s="6"/>
      <c r="I72" s="10"/>
      <c r="J72" s="25"/>
      <c r="K72" s="3"/>
      <c r="L72" s="3"/>
      <c r="M72" s="3"/>
      <c r="O72" s="1" t="str">
        <f t="shared" ref="O72:O82" si="11">"    " &amp; D72 &amp; " " &amp; E72 &amp; IF(F72="yes"," NOT NULL", "") &amp; IF(LEN(G72) &gt; 0," DEFAULT " &amp; G72, "") &amp; ","</f>
        <v xml:space="preserve">    appt_item_id bigint,</v>
      </c>
    </row>
    <row r="73" spans="1:15" ht="15" x14ac:dyDescent="0.25">
      <c r="B73" s="6">
        <v>57</v>
      </c>
      <c r="C73" s="22" t="s">
        <v>358</v>
      </c>
      <c r="D73" s="24" t="s">
        <v>1437</v>
      </c>
      <c r="E73" s="6" t="s">
        <v>6</v>
      </c>
      <c r="F73" s="6"/>
      <c r="G73" s="6"/>
      <c r="H73" s="6"/>
      <c r="I73" s="10"/>
      <c r="J73" s="25"/>
      <c r="K73" s="3"/>
      <c r="L73" s="3"/>
      <c r="M73" s="3"/>
      <c r="O73" s="1" t="str">
        <f t="shared" si="11"/>
        <v xml:space="preserve">    appt_date bigint,</v>
      </c>
    </row>
    <row r="74" spans="1:15" ht="15" x14ac:dyDescent="0.25">
      <c r="B74" s="6">
        <v>58</v>
      </c>
      <c r="C74" s="22" t="s">
        <v>2243</v>
      </c>
      <c r="D74" s="24" t="s">
        <v>2241</v>
      </c>
      <c r="E74" s="6" t="s">
        <v>6</v>
      </c>
      <c r="F74" s="6"/>
      <c r="G74" s="6"/>
      <c r="H74" s="6"/>
      <c r="I74" s="10"/>
      <c r="J74" s="25"/>
      <c r="K74" s="3"/>
      <c r="L74" s="3"/>
      <c r="M74" s="3"/>
      <c r="O74" s="1" t="str">
        <f t="shared" si="11"/>
        <v xml:space="preserve">    arrival_date bigint,</v>
      </c>
    </row>
    <row r="75" spans="1:15" ht="15" x14ac:dyDescent="0.25">
      <c r="B75" s="6">
        <v>59</v>
      </c>
      <c r="C75" s="22" t="s">
        <v>2875</v>
      </c>
      <c r="D75" s="24" t="s">
        <v>2100</v>
      </c>
      <c r="E75" s="6" t="s">
        <v>6</v>
      </c>
      <c r="F75" s="6"/>
      <c r="G75" s="6"/>
      <c r="H75" s="6"/>
      <c r="I75" s="10"/>
      <c r="J75" s="25"/>
      <c r="K75" s="3"/>
      <c r="L75" s="3"/>
      <c r="M75" s="3"/>
      <c r="O75" s="1" t="str">
        <f t="shared" si="11"/>
        <v xml:space="preserve">    order_date bigint,</v>
      </c>
    </row>
    <row r="76" spans="1:15" ht="15" x14ac:dyDescent="0.25">
      <c r="B76" s="6">
        <v>60</v>
      </c>
      <c r="C76" s="22" t="s">
        <v>596</v>
      </c>
      <c r="D76" s="24" t="s">
        <v>1410</v>
      </c>
      <c r="E76" s="6" t="s">
        <v>6</v>
      </c>
      <c r="F76" s="6"/>
      <c r="G76" s="6"/>
      <c r="H76" s="6"/>
      <c r="I76" s="10"/>
      <c r="J76" s="25"/>
      <c r="K76" s="3"/>
      <c r="L76" s="3"/>
      <c r="M76" s="3"/>
      <c r="O76" s="1" t="str">
        <f t="shared" si="11"/>
        <v xml:space="preserve">    collection_date bigint,</v>
      </c>
    </row>
    <row r="77" spans="1:15" ht="15" x14ac:dyDescent="0.25">
      <c r="B77" s="6">
        <v>61</v>
      </c>
      <c r="C77" s="22" t="s">
        <v>188</v>
      </c>
      <c r="D77" s="24" t="s">
        <v>184</v>
      </c>
      <c r="E77" s="6" t="s">
        <v>6</v>
      </c>
      <c r="F77" s="6"/>
      <c r="G77" s="6"/>
      <c r="H77" s="6"/>
      <c r="I77" s="10"/>
      <c r="J77" s="25"/>
      <c r="K77" s="3"/>
      <c r="L77" s="3"/>
      <c r="M77" s="3"/>
      <c r="O77" s="1" t="str">
        <f t="shared" si="11"/>
        <v xml:space="preserve">    start_date bigint,</v>
      </c>
    </row>
    <row r="78" spans="1:15" ht="15" x14ac:dyDescent="0.25">
      <c r="B78" s="6">
        <v>62</v>
      </c>
      <c r="C78" s="22" t="s">
        <v>2015</v>
      </c>
      <c r="D78" s="24" t="s">
        <v>2242</v>
      </c>
      <c r="E78" s="6" t="s">
        <v>6</v>
      </c>
      <c r="F78" s="6"/>
      <c r="G78" s="6"/>
      <c r="H78" s="6"/>
      <c r="I78" s="10"/>
      <c r="J78" s="25"/>
      <c r="K78" s="3"/>
      <c r="L78" s="3"/>
      <c r="M78" s="3"/>
      <c r="O78" s="1" t="str">
        <f t="shared" si="11"/>
        <v xml:space="preserve">    complete_date bigint,</v>
      </c>
    </row>
    <row r="79" spans="1:15" ht="15" x14ac:dyDescent="0.25">
      <c r="B79" s="6">
        <v>63</v>
      </c>
      <c r="C79" s="22" t="s">
        <v>2244</v>
      </c>
      <c r="D79" s="24" t="s">
        <v>2260</v>
      </c>
      <c r="E79" s="6" t="s">
        <v>6</v>
      </c>
      <c r="F79" s="6"/>
      <c r="G79" s="6"/>
      <c r="H79" s="6"/>
      <c r="I79" s="10"/>
      <c r="J79" s="25"/>
      <c r="K79" s="3"/>
      <c r="L79" s="3"/>
      <c r="M79" s="3"/>
      <c r="O79" s="1" t="str">
        <f t="shared" si="11"/>
        <v xml:space="preserve">    report_date bigint,</v>
      </c>
    </row>
    <row r="80" spans="1:15" ht="15" x14ac:dyDescent="0.25">
      <c r="B80" s="6">
        <v>64</v>
      </c>
      <c r="C80" s="22" t="s">
        <v>2245</v>
      </c>
      <c r="D80" s="24" t="s">
        <v>2872</v>
      </c>
      <c r="E80" s="6" t="s">
        <v>6</v>
      </c>
      <c r="F80" s="6"/>
      <c r="G80" s="6"/>
      <c r="H80" s="6"/>
      <c r="I80" s="10"/>
      <c r="J80" s="25"/>
      <c r="K80" s="3"/>
      <c r="L80" s="3"/>
      <c r="M80" s="3"/>
      <c r="O80" s="1" t="str">
        <f t="shared" si="11"/>
        <v xml:space="preserve">    print_date bigint,</v>
      </c>
    </row>
    <row r="81" spans="2:15" ht="15" x14ac:dyDescent="0.25">
      <c r="B81" s="6">
        <v>65</v>
      </c>
      <c r="C81" s="22" t="s">
        <v>367</v>
      </c>
      <c r="D81" s="24" t="s">
        <v>2921</v>
      </c>
      <c r="E81" s="6" t="s">
        <v>6</v>
      </c>
      <c r="F81" s="6"/>
      <c r="G81" s="6"/>
      <c r="H81" s="6"/>
      <c r="I81" s="8">
        <v>1</v>
      </c>
      <c r="J81" s="25"/>
      <c r="K81" s="3"/>
      <c r="L81" s="3"/>
      <c r="M81" s="3"/>
      <c r="O81" s="1" t="str">
        <f t="shared" si="11"/>
        <v xml:space="preserve">    result_date bigint,</v>
      </c>
    </row>
    <row r="82" spans="2:15" ht="15" x14ac:dyDescent="0.25">
      <c r="B82" s="6">
        <v>66</v>
      </c>
      <c r="C82" s="22" t="s">
        <v>365</v>
      </c>
      <c r="D82" s="24" t="s">
        <v>3605</v>
      </c>
      <c r="E82" s="23" t="s">
        <v>39</v>
      </c>
      <c r="F82" s="6"/>
      <c r="G82" s="6"/>
      <c r="H82" s="6"/>
      <c r="I82" s="10"/>
      <c r="J82" s="25"/>
      <c r="K82" s="3"/>
      <c r="L82" s="3"/>
      <c r="M82" s="3"/>
      <c r="O82" s="1" t="str">
        <f t="shared" si="11"/>
        <v xml:space="preserve">    result_code varchar(50),</v>
      </c>
    </row>
    <row r="83" spans="2:15" ht="15" x14ac:dyDescent="0.25">
      <c r="B83" s="6">
        <v>67</v>
      </c>
      <c r="C83" s="22" t="s">
        <v>2237</v>
      </c>
      <c r="D83" s="24" t="s">
        <v>151</v>
      </c>
      <c r="E83" s="6" t="s">
        <v>6</v>
      </c>
      <c r="F83" s="6"/>
      <c r="G83" s="6"/>
      <c r="H83" s="6"/>
      <c r="I83" s="10"/>
      <c r="J83" s="25"/>
      <c r="K83" s="3"/>
      <c r="L83" s="3"/>
      <c r="M83" s="3"/>
      <c r="O83" s="1" t="str">
        <f t="shared" si="0"/>
        <v xml:space="preserve">    department_id bigint,</v>
      </c>
    </row>
    <row r="84" spans="2:15" ht="15" x14ac:dyDescent="0.25">
      <c r="B84" s="6">
        <v>68</v>
      </c>
      <c r="C84" s="22" t="s">
        <v>482</v>
      </c>
      <c r="D84" s="24" t="s">
        <v>218</v>
      </c>
      <c r="E84" s="6" t="s">
        <v>6</v>
      </c>
      <c r="F84" s="6"/>
      <c r="G84" s="6">
        <v>0</v>
      </c>
      <c r="H84" s="6"/>
      <c r="I84" s="10"/>
      <c r="J84" s="25"/>
      <c r="K84" s="3"/>
      <c r="L84" s="3"/>
      <c r="M84" s="3"/>
      <c r="O84" s="1" t="str">
        <f t="shared" si="0"/>
        <v xml:space="preserve">    room_id bigint DEFAULT 0,</v>
      </c>
    </row>
    <row r="85" spans="2:15" ht="15" x14ac:dyDescent="0.25">
      <c r="B85" s="6">
        <v>69</v>
      </c>
      <c r="C85" s="22" t="s">
        <v>2238</v>
      </c>
      <c r="D85" s="24" t="s">
        <v>1145</v>
      </c>
      <c r="E85" s="6" t="s">
        <v>6</v>
      </c>
      <c r="F85" s="6"/>
      <c r="G85" s="6"/>
      <c r="H85" s="6"/>
      <c r="I85" s="10"/>
      <c r="J85" s="25"/>
      <c r="K85" s="3"/>
      <c r="L85" s="3"/>
      <c r="M85" s="3"/>
      <c r="O85" s="1" t="str">
        <f t="shared" si="0"/>
        <v xml:space="preserve">    provider_id bigint,</v>
      </c>
    </row>
    <row r="86" spans="2:15" ht="15" x14ac:dyDescent="0.25">
      <c r="B86" s="6">
        <v>70</v>
      </c>
      <c r="C86" s="22" t="s">
        <v>2925</v>
      </c>
      <c r="D86" s="24" t="s">
        <v>2924</v>
      </c>
      <c r="E86" s="6" t="s">
        <v>6</v>
      </c>
      <c r="F86" s="6"/>
      <c r="G86" s="6"/>
      <c r="H86" s="6"/>
      <c r="I86" s="8">
        <v>1</v>
      </c>
      <c r="J86" s="25"/>
      <c r="K86" s="3"/>
      <c r="L86" s="3"/>
      <c r="M86" s="3"/>
      <c r="O86" s="1" t="str">
        <f t="shared" si="0"/>
        <v xml:space="preserve">    nurse_id bigint,</v>
      </c>
    </row>
    <row r="87" spans="2:15" ht="15" x14ac:dyDescent="0.25">
      <c r="B87" s="6">
        <v>71</v>
      </c>
      <c r="C87" s="22" t="s">
        <v>558</v>
      </c>
      <c r="D87" s="24" t="s">
        <v>573</v>
      </c>
      <c r="E87" s="23" t="s">
        <v>10</v>
      </c>
      <c r="F87" s="6"/>
      <c r="G87" s="6">
        <v>0</v>
      </c>
      <c r="H87" s="6"/>
      <c r="I87" s="10"/>
      <c r="J87" s="25"/>
      <c r="K87" s="3"/>
      <c r="L87" s="3"/>
      <c r="M87" s="3"/>
      <c r="O87" s="1" t="str">
        <f t="shared" si="0"/>
        <v xml:space="preserve">    order_no integer DEFAULT 0,</v>
      </c>
    </row>
    <row r="88" spans="2:15" ht="15" x14ac:dyDescent="0.25">
      <c r="B88" s="6">
        <v>72</v>
      </c>
      <c r="C88" s="22" t="s">
        <v>679</v>
      </c>
      <c r="D88" s="24" t="s">
        <v>574</v>
      </c>
      <c r="E88" s="23" t="s">
        <v>39</v>
      </c>
      <c r="F88" s="6"/>
      <c r="G88" s="6"/>
      <c r="H88" s="6"/>
      <c r="I88" s="10"/>
      <c r="J88" s="25"/>
      <c r="K88" s="3"/>
      <c r="L88" s="3"/>
      <c r="M88" s="3"/>
      <c r="O88" s="1" t="str">
        <f t="shared" si="0"/>
        <v xml:space="preserve">    accession_no varchar(50),</v>
      </c>
    </row>
    <row r="89" spans="2:15" ht="15" x14ac:dyDescent="0.25">
      <c r="B89" s="6">
        <v>73</v>
      </c>
      <c r="C89" s="22" t="s">
        <v>679</v>
      </c>
      <c r="D89" s="24" t="s">
        <v>2873</v>
      </c>
      <c r="E89" s="23" t="s">
        <v>34</v>
      </c>
      <c r="F89" s="6"/>
      <c r="G89" s="6"/>
      <c r="H89" s="6"/>
      <c r="I89" s="10"/>
      <c r="J89" s="25"/>
      <c r="K89" s="3"/>
      <c r="L89" s="3"/>
      <c r="M89" s="3"/>
      <c r="O89" s="1" t="str">
        <f>"    " &amp; D89 &amp; " " &amp; E89 &amp; IF(F89="yes"," NOT NULL", "") &amp; IF(LEN(G89) &gt; 0," DEFAULT " &amp; G89, "") &amp; ","</f>
        <v xml:space="preserve">    study_id varchar(255),</v>
      </c>
    </row>
    <row r="90" spans="2:15" ht="15" x14ac:dyDescent="0.25">
      <c r="B90" s="6">
        <v>74</v>
      </c>
      <c r="C90" s="22" t="s">
        <v>3</v>
      </c>
      <c r="D90" s="24" t="s">
        <v>3072</v>
      </c>
      <c r="E90" s="23" t="s">
        <v>18</v>
      </c>
      <c r="F90" s="6"/>
      <c r="G90" s="6"/>
      <c r="H90" s="6"/>
      <c r="I90" s="10"/>
      <c r="J90" s="25"/>
      <c r="K90" s="3"/>
      <c r="L90" s="3"/>
      <c r="M90" s="3"/>
      <c r="O90" s="1" t="str">
        <f t="shared" si="0"/>
        <v xml:space="preserve">    note varchar(1000),</v>
      </c>
    </row>
    <row r="91" spans="2:15" ht="15" x14ac:dyDescent="0.25">
      <c r="B91" s="6">
        <v>75</v>
      </c>
      <c r="C91" s="22" t="s">
        <v>3114</v>
      </c>
      <c r="D91" s="24" t="s">
        <v>3112</v>
      </c>
      <c r="E91" s="6" t="s">
        <v>35</v>
      </c>
      <c r="F91" s="6"/>
      <c r="G91" s="6">
        <v>0</v>
      </c>
      <c r="H91" s="6"/>
      <c r="I91" s="10"/>
      <c r="J91" s="25" t="s">
        <v>3113</v>
      </c>
      <c r="K91" s="3"/>
      <c r="L91" s="3"/>
      <c r="M91" s="3"/>
      <c r="O91" s="1" t="str">
        <f>"    " &amp; D91 &amp; " " &amp; E91 &amp; IF(F91="yes"," NOT NULL", "") &amp; IF(LEN(G91) &gt; 0," DEFAULT " &amp; G91, "") &amp; ","</f>
        <v xml:space="preserve">    foc smallint DEFAULT 0,</v>
      </c>
    </row>
    <row r="92" spans="2:15" ht="15" x14ac:dyDescent="0.25">
      <c r="B92" s="6">
        <v>76</v>
      </c>
      <c r="C92" s="22" t="s">
        <v>3489</v>
      </c>
      <c r="D92" s="24" t="s">
        <v>3488</v>
      </c>
      <c r="E92" s="6" t="s">
        <v>35</v>
      </c>
      <c r="F92" s="6"/>
      <c r="G92" s="6">
        <v>0</v>
      </c>
      <c r="H92" s="6"/>
      <c r="I92" s="10"/>
      <c r="J92" s="25"/>
      <c r="K92" s="3"/>
      <c r="L92" s="3"/>
      <c r="M92" s="3"/>
      <c r="O92" s="1" t="str">
        <f>"    " &amp; D92 &amp; " " &amp; E92 &amp; IF(F92="yes"," NOT NULL", "") &amp; IF(LEN(G92) &gt; 0," DEFAULT " &amp; G92, "") &amp; ","</f>
        <v xml:space="preserve">    more_item smallint DEFAULT 0,</v>
      </c>
    </row>
    <row r="93" spans="2:15" ht="15" x14ac:dyDescent="0.25">
      <c r="B93" s="6">
        <v>77</v>
      </c>
      <c r="C93" s="22" t="s">
        <v>2901</v>
      </c>
      <c r="D93" s="24" t="s">
        <v>42</v>
      </c>
      <c r="E93" s="6" t="s">
        <v>35</v>
      </c>
      <c r="F93" s="6"/>
      <c r="G93" s="6"/>
      <c r="H93" s="23"/>
      <c r="I93" s="8"/>
      <c r="J93" s="25"/>
      <c r="K93" s="3"/>
      <c r="L93" s="3"/>
      <c r="M93" s="3"/>
      <c r="O93" s="1" t="str">
        <f>"    " &amp; D93 &amp; " " &amp; E93 &amp; IF(F93="yes"," NOT NULL", "") &amp; IF(LEN(G93) &gt; 0," DEFAULT " &amp; G93, "") &amp; ","</f>
        <v xml:space="preserve">    status smallint,</v>
      </c>
    </row>
    <row r="94" spans="2:15" ht="15" x14ac:dyDescent="0.25">
      <c r="B94" s="6">
        <v>78</v>
      </c>
      <c r="C94" s="22" t="s">
        <v>2901</v>
      </c>
      <c r="D94" s="24" t="s">
        <v>2902</v>
      </c>
      <c r="E94" s="6" t="s">
        <v>35</v>
      </c>
      <c r="F94" s="6"/>
      <c r="G94" s="6"/>
      <c r="H94" s="23"/>
      <c r="I94" s="8"/>
      <c r="J94" s="25"/>
      <c r="K94" s="3"/>
      <c r="L94" s="3"/>
      <c r="M94" s="3"/>
      <c r="O94" s="1" t="str">
        <f>"    " &amp; D94 &amp; " " &amp; E94 &amp; IF(F94="yes"," NOT NULL", "") &amp; IF(LEN(G94) &gt; 0," DEFAULT " &amp; G94, "") &amp; ","</f>
        <v xml:space="preserve">    ris_status smallint,</v>
      </c>
    </row>
    <row r="95" spans="2:15" ht="15" x14ac:dyDescent="0.25">
      <c r="B95" s="6">
        <v>79</v>
      </c>
      <c r="C95" s="22" t="s">
        <v>1872</v>
      </c>
      <c r="D95" s="24" t="s">
        <v>1870</v>
      </c>
      <c r="E95" s="23" t="s">
        <v>35</v>
      </c>
      <c r="F95" s="6"/>
      <c r="G95" s="6"/>
      <c r="H95" s="23"/>
      <c r="I95" s="8"/>
      <c r="J95" s="25"/>
      <c r="K95" s="3"/>
      <c r="L95" s="3"/>
      <c r="M95" s="3"/>
      <c r="O95" s="1" t="str">
        <f>"    " &amp; D95 &amp; " " &amp; E95 &amp; IF(F95="yes"," NOT NULL", "") &amp; IF(LEN(G95) &gt; 0," DEFAULT " &amp; G95, "") &amp; ","</f>
        <v xml:space="preserve">    financial_status smallint,</v>
      </c>
    </row>
    <row r="96" spans="2:15" ht="15" x14ac:dyDescent="0.25">
      <c r="B96" s="6">
        <v>80</v>
      </c>
      <c r="C96" s="22" t="s">
        <v>3171</v>
      </c>
      <c r="D96" s="24" t="s">
        <v>3168</v>
      </c>
      <c r="E96" s="6" t="s">
        <v>35</v>
      </c>
      <c r="F96" s="6"/>
      <c r="G96" s="6"/>
      <c r="H96" s="23"/>
      <c r="I96" s="8"/>
      <c r="J96" s="25"/>
      <c r="K96" s="3"/>
      <c r="L96" s="3"/>
      <c r="M96" s="3"/>
      <c r="O96" s="1" t="str">
        <f t="shared" ref="O96:O98" si="12">"    " &amp; D96 &amp; " " &amp; E96 &amp; IF(F96="yes"," NOT NULL", "") &amp; IF(LEN(G96) &gt; 0," DEFAULT " &amp; G96, "") &amp; ","</f>
        <v xml:space="preserve">    invoice_status smallint,</v>
      </c>
    </row>
    <row r="97" spans="2:15" ht="15" x14ac:dyDescent="0.25">
      <c r="B97" s="6">
        <v>81</v>
      </c>
      <c r="C97" s="22" t="s">
        <v>3171</v>
      </c>
      <c r="D97" s="24" t="s">
        <v>3172</v>
      </c>
      <c r="E97" s="6" t="s">
        <v>35</v>
      </c>
      <c r="F97" s="6"/>
      <c r="G97" s="6"/>
      <c r="H97" s="23"/>
      <c r="I97" s="8"/>
      <c r="J97" s="25"/>
      <c r="K97" s="3"/>
      <c r="L97" s="3"/>
      <c r="M97" s="3"/>
      <c r="O97" s="1" t="str">
        <f>"    " &amp; D97 &amp; " " &amp; E97 &amp; IF(F97="yes"," NOT NULL", "") &amp; IF(LEN(G97) &gt; 0," DEFAULT " &amp; G97, "") &amp; ","</f>
        <v xml:space="preserve">    inventory_status smallint,</v>
      </c>
    </row>
    <row r="98" spans="2:15" ht="15" x14ac:dyDescent="0.25">
      <c r="B98" s="6">
        <v>82</v>
      </c>
      <c r="C98" s="22" t="s">
        <v>2874</v>
      </c>
      <c r="D98" s="24" t="s">
        <v>1881</v>
      </c>
      <c r="E98" s="6" t="s">
        <v>35</v>
      </c>
      <c r="F98" s="6"/>
      <c r="G98" s="6"/>
      <c r="H98" s="23"/>
      <c r="I98" s="8"/>
      <c r="J98" s="25"/>
      <c r="K98" s="3"/>
      <c r="L98" s="3"/>
      <c r="M98" s="3"/>
      <c r="O98" s="1" t="str">
        <f t="shared" si="12"/>
        <v xml:space="preserve">    perform_status smallint,</v>
      </c>
    </row>
    <row r="99" spans="2:15" ht="15" x14ac:dyDescent="0.25">
      <c r="B99" s="6">
        <v>83</v>
      </c>
      <c r="C99" s="22" t="s">
        <v>939</v>
      </c>
      <c r="D99" s="24" t="s">
        <v>1071</v>
      </c>
      <c r="E99" s="6" t="s">
        <v>35</v>
      </c>
      <c r="F99" s="6"/>
      <c r="G99" s="6"/>
      <c r="H99" s="6"/>
      <c r="I99" s="10"/>
      <c r="J99" s="25"/>
      <c r="K99" s="3"/>
      <c r="L99" s="3"/>
      <c r="M99" s="3"/>
      <c r="O99" s="1" t="str">
        <f t="shared" si="0"/>
        <v xml:space="preserve">    internal_ledger smallint,</v>
      </c>
    </row>
    <row r="100" spans="2:15" ht="15" x14ac:dyDescent="0.25">
      <c r="B100" s="6">
        <v>84</v>
      </c>
      <c r="C100" s="22" t="s">
        <v>1072</v>
      </c>
      <c r="D100" s="24" t="s">
        <v>1217</v>
      </c>
      <c r="E100" s="6" t="s">
        <v>35</v>
      </c>
      <c r="F100" s="6"/>
      <c r="G100" s="6"/>
      <c r="H100" s="6"/>
      <c r="I100" s="10"/>
      <c r="J100" s="25"/>
      <c r="K100" s="3"/>
      <c r="L100" s="3"/>
      <c r="M100" s="3"/>
      <c r="O100" s="1" t="str">
        <f t="shared" si="0"/>
        <v xml:space="preserve">    financial_ledger smallint,</v>
      </c>
    </row>
    <row r="101" spans="2:15" ht="15" x14ac:dyDescent="0.25">
      <c r="B101" s="6">
        <v>85</v>
      </c>
      <c r="C101" s="22" t="s">
        <v>3921</v>
      </c>
      <c r="D101" s="24" t="s">
        <v>3865</v>
      </c>
      <c r="E101" s="6" t="s">
        <v>35</v>
      </c>
      <c r="F101" s="6"/>
      <c r="G101" s="6">
        <v>1</v>
      </c>
      <c r="H101" s="23" t="s">
        <v>16</v>
      </c>
      <c r="I101" s="8"/>
      <c r="J101" s="25"/>
      <c r="K101" s="3"/>
      <c r="L101" s="3"/>
      <c r="M101" s="3"/>
      <c r="O101" s="1" t="str">
        <f>"    " &amp; D101 &amp; " " &amp; E101 &amp; IF(F101="yes"," NOT NULL", "") &amp; IF(LEN(G101) &gt; 0," DEFAULT " &amp; G101, "") &amp; ","</f>
        <v xml:space="preserve">    incentive smallint DEFAULT 1,</v>
      </c>
    </row>
    <row r="102" spans="2:15" ht="15" x14ac:dyDescent="0.25">
      <c r="B102" s="6">
        <v>86</v>
      </c>
      <c r="C102" s="22" t="s">
        <v>158</v>
      </c>
      <c r="D102" s="24" t="s">
        <v>53</v>
      </c>
      <c r="E102" s="6" t="s">
        <v>10</v>
      </c>
      <c r="F102" s="6"/>
      <c r="G102" s="6">
        <v>0</v>
      </c>
      <c r="H102" s="6"/>
      <c r="I102" s="10"/>
      <c r="J102" s="25"/>
      <c r="K102" s="3"/>
      <c r="L102" s="3"/>
      <c r="M102" s="3"/>
      <c r="O102" s="1" t="str">
        <f t="shared" si="0"/>
        <v xml:space="preserve">    sort integer DEFAULT 0,</v>
      </c>
    </row>
    <row r="103" spans="2:15" ht="15" x14ac:dyDescent="0.25">
      <c r="B103" s="6">
        <v>87</v>
      </c>
      <c r="C103" s="3" t="s">
        <v>20</v>
      </c>
      <c r="D103" s="24" t="s">
        <v>296</v>
      </c>
      <c r="E103" s="6" t="s">
        <v>6</v>
      </c>
      <c r="F103" s="6"/>
      <c r="G103" s="6"/>
      <c r="H103" s="6"/>
      <c r="I103" s="10"/>
      <c r="J103" s="25"/>
      <c r="K103" s="3"/>
      <c r="L103" s="3"/>
      <c r="M103" s="3"/>
      <c r="O103" s="1" t="str">
        <f t="shared" si="0"/>
        <v xml:space="preserve">    created_by bigint,</v>
      </c>
    </row>
    <row r="104" spans="2:15" ht="15" x14ac:dyDescent="0.25">
      <c r="B104" s="6">
        <v>88</v>
      </c>
      <c r="C104" s="3" t="s">
        <v>21</v>
      </c>
      <c r="D104" s="24" t="s">
        <v>70</v>
      </c>
      <c r="E104" s="6" t="s">
        <v>6</v>
      </c>
      <c r="F104" s="6"/>
      <c r="G104" s="6"/>
      <c r="H104" s="6"/>
      <c r="I104" s="10"/>
      <c r="J104" s="25"/>
      <c r="K104" s="3"/>
      <c r="L104" s="3"/>
      <c r="M104" s="3"/>
      <c r="O104" s="1" t="str">
        <f t="shared" si="0"/>
        <v xml:space="preserve">    created_date bigint,</v>
      </c>
    </row>
    <row r="105" spans="2:15" ht="15" x14ac:dyDescent="0.25">
      <c r="B105" s="6">
        <v>89</v>
      </c>
      <c r="C105" s="3" t="s">
        <v>22</v>
      </c>
      <c r="D105" s="24" t="s">
        <v>297</v>
      </c>
      <c r="E105" s="6" t="s">
        <v>6</v>
      </c>
      <c r="F105" s="6"/>
      <c r="G105" s="6"/>
      <c r="H105" s="6"/>
      <c r="I105" s="10"/>
      <c r="J105" s="25"/>
      <c r="K105" s="3"/>
      <c r="L105" s="3"/>
      <c r="M105" s="3"/>
      <c r="O105" s="1" t="str">
        <f t="shared" si="0"/>
        <v xml:space="preserve">    updated_by bigint,</v>
      </c>
    </row>
    <row r="106" spans="2:15" ht="15" x14ac:dyDescent="0.25">
      <c r="B106" s="6">
        <v>90</v>
      </c>
      <c r="C106" s="3" t="s">
        <v>23</v>
      </c>
      <c r="D106" s="24" t="s">
        <v>71</v>
      </c>
      <c r="E106" s="6" t="s">
        <v>6</v>
      </c>
      <c r="F106" s="6"/>
      <c r="G106" s="6"/>
      <c r="H106" s="6"/>
      <c r="I106" s="10"/>
      <c r="J106" s="25"/>
      <c r="K106" s="3"/>
      <c r="L106" s="3"/>
      <c r="M106" s="3"/>
      <c r="O106" s="1" t="str">
        <f t="shared" si="0"/>
        <v xml:space="preserve">    updated_date bigint,</v>
      </c>
    </row>
    <row r="107" spans="2:15" ht="15" x14ac:dyDescent="0.25">
      <c r="B107" s="6">
        <v>91</v>
      </c>
      <c r="C107" s="22" t="s">
        <v>105</v>
      </c>
      <c r="D107" s="24" t="s">
        <v>295</v>
      </c>
      <c r="E107" s="6" t="s">
        <v>6</v>
      </c>
      <c r="F107" s="6"/>
      <c r="G107" s="6"/>
      <c r="H107" s="6"/>
      <c r="I107" s="8">
        <v>1</v>
      </c>
      <c r="J107" s="25"/>
      <c r="K107" s="3"/>
      <c r="L107" s="3"/>
      <c r="M107" s="3"/>
      <c r="O107" s="1" t="str">
        <f t="shared" si="0"/>
        <v xml:space="preserve">    deleted_by bigint,</v>
      </c>
    </row>
    <row r="108" spans="2:15" ht="15" x14ac:dyDescent="0.25">
      <c r="B108" s="6">
        <v>92</v>
      </c>
      <c r="C108" s="22" t="s">
        <v>99</v>
      </c>
      <c r="D108" s="24" t="s">
        <v>94</v>
      </c>
      <c r="E108" s="6" t="s">
        <v>6</v>
      </c>
      <c r="F108" s="6"/>
      <c r="G108" s="6"/>
      <c r="H108" s="6"/>
      <c r="I108" s="8">
        <v>1</v>
      </c>
      <c r="J108" s="25"/>
      <c r="K108" s="3"/>
      <c r="L108" s="3"/>
      <c r="M108" s="3"/>
      <c r="O108" s="1" t="str">
        <f t="shared" si="0"/>
        <v xml:space="preserve">    deleted_date bigint,</v>
      </c>
    </row>
    <row r="109" spans="2:15" ht="15" x14ac:dyDescent="0.25">
      <c r="B109" s="6">
        <v>93</v>
      </c>
      <c r="C109" s="3" t="s">
        <v>24</v>
      </c>
      <c r="D109" s="24" t="s">
        <v>13</v>
      </c>
      <c r="E109" s="23" t="s">
        <v>10</v>
      </c>
      <c r="F109" s="6"/>
      <c r="G109" s="6">
        <v>1</v>
      </c>
      <c r="H109" s="6"/>
      <c r="I109" s="10"/>
      <c r="J109" s="25"/>
      <c r="K109" s="3"/>
      <c r="L109" s="3"/>
      <c r="M109" s="3"/>
      <c r="O109" s="1" t="str">
        <f t="shared" si="0"/>
        <v xml:space="preserve">    version integer DEFAULT 1,</v>
      </c>
    </row>
    <row r="110" spans="2:15" x14ac:dyDescent="0.25">
      <c r="O110" s="1" t="str">
        <f>"    CONSTRAINT " &amp; IF(ISERROR(SEARCH(".",$D$2)), $D$2, MID($D$2,SEARCH(".",$D$2) + 1,(LEN($D$2)-SEARCH(".",$D$2)))) &amp; "_pk PRIMARY KEY (" &amp; $D$5 &amp; ")"</f>
        <v xml:space="preserve">    CONSTRAINT indication_item_pk PRIMARY KEY (id)</v>
      </c>
    </row>
    <row r="111" spans="2:15" x14ac:dyDescent="0.25">
      <c r="O111" s="1" t="s">
        <v>7</v>
      </c>
    </row>
    <row r="115" spans="3:4" x14ac:dyDescent="0.25">
      <c r="C115" s="32" t="s">
        <v>2255</v>
      </c>
      <c r="D115" s="32"/>
    </row>
    <row r="116" spans="3:4" x14ac:dyDescent="0.25">
      <c r="C116" s="32" t="s">
        <v>2256</v>
      </c>
    </row>
    <row r="117" spans="3:4" x14ac:dyDescent="0.25">
      <c r="C117" s="32" t="s">
        <v>2257</v>
      </c>
      <c r="D117" s="32"/>
    </row>
    <row r="118" spans="3:4" x14ac:dyDescent="0.25">
      <c r="C118" s="32" t="s">
        <v>2258</v>
      </c>
      <c r="D118" s="32"/>
    </row>
    <row r="119" spans="3:4" x14ac:dyDescent="0.25">
      <c r="C119" s="32" t="s">
        <v>2259</v>
      </c>
    </row>
    <row r="120" spans="3:4" x14ac:dyDescent="0.25">
      <c r="C120" s="32" t="s">
        <v>2261</v>
      </c>
    </row>
    <row r="121" spans="3:4" x14ac:dyDescent="0.25">
      <c r="C121" s="32" t="s">
        <v>2262</v>
      </c>
    </row>
    <row r="122" spans="3:4" x14ac:dyDescent="0.25">
      <c r="C122" s="32" t="s">
        <v>2263</v>
      </c>
    </row>
    <row r="123" spans="3:4" x14ac:dyDescent="0.25">
      <c r="C123" s="32" t="s">
        <v>2264</v>
      </c>
    </row>
    <row r="124" spans="3:4" x14ac:dyDescent="0.25">
      <c r="C124" s="32" t="s">
        <v>2265</v>
      </c>
    </row>
    <row r="125" spans="3:4" x14ac:dyDescent="0.25">
      <c r="C125" s="32" t="s">
        <v>2266</v>
      </c>
    </row>
    <row r="126" spans="3:4" x14ac:dyDescent="0.25">
      <c r="C126" s="32" t="s">
        <v>2267</v>
      </c>
    </row>
    <row r="127" spans="3:4" x14ac:dyDescent="0.25">
      <c r="C127" s="32" t="s">
        <v>2268</v>
      </c>
    </row>
    <row r="128" spans="3:4" x14ac:dyDescent="0.25">
      <c r="C128" s="32"/>
    </row>
    <row r="129" spans="3:3" x14ac:dyDescent="0.25">
      <c r="C129" s="32" t="s">
        <v>2364</v>
      </c>
    </row>
    <row r="130" spans="3:3" x14ac:dyDescent="0.25">
      <c r="C130" s="32" t="s">
        <v>2365</v>
      </c>
    </row>
    <row r="131" spans="3:3" x14ac:dyDescent="0.25">
      <c r="C131" s="32" t="s">
        <v>2366</v>
      </c>
    </row>
    <row r="134" spans="3:3" x14ac:dyDescent="0.25">
      <c r="C134" s="32" t="s">
        <v>2732</v>
      </c>
    </row>
    <row r="135" spans="3:3" x14ac:dyDescent="0.25">
      <c r="C135" s="32" t="s">
        <v>2733</v>
      </c>
    </row>
    <row r="136" spans="3:3" x14ac:dyDescent="0.25">
      <c r="C136" s="32" t="s">
        <v>2734</v>
      </c>
    </row>
    <row r="139" spans="3:3" x14ac:dyDescent="0.25">
      <c r="C139" s="32" t="s">
        <v>3311</v>
      </c>
    </row>
    <row r="142" spans="3:3" x14ac:dyDescent="0.25">
      <c r="C142" s="32" t="s">
        <v>3497</v>
      </c>
    </row>
    <row r="144" spans="3:3" x14ac:dyDescent="0.25">
      <c r="C144" s="32" t="s">
        <v>3606</v>
      </c>
    </row>
    <row r="145" spans="3:3" x14ac:dyDescent="0.25">
      <c r="C145" s="32" t="s">
        <v>3609</v>
      </c>
    </row>
    <row r="147" spans="3:3" x14ac:dyDescent="0.25">
      <c r="C147" s="32" t="s">
        <v>3741</v>
      </c>
    </row>
    <row r="148" spans="3:3" x14ac:dyDescent="0.25">
      <c r="C148" s="32" t="s">
        <v>3742</v>
      </c>
    </row>
    <row r="149" spans="3:3" x14ac:dyDescent="0.25">
      <c r="C149" s="32" t="s">
        <v>3743</v>
      </c>
    </row>
    <row r="152" spans="3:3" x14ac:dyDescent="0.25">
      <c r="C152" s="32" t="s">
        <v>3820</v>
      </c>
    </row>
    <row r="153" spans="3:3" x14ac:dyDescent="0.25">
      <c r="C153" s="32" t="s">
        <v>3821</v>
      </c>
    </row>
    <row r="154" spans="3:3" x14ac:dyDescent="0.25">
      <c r="C154" s="32" t="s">
        <v>3822</v>
      </c>
    </row>
    <row r="155" spans="3:3" x14ac:dyDescent="0.25">
      <c r="C155" s="32" t="s">
        <v>3823</v>
      </c>
    </row>
    <row r="158" spans="3:3" x14ac:dyDescent="0.25">
      <c r="C158" s="1" t="s">
        <v>3935</v>
      </c>
    </row>
    <row r="159" spans="3:3" x14ac:dyDescent="0.25">
      <c r="C159" s="1" t="s">
        <v>3936</v>
      </c>
    </row>
    <row r="160" spans="3:3" x14ac:dyDescent="0.25">
      <c r="C160" s="32" t="s">
        <v>3992</v>
      </c>
    </row>
    <row r="163" spans="2:3" x14ac:dyDescent="0.25">
      <c r="B163" s="32" t="s">
        <v>4271</v>
      </c>
    </row>
    <row r="164" spans="2:3" x14ac:dyDescent="0.25">
      <c r="C164" s="1" t="s">
        <v>4294</v>
      </c>
    </row>
    <row r="165" spans="2:3" x14ac:dyDescent="0.25">
      <c r="C165" s="1" t="s">
        <v>4295</v>
      </c>
    </row>
    <row r="166" spans="2:3" x14ac:dyDescent="0.25">
      <c r="C166" s="1" t="s">
        <v>4296</v>
      </c>
    </row>
    <row r="167" spans="2:3" x14ac:dyDescent="0.25">
      <c r="C167" s="1" t="s">
        <v>4297</v>
      </c>
    </row>
    <row r="168" spans="2:3" x14ac:dyDescent="0.25">
      <c r="C168" s="1" t="s">
        <v>4298</v>
      </c>
    </row>
    <row r="169" spans="2:3" x14ac:dyDescent="0.25">
      <c r="C169" s="1" t="s">
        <v>4299</v>
      </c>
    </row>
    <row r="170" spans="2:3" x14ac:dyDescent="0.25">
      <c r="C170" s="1" t="s">
        <v>4300</v>
      </c>
    </row>
    <row r="171" spans="2:3" x14ac:dyDescent="0.25">
      <c r="C171" s="1" t="s">
        <v>4301</v>
      </c>
    </row>
    <row r="172" spans="2:3" x14ac:dyDescent="0.25">
      <c r="C172" s="1" t="s">
        <v>4302</v>
      </c>
    </row>
    <row r="173" spans="2:3" x14ac:dyDescent="0.25">
      <c r="C173" s="1" t="s">
        <v>4303</v>
      </c>
    </row>
    <row r="174" spans="2:3" x14ac:dyDescent="0.25">
      <c r="C174" s="1" t="s">
        <v>4304</v>
      </c>
    </row>
    <row r="175" spans="2:3" x14ac:dyDescent="0.25">
      <c r="C175" s="1" t="s">
        <v>4305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B1:O25"/>
  <sheetViews>
    <sheetView showGridLines="0" topLeftCell="A4" workbookViewId="0">
      <selection activeCell="O2" sqref="O2:O21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1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DB!D149</f>
        <v>ICD chỉ định</v>
      </c>
      <c r="E1" s="71"/>
      <c r="F1" s="72" t="s">
        <v>22</v>
      </c>
      <c r="G1" s="73"/>
      <c r="H1" s="73"/>
      <c r="I1" s="74"/>
      <c r="J1" s="3" t="str">
        <f>DB!F149</f>
        <v>Nguyễn Anh Phong</v>
      </c>
    </row>
    <row r="2" spans="2:15" ht="18" x14ac:dyDescent="0.25">
      <c r="C2" s="2" t="s">
        <v>27</v>
      </c>
      <c r="D2" s="75" t="str">
        <f>DB!E149</f>
        <v>indication_diagnosis</v>
      </c>
      <c r="E2" s="76"/>
      <c r="F2" s="72" t="s">
        <v>23</v>
      </c>
      <c r="G2" s="73"/>
      <c r="H2" s="73"/>
      <c r="I2" s="74"/>
      <c r="J2" s="19" t="str">
        <f>DB!G149</f>
        <v>22/05/2016</v>
      </c>
      <c r="O2" s="1" t="str">
        <f xml:space="preserve"> "drop table " &amp; D2 &amp; ";"</f>
        <v>drop table indication_diagnosis;</v>
      </c>
    </row>
    <row r="3" spans="2:15" ht="29.25" customHeight="1" x14ac:dyDescent="0.25">
      <c r="B3" s="4"/>
      <c r="O3" s="1" t="str">
        <f xml:space="preserve"> "create table " &amp; D2</f>
        <v>create table indication_diagnosis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361</v>
      </c>
      <c r="D6" s="24" t="s">
        <v>348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9" si="0">"    " &amp; D6 &amp; " " &amp; E6 &amp; IF(F6="yes"," NOT NULL", "") &amp; IF(LEN(G6) &gt; 0," DEFAULT " &amp; G6, "") &amp; ","</f>
        <v xml:space="preserve">    indication_id bigint,</v>
      </c>
    </row>
    <row r="7" spans="2:15" ht="15" x14ac:dyDescent="0.25">
      <c r="B7" s="6">
        <v>3</v>
      </c>
      <c r="C7" s="22" t="s">
        <v>1875</v>
      </c>
      <c r="D7" s="24" t="s">
        <v>48</v>
      </c>
      <c r="E7" s="14" t="s">
        <v>39</v>
      </c>
      <c r="F7" s="6"/>
      <c r="G7" s="6"/>
      <c r="H7" s="6"/>
      <c r="I7" s="10">
        <v>1</v>
      </c>
      <c r="J7" s="25"/>
      <c r="K7" s="3"/>
      <c r="L7" s="3"/>
      <c r="M7" s="3"/>
      <c r="O7" s="1" t="str">
        <f t="shared" si="0"/>
        <v xml:space="preserve">    code varchar(50),</v>
      </c>
    </row>
    <row r="8" spans="2:15" ht="15" x14ac:dyDescent="0.25">
      <c r="B8" s="6">
        <v>4</v>
      </c>
      <c r="C8" s="22" t="s">
        <v>1865</v>
      </c>
      <c r="D8" s="24" t="s">
        <v>12</v>
      </c>
      <c r="E8" s="23" t="s">
        <v>116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description text,</v>
      </c>
    </row>
    <row r="9" spans="2:15" ht="15" x14ac:dyDescent="0.25">
      <c r="B9" s="6">
        <v>5</v>
      </c>
      <c r="C9" s="22" t="s">
        <v>1865</v>
      </c>
      <c r="D9" s="24" t="s">
        <v>1869</v>
      </c>
      <c r="E9" s="23" t="s">
        <v>116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description_en text,</v>
      </c>
    </row>
    <row r="10" spans="2:15" ht="15" x14ac:dyDescent="0.25">
      <c r="B10" s="6">
        <v>6</v>
      </c>
      <c r="C10" s="22" t="s">
        <v>2394</v>
      </c>
      <c r="D10" s="24" t="s">
        <v>1576</v>
      </c>
      <c r="E10" s="6" t="s">
        <v>10</v>
      </c>
      <c r="F10" s="6"/>
      <c r="G10" s="6"/>
      <c r="H10" s="6"/>
      <c r="I10" s="10"/>
      <c r="J10" s="25"/>
      <c r="K10" s="3"/>
      <c r="L10" s="3"/>
      <c r="M10" s="3"/>
      <c r="O10" s="1" t="str">
        <f>"    " &amp; D10 &amp; " " &amp; E10 &amp; IF(F10="yes"," NOT NULL", "") &amp; IF(LEN(G10) &gt; 0," DEFAULT " &amp; G10, "") &amp; ","</f>
        <v xml:space="preserve">    icd integer,</v>
      </c>
    </row>
    <row r="11" spans="2:15" ht="15" x14ac:dyDescent="0.25">
      <c r="B11" s="6">
        <v>7</v>
      </c>
      <c r="C11" s="22" t="s">
        <v>1879</v>
      </c>
      <c r="D11" s="24" t="s">
        <v>3048</v>
      </c>
      <c r="E11" s="23" t="s">
        <v>35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primary_icd smallint,</v>
      </c>
    </row>
    <row r="12" spans="2:15" ht="15" x14ac:dyDescent="0.25">
      <c r="B12" s="6">
        <v>8</v>
      </c>
      <c r="C12" s="22" t="s">
        <v>158</v>
      </c>
      <c r="D12" s="24" t="s">
        <v>53</v>
      </c>
      <c r="E12" s="6" t="s">
        <v>10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sort integer,</v>
      </c>
    </row>
    <row r="13" spans="2:15" ht="15" x14ac:dyDescent="0.25">
      <c r="B13" s="6">
        <v>9</v>
      </c>
      <c r="C13" s="3" t="s">
        <v>20</v>
      </c>
      <c r="D13" s="24" t="s">
        <v>296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created_by bigint,</v>
      </c>
    </row>
    <row r="14" spans="2:15" ht="15" x14ac:dyDescent="0.25">
      <c r="B14" s="6">
        <v>10</v>
      </c>
      <c r="C14" s="3" t="s">
        <v>21</v>
      </c>
      <c r="D14" s="24" t="s">
        <v>70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created_date bigint,</v>
      </c>
    </row>
    <row r="15" spans="2:15" ht="15" x14ac:dyDescent="0.25">
      <c r="B15" s="6">
        <v>11</v>
      </c>
      <c r="C15" s="3" t="s">
        <v>22</v>
      </c>
      <c r="D15" s="24" t="s">
        <v>297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updated_by bigint,</v>
      </c>
    </row>
    <row r="16" spans="2:15" ht="15" x14ac:dyDescent="0.25">
      <c r="B16" s="6">
        <v>12</v>
      </c>
      <c r="C16" s="3" t="s">
        <v>23</v>
      </c>
      <c r="D16" s="24" t="s">
        <v>71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updated_date bigint,</v>
      </c>
    </row>
    <row r="17" spans="2:15" ht="15" x14ac:dyDescent="0.25">
      <c r="B17" s="6">
        <v>13</v>
      </c>
      <c r="C17" s="22" t="s">
        <v>105</v>
      </c>
      <c r="D17" s="24" t="s">
        <v>295</v>
      </c>
      <c r="E17" s="6" t="s">
        <v>6</v>
      </c>
      <c r="F17" s="6"/>
      <c r="G17" s="6"/>
      <c r="H17" s="6"/>
      <c r="I17" s="8">
        <v>1</v>
      </c>
      <c r="J17" s="25"/>
      <c r="K17" s="3"/>
      <c r="L17" s="3"/>
      <c r="M17" s="3"/>
      <c r="O17" s="1" t="str">
        <f t="shared" si="0"/>
        <v xml:space="preserve">    deleted_by bigint,</v>
      </c>
    </row>
    <row r="18" spans="2:15" ht="15" x14ac:dyDescent="0.25">
      <c r="B18" s="6">
        <v>14</v>
      </c>
      <c r="C18" s="22" t="s">
        <v>99</v>
      </c>
      <c r="D18" s="24" t="s">
        <v>94</v>
      </c>
      <c r="E18" s="6" t="s">
        <v>6</v>
      </c>
      <c r="F18" s="6"/>
      <c r="G18" s="6"/>
      <c r="H18" s="6"/>
      <c r="I18" s="8">
        <v>1</v>
      </c>
      <c r="J18" s="25"/>
      <c r="K18" s="3"/>
      <c r="L18" s="3"/>
      <c r="M18" s="3"/>
      <c r="O18" s="1" t="str">
        <f t="shared" si="0"/>
        <v xml:space="preserve">    deleted_date bigint,</v>
      </c>
    </row>
    <row r="19" spans="2:15" ht="15" x14ac:dyDescent="0.25">
      <c r="B19" s="6">
        <v>15</v>
      </c>
      <c r="C19" s="3" t="s">
        <v>24</v>
      </c>
      <c r="D19" s="24" t="s">
        <v>13</v>
      </c>
      <c r="E19" s="6" t="s">
        <v>10</v>
      </c>
      <c r="F19" s="6"/>
      <c r="G19" s="6">
        <v>1</v>
      </c>
      <c r="H19" s="6"/>
      <c r="I19" s="10"/>
      <c r="J19" s="25"/>
      <c r="K19" s="3"/>
      <c r="L19" s="3"/>
      <c r="M19" s="3"/>
      <c r="O19" s="1" t="str">
        <f t="shared" si="0"/>
        <v xml:space="preserve">    version integer DEFAULT 1,</v>
      </c>
    </row>
    <row r="20" spans="2:15" x14ac:dyDescent="0.25">
      <c r="O20" s="1" t="str">
        <f>"    CONSTRAINT " &amp; IF(ISERROR(SEARCH(".",$D$2)), $D$2, MID($D$2,SEARCH(".",$D$2) + 1,(LEN($D$2)-SEARCH(".",$D$2)))) &amp; "_pk PRIMARY KEY (" &amp; $D$5 &amp; ")"</f>
        <v xml:space="preserve">    CONSTRAINT indication_diagnosis_pk PRIMARY KEY (id)</v>
      </c>
    </row>
    <row r="21" spans="2:15" x14ac:dyDescent="0.25">
      <c r="O21" s="1" t="s">
        <v>7</v>
      </c>
    </row>
    <row r="23" spans="2:15" x14ac:dyDescent="0.25">
      <c r="C23" s="32"/>
    </row>
    <row r="25" spans="2:15" x14ac:dyDescent="0.25">
      <c r="D25" s="32"/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B1:O113"/>
  <sheetViews>
    <sheetView showGridLines="0" topLeftCell="A106" workbookViewId="0">
      <selection activeCell="C108" sqref="C108:C110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5" width="30.85546875" style="1" customWidth="1"/>
    <col min="6" max="9" width="4.71093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1.425781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DB!D150</f>
        <v>Toa thuốc</v>
      </c>
      <c r="E1" s="71"/>
      <c r="F1" s="72" t="s">
        <v>22</v>
      </c>
      <c r="G1" s="73"/>
      <c r="H1" s="73"/>
      <c r="I1" s="74"/>
      <c r="J1" s="3" t="str">
        <f>DB!F150</f>
        <v>Nguyễn Anh Phong</v>
      </c>
    </row>
    <row r="2" spans="2:15" ht="18" x14ac:dyDescent="0.25">
      <c r="C2" s="2" t="s">
        <v>27</v>
      </c>
      <c r="D2" s="75" t="str">
        <f>DB!E150</f>
        <v>prescription</v>
      </c>
      <c r="E2" s="76"/>
      <c r="F2" s="72" t="s">
        <v>23</v>
      </c>
      <c r="G2" s="73"/>
      <c r="H2" s="73"/>
      <c r="I2" s="74"/>
      <c r="J2" s="19" t="str">
        <f>DB!G150</f>
        <v>18/12/2017</v>
      </c>
      <c r="O2" s="1" t="str">
        <f xml:space="preserve"> "drop table " &amp; D2 &amp; ";"</f>
        <v>drop table prescription;</v>
      </c>
    </row>
    <row r="3" spans="2:15" ht="29.25" customHeight="1" x14ac:dyDescent="0.25">
      <c r="B3" s="4"/>
      <c r="O3" s="1" t="str">
        <f xml:space="preserve"> "create table " &amp; D2</f>
        <v>create table prescription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78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1874</v>
      </c>
      <c r="D8" s="24" t="s">
        <v>151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department_id bigint,</v>
      </c>
    </row>
    <row r="9" spans="2:15" ht="15" x14ac:dyDescent="0.25">
      <c r="B9" s="6">
        <v>5</v>
      </c>
      <c r="C9" s="22" t="s">
        <v>2205</v>
      </c>
      <c r="D9" s="24" t="s">
        <v>626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financial_id bigint,</v>
      </c>
    </row>
    <row r="10" spans="2:15" ht="15" x14ac:dyDescent="0.25">
      <c r="B10" s="6">
        <v>6</v>
      </c>
      <c r="C10" s="22" t="s">
        <v>1786</v>
      </c>
      <c r="D10" s="24" t="s">
        <v>765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insurance_id bigint,</v>
      </c>
    </row>
    <row r="11" spans="2:15" ht="15" x14ac:dyDescent="0.25">
      <c r="B11" s="6">
        <v>7</v>
      </c>
      <c r="C11" s="22" t="s">
        <v>681</v>
      </c>
      <c r="D11" s="24" t="s">
        <v>3043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>"    " &amp; D11 &amp; " " &amp; E11 &amp; IF(F11="yes"," NOT NULL", "") &amp; IF(LEN(G11) &gt; 0," DEFAULT " &amp; G11, "") &amp; ","</f>
        <v xml:space="preserve">    advance_id bigint,</v>
      </c>
    </row>
    <row r="12" spans="2:15" ht="15" x14ac:dyDescent="0.25">
      <c r="B12" s="6">
        <v>8</v>
      </c>
      <c r="C12" s="22" t="s">
        <v>3047</v>
      </c>
      <c r="D12" s="24" t="s">
        <v>3046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>"    " &amp; D12 &amp; " " &amp; E12 &amp; IF(F12="yes"," NOT NULL", "") &amp; IF(LEN(G12) &gt; 0," DEFAULT " &amp; G12, "") &amp; ","</f>
        <v xml:space="preserve">    voucher_id bigint,</v>
      </c>
    </row>
    <row r="13" spans="2:15" ht="15" x14ac:dyDescent="0.25">
      <c r="B13" s="6">
        <v>9</v>
      </c>
      <c r="C13" s="22" t="s">
        <v>3045</v>
      </c>
      <c r="D13" s="24" t="s">
        <v>771</v>
      </c>
      <c r="E13" s="6" t="s">
        <v>35</v>
      </c>
      <c r="F13" s="6"/>
      <c r="G13" s="6">
        <v>1</v>
      </c>
      <c r="H13" s="23" t="s">
        <v>16</v>
      </c>
      <c r="I13" s="10">
        <v>1</v>
      </c>
      <c r="J13" s="25" t="s">
        <v>3042</v>
      </c>
      <c r="K13" s="3"/>
      <c r="L13" s="3"/>
      <c r="M13" s="3"/>
      <c r="O13" s="1" t="str">
        <f>"    " &amp; D13 &amp; " " &amp; E13 &amp; IF(F13="yes"," NOT NULL", "") &amp; IF(LEN(G13) &gt; 0," DEFAULT " &amp; G13, "") &amp; ","</f>
        <v xml:space="preserve">    payment_term smallint DEFAULT 1,</v>
      </c>
    </row>
    <row r="14" spans="2:15" ht="15" x14ac:dyDescent="0.25">
      <c r="B14" s="6">
        <v>10</v>
      </c>
      <c r="C14" s="22" t="s">
        <v>2870</v>
      </c>
      <c r="D14" s="24" t="s">
        <v>750</v>
      </c>
      <c r="E14" s="6" t="s">
        <v>35</v>
      </c>
      <c r="F14" s="6"/>
      <c r="G14" s="6">
        <v>2</v>
      </c>
      <c r="H14" s="23" t="s">
        <v>16</v>
      </c>
      <c r="I14" s="10">
        <v>1</v>
      </c>
      <c r="J14" s="25"/>
      <c r="K14" s="3"/>
      <c r="L14" s="3"/>
      <c r="M14" s="3"/>
      <c r="O14" s="1" t="str">
        <f>"    " &amp; D14 &amp; " " &amp; E14 &amp; IF(F14="yes"," NOT NULL", "") &amp; IF(LEN(G14) &gt; 0," DEFAULT " &amp; G14, "") &amp; ","</f>
        <v xml:space="preserve">    priority smallint DEFAULT 2,</v>
      </c>
    </row>
    <row r="15" spans="2:15" ht="15" x14ac:dyDescent="0.25">
      <c r="B15" s="6">
        <v>11</v>
      </c>
      <c r="C15" s="22" t="s">
        <v>241</v>
      </c>
      <c r="D15" s="24" t="s">
        <v>237</v>
      </c>
      <c r="E15" s="23" t="s">
        <v>116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search_text text,</v>
      </c>
    </row>
    <row r="16" spans="2:15" ht="15" x14ac:dyDescent="0.25">
      <c r="B16" s="6">
        <v>12</v>
      </c>
      <c r="C16" s="22" t="s">
        <v>354</v>
      </c>
      <c r="D16" s="24" t="s">
        <v>351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emr_id bigint,</v>
      </c>
    </row>
    <row r="17" spans="2:15" ht="15" x14ac:dyDescent="0.25">
      <c r="B17" s="6">
        <v>13</v>
      </c>
      <c r="C17" s="22" t="s">
        <v>2389</v>
      </c>
      <c r="D17" s="24" t="s">
        <v>2817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emr_exam_id bigint,</v>
      </c>
    </row>
    <row r="18" spans="2:15" ht="15" x14ac:dyDescent="0.25">
      <c r="B18" s="6">
        <v>14</v>
      </c>
      <c r="C18" s="22" t="s">
        <v>3922</v>
      </c>
      <c r="D18" s="24" t="s">
        <v>206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partner_id bigint,</v>
      </c>
    </row>
    <row r="19" spans="2:15" ht="15" x14ac:dyDescent="0.25">
      <c r="B19" s="6">
        <v>15</v>
      </c>
      <c r="C19" s="22" t="s">
        <v>355</v>
      </c>
      <c r="D19" s="24" t="s">
        <v>352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patient_id bigint,</v>
      </c>
    </row>
    <row r="20" spans="2:15" ht="15" x14ac:dyDescent="0.25">
      <c r="B20" s="6">
        <v>16</v>
      </c>
      <c r="C20" s="22" t="s">
        <v>1989</v>
      </c>
      <c r="D20" s="24" t="s">
        <v>1987</v>
      </c>
      <c r="E20" s="23" t="s">
        <v>34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parent varchar(255),</v>
      </c>
    </row>
    <row r="21" spans="2:15" ht="15" x14ac:dyDescent="0.25">
      <c r="B21" s="6">
        <v>17</v>
      </c>
      <c r="C21" s="22" t="s">
        <v>1990</v>
      </c>
      <c r="D21" s="24" t="s">
        <v>1988</v>
      </c>
      <c r="E21" s="23" t="s">
        <v>34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parent_identity varchar(255),</v>
      </c>
    </row>
    <row r="22" spans="2:15" ht="15" x14ac:dyDescent="0.25">
      <c r="B22" s="6">
        <v>18</v>
      </c>
      <c r="C22" s="22" t="s">
        <v>1993</v>
      </c>
      <c r="D22" s="24" t="s">
        <v>1139</v>
      </c>
      <c r="E22" s="6" t="s">
        <v>35</v>
      </c>
      <c r="F22" s="6"/>
      <c r="G22" s="6"/>
      <c r="H22" s="6"/>
      <c r="I22" s="10"/>
      <c r="J22" s="25"/>
      <c r="K22" s="3"/>
      <c r="L22" s="3"/>
      <c r="M22" s="3"/>
      <c r="O22" s="1" t="str">
        <f>"    " &amp; D22 &amp; " " &amp; E22 &amp; IF(F22="yes"," NOT NULL", "") &amp; IF(LEN(G22) &gt; 0," DEFAULT " &amp; G22, "") &amp; ","</f>
        <v xml:space="preserve">    insurance smallint,</v>
      </c>
    </row>
    <row r="23" spans="2:15" ht="15" x14ac:dyDescent="0.25">
      <c r="B23" s="6">
        <v>19</v>
      </c>
      <c r="C23" s="22" t="s">
        <v>831</v>
      </c>
      <c r="D23" s="24" t="s">
        <v>821</v>
      </c>
      <c r="E23" s="23" t="s">
        <v>34</v>
      </c>
      <c r="F23" s="6"/>
      <c r="G23" s="6"/>
      <c r="H23" s="6"/>
      <c r="I23" s="10"/>
      <c r="J23" s="25"/>
      <c r="K23" s="3"/>
      <c r="L23" s="3"/>
      <c r="M23" s="3"/>
      <c r="O23" s="1" t="str">
        <f t="shared" si="0"/>
        <v xml:space="preserve">    insurance_code varchar(255),</v>
      </c>
    </row>
    <row r="24" spans="2:15" ht="15" x14ac:dyDescent="0.25">
      <c r="B24" s="6">
        <v>20</v>
      </c>
      <c r="C24" s="22" t="s">
        <v>1477</v>
      </c>
      <c r="D24" s="24" t="s">
        <v>48</v>
      </c>
      <c r="E24" s="14" t="s">
        <v>39</v>
      </c>
      <c r="F24" s="6"/>
      <c r="G24" s="6"/>
      <c r="H24" s="6"/>
      <c r="I24" s="10"/>
      <c r="J24" s="25"/>
      <c r="K24" s="3"/>
      <c r="L24" s="3"/>
      <c r="M24" s="3"/>
      <c r="O24" s="1" t="str">
        <f t="shared" si="0"/>
        <v xml:space="preserve">    code varchar(50),</v>
      </c>
    </row>
    <row r="25" spans="2:15" ht="15" x14ac:dyDescent="0.25">
      <c r="B25" s="6">
        <v>21</v>
      </c>
      <c r="C25" s="22" t="s">
        <v>1478</v>
      </c>
      <c r="D25" s="24" t="s">
        <v>1475</v>
      </c>
      <c r="E25" s="6" t="s">
        <v>6</v>
      </c>
      <c r="F25" s="6"/>
      <c r="G25" s="6"/>
      <c r="H25" s="6"/>
      <c r="I25" s="10"/>
      <c r="J25" s="25"/>
      <c r="K25" s="3"/>
      <c r="L25" s="3"/>
      <c r="M25" s="3"/>
      <c r="O25" s="1" t="str">
        <f t="shared" si="0"/>
        <v xml:space="preserve">    prescription_date bigint,</v>
      </c>
    </row>
    <row r="26" spans="2:15" ht="15" x14ac:dyDescent="0.25">
      <c r="B26" s="6">
        <v>22</v>
      </c>
      <c r="C26" s="22" t="s">
        <v>3981</v>
      </c>
      <c r="D26" s="24" t="s">
        <v>3980</v>
      </c>
      <c r="E26" s="6" t="s">
        <v>35</v>
      </c>
      <c r="F26" s="6"/>
      <c r="G26" s="6">
        <v>1</v>
      </c>
      <c r="H26" s="6"/>
      <c r="I26" s="10"/>
      <c r="J26" s="25"/>
      <c r="K26" s="3"/>
      <c r="L26" s="3"/>
      <c r="M26" s="3"/>
      <c r="O26" s="1" t="str">
        <f t="shared" ref="O26" si="1">"    " &amp; D26 &amp; " " &amp; E26 &amp; IF(F26="yes"," NOT NULL", "") &amp; IF(LEN(G26) &gt; 0," DEFAULT " &amp; G26, "") &amp; ","</f>
        <v xml:space="preserve">    prescription_no smallint DEFAULT 1,</v>
      </c>
    </row>
    <row r="27" spans="2:15" ht="15" x14ac:dyDescent="0.25">
      <c r="B27" s="6">
        <v>23</v>
      </c>
      <c r="C27" s="22" t="s">
        <v>1479</v>
      </c>
      <c r="D27" s="24" t="s">
        <v>1877</v>
      </c>
      <c r="E27" s="6" t="s">
        <v>6</v>
      </c>
      <c r="F27" s="6"/>
      <c r="G27" s="6"/>
      <c r="H27" s="6"/>
      <c r="I27" s="10"/>
      <c r="J27" s="25"/>
      <c r="K27" s="3"/>
      <c r="L27" s="3"/>
      <c r="M27" s="3"/>
      <c r="O27" s="1" t="str">
        <f t="shared" si="0"/>
        <v xml:space="preserve">    prescriber_id bigint,</v>
      </c>
    </row>
    <row r="28" spans="2:15" ht="15" x14ac:dyDescent="0.25">
      <c r="B28" s="6">
        <v>24</v>
      </c>
      <c r="C28" s="22" t="s">
        <v>4341</v>
      </c>
      <c r="D28" s="24" t="s">
        <v>1145</v>
      </c>
      <c r="E28" s="6" t="s">
        <v>6</v>
      </c>
      <c r="F28" s="6"/>
      <c r="G28" s="6"/>
      <c r="H28" s="6"/>
      <c r="I28" s="10"/>
      <c r="J28" s="25" t="s">
        <v>1147</v>
      </c>
      <c r="K28" s="3"/>
      <c r="L28" s="3"/>
      <c r="M28" s="3"/>
      <c r="O28" s="1" t="str">
        <f t="shared" si="0"/>
        <v xml:space="preserve">    provider_id bigint,</v>
      </c>
    </row>
    <row r="29" spans="2:15" ht="15" x14ac:dyDescent="0.25">
      <c r="B29" s="6">
        <v>25</v>
      </c>
      <c r="C29" s="22" t="s">
        <v>976</v>
      </c>
      <c r="D29" s="24" t="s">
        <v>1216</v>
      </c>
      <c r="E29" s="6" t="s">
        <v>6</v>
      </c>
      <c r="F29" s="6"/>
      <c r="G29" s="6"/>
      <c r="H29" s="6"/>
      <c r="I29" s="10"/>
      <c r="J29" s="25" t="s">
        <v>1146</v>
      </c>
      <c r="K29" s="3"/>
      <c r="L29" s="3"/>
      <c r="M29" s="3"/>
      <c r="O29" s="1" t="str">
        <f>"    " &amp; D29 &amp; " " &amp; E29 &amp; IF(F29="yes"," NOT NULL", "") &amp; IF(LEN(G29) &gt; 0," DEFAULT " &amp; G29, "") &amp; ","</f>
        <v xml:space="preserve">    sourcer_id bigint,</v>
      </c>
    </row>
    <row r="30" spans="2:15" ht="15" x14ac:dyDescent="0.25">
      <c r="B30" s="6">
        <v>26</v>
      </c>
      <c r="C30" s="22" t="s">
        <v>356</v>
      </c>
      <c r="D30" s="24" t="s">
        <v>1876</v>
      </c>
      <c r="E30" s="23" t="s">
        <v>116</v>
      </c>
      <c r="F30" s="6"/>
      <c r="G30" s="6"/>
      <c r="H30" s="6"/>
      <c r="I30" s="10"/>
      <c r="J30" s="25"/>
      <c r="K30" s="3"/>
      <c r="L30" s="3"/>
      <c r="M30" s="3"/>
      <c r="O30" s="1" t="str">
        <f t="shared" si="0"/>
        <v xml:space="preserve">    diagnosis text,</v>
      </c>
    </row>
    <row r="31" spans="2:15" ht="15" x14ac:dyDescent="0.25">
      <c r="B31" s="6">
        <v>27</v>
      </c>
      <c r="C31" s="22" t="s">
        <v>2802</v>
      </c>
      <c r="D31" s="24" t="s">
        <v>2978</v>
      </c>
      <c r="E31" s="23" t="s">
        <v>116</v>
      </c>
      <c r="F31" s="6"/>
      <c r="G31" s="6"/>
      <c r="H31" s="6"/>
      <c r="I31" s="10"/>
      <c r="J31" s="25" t="s">
        <v>2979</v>
      </c>
      <c r="K31" s="3"/>
      <c r="L31" s="3"/>
      <c r="M31" s="3"/>
      <c r="O31" s="1" t="str">
        <f t="shared" si="0"/>
        <v xml:space="preserve">    pfsh text,</v>
      </c>
    </row>
    <row r="32" spans="2:15" ht="15" x14ac:dyDescent="0.25">
      <c r="B32" s="6">
        <v>28</v>
      </c>
      <c r="C32" s="22" t="s">
        <v>2271</v>
      </c>
      <c r="D32" s="24" t="s">
        <v>2841</v>
      </c>
      <c r="E32" s="23" t="s">
        <v>116</v>
      </c>
      <c r="F32" s="6"/>
      <c r="G32" s="6"/>
      <c r="H32" s="6"/>
      <c r="I32" s="10"/>
      <c r="J32" s="25"/>
      <c r="K32" s="3"/>
      <c r="L32" s="3"/>
      <c r="M32" s="3"/>
      <c r="O32" s="1" t="str">
        <f>"    " &amp; D32 &amp; " " &amp; E32 &amp; IF(F32="yes"," NOT NULL", "") &amp; IF(LEN(G32) &gt; 0," DEFAULT " &amp; G32, "") &amp; ","</f>
        <v xml:space="preserve">    allergy text,</v>
      </c>
    </row>
    <row r="33" spans="2:15" ht="15" x14ac:dyDescent="0.25">
      <c r="B33" s="6">
        <v>29</v>
      </c>
      <c r="C33" s="22" t="s">
        <v>317</v>
      </c>
      <c r="D33" s="24" t="s">
        <v>134</v>
      </c>
      <c r="E33" s="23" t="s">
        <v>127</v>
      </c>
      <c r="F33" s="6"/>
      <c r="G33" s="6"/>
      <c r="H33" s="6"/>
      <c r="I33" s="10"/>
      <c r="J33" s="25"/>
      <c r="K33" s="3"/>
      <c r="L33" s="3"/>
      <c r="M33" s="3"/>
      <c r="O33" s="1" t="str">
        <f>"    " &amp; D33 &amp; " " &amp; E33 &amp; IF(F33="yes"," NOT NULL", "") &amp; IF(LEN(G33) &gt; 0," DEFAULT " &amp; G33, "") &amp; ","</f>
        <v xml:space="preserve">    weight double precision,</v>
      </c>
    </row>
    <row r="34" spans="2:15" ht="15" x14ac:dyDescent="0.25">
      <c r="B34" s="6">
        <v>30</v>
      </c>
      <c r="C34" s="22" t="s">
        <v>2090</v>
      </c>
      <c r="D34" s="24" t="s">
        <v>1992</v>
      </c>
      <c r="E34" s="6" t="s">
        <v>35</v>
      </c>
      <c r="F34" s="6"/>
      <c r="G34" s="6"/>
      <c r="H34" s="6"/>
      <c r="I34" s="10"/>
      <c r="J34" s="25"/>
      <c r="K34" s="3"/>
      <c r="L34" s="3"/>
      <c r="M34" s="3"/>
      <c r="O34" s="1" t="str">
        <f t="shared" si="0"/>
        <v xml:space="preserve">    prescription_type smallint,</v>
      </c>
    </row>
    <row r="35" spans="2:15" ht="15" x14ac:dyDescent="0.25">
      <c r="B35" s="6">
        <v>31</v>
      </c>
      <c r="C35" s="22" t="s">
        <v>33</v>
      </c>
      <c r="D35" s="24" t="s">
        <v>1781</v>
      </c>
      <c r="E35" s="23" t="s">
        <v>127</v>
      </c>
      <c r="F35" s="6"/>
      <c r="G35" s="6">
        <v>0</v>
      </c>
      <c r="H35" s="6"/>
      <c r="I35" s="10"/>
      <c r="J35" s="25"/>
      <c r="K35" s="3"/>
      <c r="L35" s="3"/>
      <c r="M35" s="3"/>
      <c r="O35" s="1" t="str">
        <f>"    " &amp; D35 &amp; " " &amp; E35 &amp; IF(F35="yes"," NOT NULL", "") &amp; IF(LEN(G35) &gt; 0," DEFAULT " &amp; G35, "") &amp; ","</f>
        <v xml:space="preserve">    num_day double precision DEFAULT 0,</v>
      </c>
    </row>
    <row r="36" spans="2:15" ht="15" x14ac:dyDescent="0.25">
      <c r="B36" s="6">
        <v>32</v>
      </c>
      <c r="C36" s="22" t="s">
        <v>33</v>
      </c>
      <c r="D36" s="24" t="s">
        <v>1787</v>
      </c>
      <c r="E36" s="6" t="s">
        <v>10</v>
      </c>
      <c r="F36" s="6"/>
      <c r="G36" s="6">
        <v>0</v>
      </c>
      <c r="H36" s="6"/>
      <c r="I36" s="10"/>
      <c r="J36" s="25"/>
      <c r="K36" s="3"/>
      <c r="L36" s="3"/>
      <c r="M36" s="3"/>
      <c r="O36" s="1" t="str">
        <f>"    " &amp; D36 &amp; " " &amp; E36 &amp; IF(F36="yes"," NOT NULL", "") &amp; IF(LEN(G36) &gt; 0," DEFAULT " &amp; G36, "") &amp; ","</f>
        <v xml:space="preserve">    num_row integer DEFAULT 0,</v>
      </c>
    </row>
    <row r="37" spans="2:15" ht="15" x14ac:dyDescent="0.25">
      <c r="B37" s="6">
        <v>33</v>
      </c>
      <c r="C37" s="22" t="s">
        <v>33</v>
      </c>
      <c r="D37" s="24" t="s">
        <v>1504</v>
      </c>
      <c r="E37" s="23" t="s">
        <v>127</v>
      </c>
      <c r="F37" s="6"/>
      <c r="G37" s="6">
        <v>0</v>
      </c>
      <c r="H37" s="6"/>
      <c r="I37" s="10"/>
      <c r="J37" s="25"/>
      <c r="K37" s="3"/>
      <c r="L37" s="3"/>
      <c r="M37" s="3"/>
      <c r="O37" s="1" t="str">
        <f t="shared" si="0"/>
        <v xml:space="preserve">    total_qty double precision DEFAULT 0,</v>
      </c>
    </row>
    <row r="38" spans="2:15" ht="15" x14ac:dyDescent="0.25">
      <c r="B38" s="6">
        <v>34</v>
      </c>
      <c r="C38" s="22" t="s">
        <v>653</v>
      </c>
      <c r="D38" s="24" t="s">
        <v>659</v>
      </c>
      <c r="E38" s="23" t="s">
        <v>127</v>
      </c>
      <c r="F38" s="6"/>
      <c r="G38" s="6">
        <v>0</v>
      </c>
      <c r="H38" s="6"/>
      <c r="I38" s="8"/>
      <c r="J38" s="25"/>
      <c r="K38" s="3"/>
      <c r="L38" s="3"/>
      <c r="M38" s="3"/>
      <c r="O38" s="1" t="str">
        <f>"    " &amp; D38 &amp; " " &amp; E38 &amp; IF(F38="yes"," NOT NULL", "") &amp; IF(LEN(G38) &gt; 0," DEFAULT " &amp; G38, "") &amp; ","</f>
        <v xml:space="preserve">    total_amount double precision DEFAULT 0,</v>
      </c>
    </row>
    <row r="39" spans="2:15" ht="15" x14ac:dyDescent="0.25">
      <c r="B39" s="6">
        <v>35</v>
      </c>
      <c r="C39" s="22" t="s">
        <v>653</v>
      </c>
      <c r="D39" s="24" t="s">
        <v>1533</v>
      </c>
      <c r="E39" s="23" t="s">
        <v>127</v>
      </c>
      <c r="F39" s="6"/>
      <c r="G39" s="6">
        <v>0</v>
      </c>
      <c r="H39" s="6"/>
      <c r="I39" s="8"/>
      <c r="J39" s="25"/>
      <c r="K39" s="3"/>
      <c r="L39" s="3"/>
      <c r="M39" s="3"/>
      <c r="O39" s="1" t="str">
        <f>"    " &amp; D39 &amp; " " &amp; E39 &amp; IF(F39="yes"," NOT NULL", "") &amp; IF(LEN(G39) &gt; 0," DEFAULT " &amp; G39, "") &amp; ","</f>
        <v xml:space="preserve">    total_vat_amount double precision DEFAULT 0,</v>
      </c>
    </row>
    <row r="40" spans="2:15" ht="15" x14ac:dyDescent="0.25">
      <c r="B40" s="6">
        <v>36</v>
      </c>
      <c r="C40" s="22" t="s">
        <v>653</v>
      </c>
      <c r="D40" s="24" t="s">
        <v>1534</v>
      </c>
      <c r="E40" s="23" t="s">
        <v>127</v>
      </c>
      <c r="F40" s="6"/>
      <c r="G40" s="6">
        <v>0</v>
      </c>
      <c r="H40" s="6"/>
      <c r="I40" s="8"/>
      <c r="J40" s="25"/>
      <c r="K40" s="3"/>
      <c r="L40" s="3"/>
      <c r="M40" s="3"/>
      <c r="O40" s="1" t="str">
        <f t="shared" si="0"/>
        <v xml:space="preserve">    total_grand_amount double precision DEFAULT 0,</v>
      </c>
    </row>
    <row r="41" spans="2:15" ht="15" x14ac:dyDescent="0.25">
      <c r="B41" s="6">
        <v>37</v>
      </c>
      <c r="C41" s="22" t="s">
        <v>653</v>
      </c>
      <c r="D41" s="24" t="s">
        <v>1780</v>
      </c>
      <c r="E41" s="23" t="s">
        <v>127</v>
      </c>
      <c r="F41" s="6"/>
      <c r="G41" s="6">
        <v>0</v>
      </c>
      <c r="H41" s="6"/>
      <c r="I41" s="8"/>
      <c r="J41" s="25"/>
      <c r="K41" s="3"/>
      <c r="L41" s="3"/>
      <c r="M41" s="3"/>
      <c r="O41" s="1" t="str">
        <f>"    " &amp; D41 &amp; " " &amp; E41 &amp; IF(F41="yes"," NOT NULL", "") &amp; IF(LEN(G41) &gt; 0," DEFAULT " &amp; G41, "") &amp; ","</f>
        <v xml:space="preserve">    total_insurance_amount double precision DEFAULT 0,</v>
      </c>
    </row>
    <row r="42" spans="2:15" ht="15" x14ac:dyDescent="0.25">
      <c r="B42" s="6">
        <v>38</v>
      </c>
      <c r="C42" s="22" t="s">
        <v>653</v>
      </c>
      <c r="D42" s="24" t="s">
        <v>3180</v>
      </c>
      <c r="E42" s="23" t="s">
        <v>127</v>
      </c>
      <c r="F42" s="6"/>
      <c r="G42" s="6">
        <v>0</v>
      </c>
      <c r="H42" s="6"/>
      <c r="I42" s="8"/>
      <c r="J42" s="25"/>
      <c r="K42" s="3"/>
      <c r="L42" s="3"/>
      <c r="M42" s="3"/>
      <c r="O42" s="1" t="str">
        <f t="shared" ref="O42:O58" si="2">"    " &amp; D42 &amp; " " &amp; E42 &amp; IF(F42="yes"," NOT NULL", "") &amp; IF(LEN(G42) &gt; 0," DEFAULT " &amp; G42, "") &amp; ","</f>
        <v xml:space="preserve">    total_payment_amount double precision DEFAULT 0,</v>
      </c>
    </row>
    <row r="43" spans="2:15" ht="15" x14ac:dyDescent="0.25">
      <c r="B43" s="6">
        <v>39</v>
      </c>
      <c r="C43" s="22" t="s">
        <v>3663</v>
      </c>
      <c r="D43" s="24" t="s">
        <v>3710</v>
      </c>
      <c r="E43" s="23" t="s">
        <v>127</v>
      </c>
      <c r="F43" s="6"/>
      <c r="G43" s="6">
        <v>0</v>
      </c>
      <c r="H43" s="6"/>
      <c r="I43" s="8"/>
      <c r="J43" s="25"/>
      <c r="K43" s="3"/>
      <c r="L43" s="3"/>
      <c r="M43" s="3"/>
      <c r="O43" s="1" t="str">
        <f t="shared" ref="O43" si="3">"    " &amp; D43 &amp; " " &amp; E43 &amp; IF(F43="yes"," NOT NULL", "") &amp; IF(LEN(G43) &gt; 0," DEFAULT " &amp; G43, "") &amp; ","</f>
        <v xml:space="preserve">    total_broker_amount double precision DEFAULT 0,</v>
      </c>
    </row>
    <row r="44" spans="2:15" ht="15" x14ac:dyDescent="0.25">
      <c r="B44" s="6">
        <v>40</v>
      </c>
      <c r="C44" s="22" t="s">
        <v>3663</v>
      </c>
      <c r="D44" s="24" t="s">
        <v>3706</v>
      </c>
      <c r="E44" s="6" t="s">
        <v>35</v>
      </c>
      <c r="F44" s="6"/>
      <c r="G44" s="6">
        <v>0</v>
      </c>
      <c r="H44" s="6"/>
      <c r="I44" s="10"/>
      <c r="J44" s="25"/>
      <c r="K44" s="3"/>
      <c r="L44" s="3"/>
      <c r="M44" s="3"/>
      <c r="O44" s="1" t="str">
        <f t="shared" si="2"/>
        <v xml:space="preserve">    brokerage smallint DEFAULT 0,</v>
      </c>
    </row>
    <row r="45" spans="2:15" ht="15" x14ac:dyDescent="0.25">
      <c r="B45" s="6">
        <v>41</v>
      </c>
      <c r="C45" s="22" t="s">
        <v>3664</v>
      </c>
      <c r="D45" s="24" t="s">
        <v>3707</v>
      </c>
      <c r="E45" s="6" t="s">
        <v>6</v>
      </c>
      <c r="F45" s="6"/>
      <c r="G45" s="6"/>
      <c r="H45" s="6"/>
      <c r="I45" s="10"/>
      <c r="J45" s="25"/>
      <c r="K45" s="3"/>
      <c r="L45" s="3"/>
      <c r="M45" s="3"/>
      <c r="O45" s="1" t="str">
        <f t="shared" si="2"/>
        <v xml:space="preserve">    broker_id bigint,</v>
      </c>
    </row>
    <row r="46" spans="2:15" ht="15" x14ac:dyDescent="0.25">
      <c r="B46" s="6">
        <v>42</v>
      </c>
      <c r="C46" s="22" t="s">
        <v>3665</v>
      </c>
      <c r="D46" s="24" t="s">
        <v>3708</v>
      </c>
      <c r="E46" s="6" t="s">
        <v>6</v>
      </c>
      <c r="F46" s="6"/>
      <c r="G46" s="6"/>
      <c r="H46" s="6"/>
      <c r="I46" s="10"/>
      <c r="J46" s="25"/>
      <c r="K46" s="3"/>
      <c r="L46" s="3"/>
      <c r="M46" s="3"/>
      <c r="O46" s="1" t="str">
        <f t="shared" ref="O46" si="4">"    " &amp; D46 &amp; " " &amp; E46 &amp; IF(F46="yes"," NOT NULL", "") &amp; IF(LEN(G46) &gt; 0," DEFAULT " &amp; G46, "") &amp; ","</f>
        <v xml:space="preserve">    broker_payment_id bigint,</v>
      </c>
    </row>
    <row r="47" spans="2:15" ht="15" x14ac:dyDescent="0.25">
      <c r="B47" s="6">
        <v>43</v>
      </c>
      <c r="C47" s="22" t="s">
        <v>3665</v>
      </c>
      <c r="D47" s="24" t="s">
        <v>3709</v>
      </c>
      <c r="E47" s="6" t="s">
        <v>6</v>
      </c>
      <c r="F47" s="6"/>
      <c r="G47" s="6"/>
      <c r="H47" s="6"/>
      <c r="I47" s="10"/>
      <c r="J47" s="25"/>
      <c r="K47" s="3"/>
      <c r="L47" s="3"/>
      <c r="M47" s="3"/>
      <c r="O47" s="1" t="str">
        <f t="shared" si="2"/>
        <v xml:space="preserve">    broker_payment_item_id bigint,</v>
      </c>
    </row>
    <row r="48" spans="2:15" ht="15" x14ac:dyDescent="0.25">
      <c r="B48" s="6">
        <v>44</v>
      </c>
      <c r="C48" s="22" t="s">
        <v>3</v>
      </c>
      <c r="D48" s="24" t="s">
        <v>3072</v>
      </c>
      <c r="E48" s="23" t="s">
        <v>116</v>
      </c>
      <c r="F48" s="6"/>
      <c r="G48" s="6"/>
      <c r="H48" s="6"/>
      <c r="I48" s="10"/>
      <c r="J48" s="25"/>
      <c r="K48" s="3"/>
      <c r="L48" s="3"/>
      <c r="M48" s="3"/>
      <c r="O48" s="1" t="str">
        <f t="shared" si="2"/>
        <v xml:space="preserve">    note text,</v>
      </c>
    </row>
    <row r="49" spans="2:15" ht="15" x14ac:dyDescent="0.25">
      <c r="B49" s="6">
        <v>45</v>
      </c>
      <c r="C49" s="22" t="s">
        <v>3058</v>
      </c>
      <c r="D49" s="24" t="s">
        <v>3056</v>
      </c>
      <c r="E49" s="23" t="s">
        <v>116</v>
      </c>
      <c r="F49" s="6"/>
      <c r="G49" s="6"/>
      <c r="H49" s="6"/>
      <c r="I49" s="10"/>
      <c r="J49" s="25" t="s">
        <v>3057</v>
      </c>
      <c r="K49" s="3"/>
      <c r="L49" s="3"/>
      <c r="M49" s="3"/>
      <c r="O49" s="1" t="str">
        <f t="shared" si="2"/>
        <v xml:space="preserve">    remark text,</v>
      </c>
    </row>
    <row r="50" spans="2:15" ht="15" x14ac:dyDescent="0.25">
      <c r="B50" s="6">
        <v>46</v>
      </c>
      <c r="C50" s="22" t="s">
        <v>3004</v>
      </c>
      <c r="D50" s="24" t="s">
        <v>3002</v>
      </c>
      <c r="E50" s="6" t="s">
        <v>10</v>
      </c>
      <c r="F50" s="6"/>
      <c r="G50" s="6">
        <v>1</v>
      </c>
      <c r="H50" s="6"/>
      <c r="I50" s="10"/>
      <c r="J50" s="25"/>
      <c r="K50" s="3"/>
      <c r="L50" s="3"/>
      <c r="M50" s="3"/>
      <c r="O50" s="1" t="str">
        <f>"    " &amp; D50 &amp; " " &amp; E50 &amp; IF(F50="yes"," NOT NULL", "") &amp; IF(LEN(G50) &gt; 0," DEFAULT " &amp; G50, "") &amp; ","</f>
        <v xml:space="preserve">    time_unit integer DEFAULT 1,</v>
      </c>
    </row>
    <row r="51" spans="2:15" ht="15" x14ac:dyDescent="0.25">
      <c r="B51" s="6">
        <v>47</v>
      </c>
      <c r="C51" s="22" t="s">
        <v>3005</v>
      </c>
      <c r="D51" s="24" t="s">
        <v>3001</v>
      </c>
      <c r="E51" s="6" t="s">
        <v>10</v>
      </c>
      <c r="F51" s="6"/>
      <c r="G51" s="6">
        <v>0</v>
      </c>
      <c r="H51" s="6"/>
      <c r="I51" s="10"/>
      <c r="J51" s="25"/>
      <c r="K51" s="3"/>
      <c r="L51" s="3"/>
      <c r="M51" s="3"/>
      <c r="O51" s="1" t="str">
        <f t="shared" si="2"/>
        <v xml:space="preserve">    appt_days integer DEFAULT 0,</v>
      </c>
    </row>
    <row r="52" spans="2:15" ht="15" x14ac:dyDescent="0.25">
      <c r="B52" s="6">
        <v>48</v>
      </c>
      <c r="C52" s="22" t="s">
        <v>1435</v>
      </c>
      <c r="D52" s="24" t="s">
        <v>1437</v>
      </c>
      <c r="E52" s="23" t="s">
        <v>6</v>
      </c>
      <c r="F52" s="6"/>
      <c r="G52" s="6"/>
      <c r="H52" s="6"/>
      <c r="I52" s="10"/>
      <c r="J52" s="25"/>
      <c r="K52" s="3"/>
      <c r="L52" s="3"/>
      <c r="M52" s="3"/>
      <c r="O52" s="1" t="str">
        <f t="shared" si="2"/>
        <v xml:space="preserve">    appt_date bigint,</v>
      </c>
    </row>
    <row r="53" spans="2:15" ht="15" x14ac:dyDescent="0.25">
      <c r="B53" s="6">
        <v>49</v>
      </c>
      <c r="C53" s="22" t="s">
        <v>3003</v>
      </c>
      <c r="D53" s="24" t="s">
        <v>2360</v>
      </c>
      <c r="E53" s="6" t="s">
        <v>35</v>
      </c>
      <c r="F53" s="6"/>
      <c r="G53" s="6">
        <v>0</v>
      </c>
      <c r="H53" s="23" t="s">
        <v>16</v>
      </c>
      <c r="I53" s="10">
        <v>1</v>
      </c>
      <c r="J53" s="25"/>
      <c r="K53" s="3"/>
      <c r="L53" s="3"/>
      <c r="M53" s="3"/>
      <c r="O53" s="1" t="str">
        <f>"    " &amp; D53 &amp; " " &amp; E53 &amp; IF(F53="yes"," NOT NULL", "") &amp; IF(LEN(G53) &gt; 0," DEFAULT " &amp; G53, "") &amp; ","</f>
        <v xml:space="preserve">    print_appt_date smallint DEFAULT 0,</v>
      </c>
    </row>
    <row r="54" spans="2:15" ht="15" x14ac:dyDescent="0.25">
      <c r="B54" s="6">
        <v>50</v>
      </c>
      <c r="C54" s="22" t="s">
        <v>2091</v>
      </c>
      <c r="D54" s="24" t="s">
        <v>2092</v>
      </c>
      <c r="E54" s="6" t="s">
        <v>35</v>
      </c>
      <c r="F54" s="6"/>
      <c r="G54" s="6">
        <v>0</v>
      </c>
      <c r="H54" s="23" t="s">
        <v>16</v>
      </c>
      <c r="I54" s="10">
        <v>1</v>
      </c>
      <c r="J54" s="25"/>
      <c r="K54" s="3"/>
      <c r="L54" s="3"/>
      <c r="M54" s="3"/>
      <c r="O54" s="1" t="str">
        <f>"    " &amp; D54 &amp; " " &amp; E54 &amp; IF(F54="yes"," NOT NULL", "") &amp; IF(LEN(G54) &gt; 0," DEFAULT " &amp; G54, "") &amp; ","</f>
        <v xml:space="preserve">    signature smallint DEFAULT 0,</v>
      </c>
    </row>
    <row r="55" spans="2:15" ht="15" x14ac:dyDescent="0.25">
      <c r="B55" s="6">
        <v>51</v>
      </c>
      <c r="C55" s="22" t="s">
        <v>2012</v>
      </c>
      <c r="D55" s="24" t="s">
        <v>3073</v>
      </c>
      <c r="E55" s="6" t="s">
        <v>35</v>
      </c>
      <c r="F55" s="6"/>
      <c r="G55" s="6">
        <v>0</v>
      </c>
      <c r="H55" s="23" t="s">
        <v>16</v>
      </c>
      <c r="I55" s="10">
        <v>1</v>
      </c>
      <c r="J55" s="25"/>
      <c r="K55" s="3"/>
      <c r="L55" s="3"/>
      <c r="M55" s="3"/>
      <c r="O55" s="1" t="str">
        <f t="shared" si="2"/>
        <v xml:space="preserve">    na_sale smallint DEFAULT 0,</v>
      </c>
    </row>
    <row r="56" spans="2:15" ht="15" x14ac:dyDescent="0.25">
      <c r="B56" s="6">
        <v>52</v>
      </c>
      <c r="C56" s="22" t="s">
        <v>225</v>
      </c>
      <c r="D56" s="24" t="s">
        <v>228</v>
      </c>
      <c r="E56" s="23" t="s">
        <v>25</v>
      </c>
      <c r="F56" s="6"/>
      <c r="G56" s="6"/>
      <c r="H56" s="6"/>
      <c r="I56" s="10"/>
      <c r="J56" s="25"/>
      <c r="K56" s="3"/>
      <c r="L56" s="3"/>
      <c r="M56" s="3"/>
      <c r="O56" s="1" t="str">
        <f t="shared" si="2"/>
        <v xml:space="preserve">    screen varchar(10),</v>
      </c>
    </row>
    <row r="57" spans="2:15" ht="15" x14ac:dyDescent="0.25">
      <c r="B57" s="6">
        <v>53</v>
      </c>
      <c r="C57" s="22" t="s">
        <v>3636</v>
      </c>
      <c r="D57" s="24" t="s">
        <v>3782</v>
      </c>
      <c r="E57" s="6" t="s">
        <v>35</v>
      </c>
      <c r="F57" s="6"/>
      <c r="G57" s="6"/>
      <c r="H57" s="23" t="s">
        <v>16</v>
      </c>
      <c r="I57" s="10"/>
      <c r="J57" s="25"/>
      <c r="K57" s="3"/>
      <c r="L57" s="3"/>
      <c r="M57" s="3"/>
      <c r="O57" s="1" t="str">
        <f t="shared" si="2"/>
        <v xml:space="preserve">    print_times smallint,</v>
      </c>
    </row>
    <row r="58" spans="2:15" ht="15" x14ac:dyDescent="0.25">
      <c r="B58" s="6">
        <v>54</v>
      </c>
      <c r="C58" s="22" t="s">
        <v>3781</v>
      </c>
      <c r="D58" s="24" t="s">
        <v>2872</v>
      </c>
      <c r="E58" s="6" t="s">
        <v>6</v>
      </c>
      <c r="F58" s="6"/>
      <c r="G58" s="6"/>
      <c r="H58" s="6"/>
      <c r="I58" s="8">
        <v>1</v>
      </c>
      <c r="J58" s="25"/>
      <c r="K58" s="3"/>
      <c r="L58" s="3"/>
      <c r="M58" s="3"/>
      <c r="O58" s="1" t="str">
        <f t="shared" si="2"/>
        <v xml:space="preserve">    print_date bigint,</v>
      </c>
    </row>
    <row r="59" spans="2:15" ht="15" x14ac:dyDescent="0.25">
      <c r="B59" s="6">
        <v>55</v>
      </c>
      <c r="C59" s="22" t="s">
        <v>45</v>
      </c>
      <c r="D59" s="24" t="s">
        <v>42</v>
      </c>
      <c r="E59" s="6" t="s">
        <v>35</v>
      </c>
      <c r="F59" s="6"/>
      <c r="G59" s="6"/>
      <c r="H59" s="6"/>
      <c r="I59" s="10"/>
      <c r="J59" s="25"/>
      <c r="K59" s="3"/>
      <c r="L59" s="3"/>
      <c r="M59" s="3"/>
      <c r="O59" s="1" t="str">
        <f t="shared" si="0"/>
        <v xml:space="preserve">    status smallint,</v>
      </c>
    </row>
    <row r="60" spans="2:15" ht="15" x14ac:dyDescent="0.25">
      <c r="B60" s="6">
        <v>56</v>
      </c>
      <c r="C60" s="22" t="s">
        <v>1872</v>
      </c>
      <c r="D60" s="24" t="s">
        <v>1870</v>
      </c>
      <c r="E60" s="23" t="s">
        <v>35</v>
      </c>
      <c r="F60" s="6"/>
      <c r="G60" s="6"/>
      <c r="H60" s="23"/>
      <c r="I60" s="8"/>
      <c r="J60" s="25"/>
      <c r="K60" s="3"/>
      <c r="L60" s="3"/>
      <c r="M60" s="3"/>
      <c r="O60" s="1" t="str">
        <f>"    " &amp; D60 &amp; " " &amp; E60 &amp; IF(F60="yes"," NOT NULL", "") &amp; IF(LEN(G60) &gt; 0," DEFAULT " &amp; G60, "") &amp; ","</f>
        <v xml:space="preserve">    financial_status smallint,</v>
      </c>
    </row>
    <row r="61" spans="2:15" ht="15" x14ac:dyDescent="0.25">
      <c r="B61" s="6">
        <v>57</v>
      </c>
      <c r="C61" s="22" t="s">
        <v>3171</v>
      </c>
      <c r="D61" s="24" t="s">
        <v>3168</v>
      </c>
      <c r="E61" s="6" t="s">
        <v>35</v>
      </c>
      <c r="F61" s="6"/>
      <c r="G61" s="6"/>
      <c r="H61" s="23"/>
      <c r="I61" s="8"/>
      <c r="J61" s="25"/>
      <c r="K61" s="3"/>
      <c r="L61" s="3"/>
      <c r="M61" s="3"/>
      <c r="O61" s="1" t="str">
        <f t="shared" ref="O61" si="5">"    " &amp; D61 &amp; " " &amp; E61 &amp; IF(F61="yes"," NOT NULL", "") &amp; IF(LEN(G61) &gt; 0," DEFAULT " &amp; G61, "") &amp; ","</f>
        <v xml:space="preserve">    invoice_status smallint,</v>
      </c>
    </row>
    <row r="62" spans="2:15" ht="15" x14ac:dyDescent="0.25">
      <c r="B62" s="6">
        <v>58</v>
      </c>
      <c r="C62" s="22" t="s">
        <v>1873</v>
      </c>
      <c r="D62" s="24" t="s">
        <v>3172</v>
      </c>
      <c r="E62" s="6" t="s">
        <v>35</v>
      </c>
      <c r="F62" s="6"/>
      <c r="G62" s="6"/>
      <c r="H62" s="23"/>
      <c r="I62" s="8"/>
      <c r="J62" s="25"/>
      <c r="K62" s="3"/>
      <c r="L62" s="3"/>
      <c r="M62" s="3"/>
      <c r="O62" s="1" t="str">
        <f>"    " &amp; D62 &amp; " " &amp; E62 &amp; IF(F62="yes"," NOT NULL", "") &amp; IF(LEN(G62) &gt; 0," DEFAULT " &amp; G62, "") &amp; ","</f>
        <v xml:space="preserve">    inventory_status smallint,</v>
      </c>
    </row>
    <row r="63" spans="2:15" ht="15" x14ac:dyDescent="0.25">
      <c r="B63" s="6">
        <v>59</v>
      </c>
      <c r="C63" s="22" t="s">
        <v>939</v>
      </c>
      <c r="D63" s="24" t="s">
        <v>1071</v>
      </c>
      <c r="E63" s="6" t="s">
        <v>35</v>
      </c>
      <c r="F63" s="6"/>
      <c r="G63" s="6"/>
      <c r="H63" s="6"/>
      <c r="I63" s="10"/>
      <c r="J63" s="25"/>
      <c r="K63" s="3"/>
      <c r="L63" s="3"/>
      <c r="M63" s="3"/>
      <c r="O63" s="1" t="str">
        <f t="shared" si="0"/>
        <v xml:space="preserve">    internal_ledger smallint,</v>
      </c>
    </row>
    <row r="64" spans="2:15" ht="15" x14ac:dyDescent="0.25">
      <c r="B64" s="6">
        <v>60</v>
      </c>
      <c r="C64" s="22" t="s">
        <v>1072</v>
      </c>
      <c r="D64" s="24" t="s">
        <v>1217</v>
      </c>
      <c r="E64" s="6" t="s">
        <v>35</v>
      </c>
      <c r="F64" s="6"/>
      <c r="G64" s="6"/>
      <c r="H64" s="6"/>
      <c r="I64" s="10"/>
      <c r="J64" s="25"/>
      <c r="K64" s="3"/>
      <c r="L64" s="3"/>
      <c r="M64" s="3"/>
      <c r="O64" s="1" t="str">
        <f t="shared" si="0"/>
        <v xml:space="preserve">    financial_ledger smallint,</v>
      </c>
    </row>
    <row r="65" spans="2:15" ht="15" x14ac:dyDescent="0.25">
      <c r="B65" s="6">
        <v>61</v>
      </c>
      <c r="C65" s="22" t="s">
        <v>3921</v>
      </c>
      <c r="D65" s="24" t="s">
        <v>3865</v>
      </c>
      <c r="E65" s="6" t="s">
        <v>35</v>
      </c>
      <c r="F65" s="6"/>
      <c r="G65" s="6">
        <v>1</v>
      </c>
      <c r="H65" s="23" t="s">
        <v>16</v>
      </c>
      <c r="I65" s="8"/>
      <c r="J65" s="25"/>
      <c r="K65" s="3"/>
      <c r="L65" s="3"/>
      <c r="M65" s="3"/>
      <c r="O65" s="1" t="str">
        <f>"    " &amp; D65 &amp; " " &amp; E65 &amp; IF(F65="yes"," NOT NULL", "") &amp; IF(LEN(G65) &gt; 0," DEFAULT " &amp; G65, "") &amp; ","</f>
        <v xml:space="preserve">    incentive smallint DEFAULT 1,</v>
      </c>
    </row>
    <row r="66" spans="2:15" ht="15" x14ac:dyDescent="0.25">
      <c r="B66" s="6">
        <v>62</v>
      </c>
      <c r="C66" s="22" t="s">
        <v>405</v>
      </c>
      <c r="D66" s="24" t="s">
        <v>394</v>
      </c>
      <c r="E66" s="6" t="s">
        <v>6</v>
      </c>
      <c r="F66" s="6"/>
      <c r="G66" s="6"/>
      <c r="H66" s="6"/>
      <c r="I66" s="10"/>
      <c r="J66" s="25"/>
      <c r="K66" s="3"/>
      <c r="L66" s="3"/>
      <c r="M66" s="3"/>
      <c r="O66" s="1" t="str">
        <f t="shared" si="0"/>
        <v xml:space="preserve">    filesystem_id bigint,</v>
      </c>
    </row>
    <row r="67" spans="2:15" ht="15" x14ac:dyDescent="0.25">
      <c r="B67" s="6">
        <v>63</v>
      </c>
      <c r="C67" s="22" t="s">
        <v>406</v>
      </c>
      <c r="D67" s="24" t="s">
        <v>397</v>
      </c>
      <c r="E67" s="23" t="s">
        <v>34</v>
      </c>
      <c r="F67" s="6"/>
      <c r="G67" s="6"/>
      <c r="H67" s="6"/>
      <c r="I67" s="10"/>
      <c r="J67" s="25"/>
      <c r="K67" s="3"/>
      <c r="L67" s="3"/>
      <c r="M67" s="3"/>
      <c r="O67" s="1" t="str">
        <f t="shared" si="0"/>
        <v xml:space="preserve">    filepath varchar(255),</v>
      </c>
    </row>
    <row r="68" spans="2:15" ht="15" x14ac:dyDescent="0.25">
      <c r="B68" s="6">
        <v>64</v>
      </c>
      <c r="C68" s="22" t="s">
        <v>85</v>
      </c>
      <c r="D68" s="24" t="s">
        <v>398</v>
      </c>
      <c r="E68" s="23" t="s">
        <v>34</v>
      </c>
      <c r="F68" s="6"/>
      <c r="G68" s="6"/>
      <c r="H68" s="6"/>
      <c r="I68" s="10"/>
      <c r="J68" s="25"/>
      <c r="K68" s="3"/>
      <c r="L68" s="3"/>
      <c r="M68" s="3"/>
      <c r="O68" s="1" t="str">
        <f t="shared" si="0"/>
        <v xml:space="preserve">    filename varchar(255),</v>
      </c>
    </row>
    <row r="69" spans="2:15" ht="15" x14ac:dyDescent="0.25">
      <c r="B69" s="6">
        <v>65</v>
      </c>
      <c r="C69" s="22" t="s">
        <v>407</v>
      </c>
      <c r="D69" s="24" t="s">
        <v>403</v>
      </c>
      <c r="E69" s="23" t="s">
        <v>39</v>
      </c>
      <c r="F69" s="6"/>
      <c r="G69" s="6"/>
      <c r="H69" s="6"/>
      <c r="I69" s="10"/>
      <c r="J69" s="25"/>
      <c r="K69" s="3"/>
      <c r="L69" s="3"/>
      <c r="M69" s="3"/>
      <c r="O69" s="1" t="str">
        <f t="shared" si="0"/>
        <v xml:space="preserve">    filetype varchar(50),</v>
      </c>
    </row>
    <row r="70" spans="2:15" ht="15" x14ac:dyDescent="0.25">
      <c r="B70" s="6">
        <v>66</v>
      </c>
      <c r="C70" s="22" t="s">
        <v>408</v>
      </c>
      <c r="D70" s="24" t="s">
        <v>399</v>
      </c>
      <c r="E70" s="23" t="s">
        <v>34</v>
      </c>
      <c r="F70" s="6"/>
      <c r="G70" s="6"/>
      <c r="H70" s="6"/>
      <c r="I70" s="10"/>
      <c r="J70" s="25"/>
      <c r="K70" s="3"/>
      <c r="L70" s="3"/>
      <c r="M70" s="3"/>
      <c r="O70" s="1" t="str">
        <f t="shared" si="0"/>
        <v xml:space="preserve">    file_md5 varchar(255),</v>
      </c>
    </row>
    <row r="71" spans="2:15" ht="15" x14ac:dyDescent="0.25">
      <c r="B71" s="6">
        <v>67</v>
      </c>
      <c r="C71" s="22" t="s">
        <v>409</v>
      </c>
      <c r="D71" s="24" t="s">
        <v>400</v>
      </c>
      <c r="E71" s="6" t="s">
        <v>6</v>
      </c>
      <c r="F71" s="6"/>
      <c r="G71" s="6"/>
      <c r="H71" s="6"/>
      <c r="I71" s="10"/>
      <c r="J71" s="25"/>
      <c r="K71" s="3"/>
      <c r="L71" s="3"/>
      <c r="M71" s="3"/>
      <c r="O71" s="1" t="str">
        <f t="shared" si="0"/>
        <v xml:space="preserve">    file_size bigint,</v>
      </c>
    </row>
    <row r="72" spans="2:15" ht="15" x14ac:dyDescent="0.25">
      <c r="B72" s="6">
        <v>68</v>
      </c>
      <c r="C72" s="3" t="s">
        <v>20</v>
      </c>
      <c r="D72" s="24" t="s">
        <v>296</v>
      </c>
      <c r="E72" s="6" t="s">
        <v>6</v>
      </c>
      <c r="F72" s="6"/>
      <c r="G72" s="6"/>
      <c r="H72" s="6"/>
      <c r="I72" s="10"/>
      <c r="J72" s="25"/>
      <c r="K72" s="3"/>
      <c r="L72" s="3"/>
      <c r="M72" s="3"/>
      <c r="O72" s="1" t="str">
        <f t="shared" si="0"/>
        <v xml:space="preserve">    created_by bigint,</v>
      </c>
    </row>
    <row r="73" spans="2:15" ht="15" x14ac:dyDescent="0.25">
      <c r="B73" s="6">
        <v>69</v>
      </c>
      <c r="C73" s="3" t="s">
        <v>21</v>
      </c>
      <c r="D73" s="24" t="s">
        <v>70</v>
      </c>
      <c r="E73" s="6" t="s">
        <v>6</v>
      </c>
      <c r="F73" s="6"/>
      <c r="G73" s="6"/>
      <c r="H73" s="6"/>
      <c r="I73" s="10"/>
      <c r="J73" s="25"/>
      <c r="K73" s="3"/>
      <c r="L73" s="3"/>
      <c r="M73" s="3"/>
      <c r="O73" s="1" t="str">
        <f t="shared" si="0"/>
        <v xml:space="preserve">    created_date bigint,</v>
      </c>
    </row>
    <row r="74" spans="2:15" ht="15" x14ac:dyDescent="0.25">
      <c r="B74" s="6">
        <v>70</v>
      </c>
      <c r="C74" s="3" t="s">
        <v>22</v>
      </c>
      <c r="D74" s="24" t="s">
        <v>297</v>
      </c>
      <c r="E74" s="6" t="s">
        <v>6</v>
      </c>
      <c r="F74" s="6"/>
      <c r="G74" s="6"/>
      <c r="H74" s="6"/>
      <c r="I74" s="10"/>
      <c r="J74" s="25"/>
      <c r="K74" s="3"/>
      <c r="L74" s="3"/>
      <c r="M74" s="3"/>
      <c r="O74" s="1" t="str">
        <f t="shared" si="0"/>
        <v xml:space="preserve">    updated_by bigint,</v>
      </c>
    </row>
    <row r="75" spans="2:15" ht="15" x14ac:dyDescent="0.25">
      <c r="B75" s="6">
        <v>71</v>
      </c>
      <c r="C75" s="3" t="s">
        <v>23</v>
      </c>
      <c r="D75" s="24" t="s">
        <v>71</v>
      </c>
      <c r="E75" s="6" t="s">
        <v>6</v>
      </c>
      <c r="F75" s="6"/>
      <c r="G75" s="6"/>
      <c r="H75" s="6"/>
      <c r="I75" s="10"/>
      <c r="J75" s="25"/>
      <c r="K75" s="3"/>
      <c r="L75" s="3"/>
      <c r="M75" s="3"/>
      <c r="O75" s="1" t="str">
        <f t="shared" si="0"/>
        <v xml:space="preserve">    updated_date bigint,</v>
      </c>
    </row>
    <row r="76" spans="2:15" ht="15" x14ac:dyDescent="0.25">
      <c r="B76" s="6">
        <v>72</v>
      </c>
      <c r="C76" s="22" t="s">
        <v>105</v>
      </c>
      <c r="D76" s="24" t="s">
        <v>295</v>
      </c>
      <c r="E76" s="6" t="s">
        <v>6</v>
      </c>
      <c r="F76" s="6"/>
      <c r="G76" s="6"/>
      <c r="H76" s="6"/>
      <c r="I76" s="8">
        <v>1</v>
      </c>
      <c r="J76" s="25"/>
      <c r="K76" s="3"/>
      <c r="L76" s="3"/>
      <c r="M76" s="3"/>
      <c r="O76" s="1" t="str">
        <f t="shared" si="0"/>
        <v xml:space="preserve">    deleted_by bigint,</v>
      </c>
    </row>
    <row r="77" spans="2:15" ht="15" x14ac:dyDescent="0.25">
      <c r="B77" s="6">
        <v>73</v>
      </c>
      <c r="C77" s="22" t="s">
        <v>99</v>
      </c>
      <c r="D77" s="24" t="s">
        <v>94</v>
      </c>
      <c r="E77" s="6" t="s">
        <v>6</v>
      </c>
      <c r="F77" s="6"/>
      <c r="G77" s="6"/>
      <c r="H77" s="6"/>
      <c r="I77" s="8">
        <v>1</v>
      </c>
      <c r="J77" s="25"/>
      <c r="K77" s="3"/>
      <c r="L77" s="3"/>
      <c r="M77" s="3"/>
      <c r="O77" s="1" t="str">
        <f t="shared" si="0"/>
        <v xml:space="preserve">    deleted_date bigint,</v>
      </c>
    </row>
    <row r="78" spans="2:15" ht="15" x14ac:dyDescent="0.25">
      <c r="B78" s="6">
        <v>74</v>
      </c>
      <c r="C78" s="3" t="s">
        <v>24</v>
      </c>
      <c r="D78" s="24" t="s">
        <v>13</v>
      </c>
      <c r="E78" s="6" t="s">
        <v>10</v>
      </c>
      <c r="F78" s="6"/>
      <c r="G78" s="6">
        <v>1</v>
      </c>
      <c r="H78" s="6"/>
      <c r="I78" s="10"/>
      <c r="J78" s="25"/>
      <c r="K78" s="3"/>
      <c r="L78" s="3"/>
      <c r="M78" s="3"/>
      <c r="O78" s="1" t="str">
        <f t="shared" si="0"/>
        <v xml:space="preserve">    version integer DEFAULT 1,</v>
      </c>
    </row>
    <row r="79" spans="2:15" x14ac:dyDescent="0.25">
      <c r="O79" s="1" t="str">
        <f>"    CONSTRAINT " &amp; IF(ISERROR(SEARCH(".",$D$2)), $D$2, MID($D$2,SEARCH(".",$D$2) + 1,(LEN($D$2)-SEARCH(".",$D$2)))) &amp; "_pk PRIMARY KEY (" &amp; $D$5 &amp; ")"</f>
        <v xml:space="preserve">    CONSTRAINT prescription_pk PRIMARY KEY (id)</v>
      </c>
    </row>
    <row r="80" spans="2:15" x14ac:dyDescent="0.25">
      <c r="O80" s="1" t="s">
        <v>7</v>
      </c>
    </row>
    <row r="83" spans="3:3" x14ac:dyDescent="0.25">
      <c r="C83" s="32" t="s">
        <v>2085</v>
      </c>
    </row>
    <row r="84" spans="3:3" x14ac:dyDescent="0.25">
      <c r="C84" s="32" t="s">
        <v>2093</v>
      </c>
    </row>
    <row r="87" spans="3:3" x14ac:dyDescent="0.25">
      <c r="C87" s="32" t="s">
        <v>2210</v>
      </c>
    </row>
    <row r="88" spans="3:3" x14ac:dyDescent="0.25">
      <c r="C88" s="32" t="s">
        <v>2209</v>
      </c>
    </row>
    <row r="90" spans="3:3" x14ac:dyDescent="0.25">
      <c r="C90" s="32" t="s">
        <v>2413</v>
      </c>
    </row>
    <row r="91" spans="3:3" x14ac:dyDescent="0.25">
      <c r="C91" s="32" t="s">
        <v>2415</v>
      </c>
    </row>
    <row r="93" spans="3:3" x14ac:dyDescent="0.25">
      <c r="C93" s="32" t="s">
        <v>3088</v>
      </c>
    </row>
    <row r="94" spans="3:3" x14ac:dyDescent="0.25">
      <c r="C94" s="32" t="s">
        <v>3089</v>
      </c>
    </row>
    <row r="95" spans="3:3" x14ac:dyDescent="0.25">
      <c r="C95" s="32" t="s">
        <v>3090</v>
      </c>
    </row>
    <row r="97" spans="3:3" x14ac:dyDescent="0.25">
      <c r="C97" s="32" t="s">
        <v>3499</v>
      </c>
    </row>
    <row r="98" spans="3:3" x14ac:dyDescent="0.25">
      <c r="C98" s="32" t="s">
        <v>3498</v>
      </c>
    </row>
    <row r="101" spans="3:3" x14ac:dyDescent="0.25">
      <c r="C101" s="1" t="s">
        <v>3720</v>
      </c>
    </row>
    <row r="102" spans="3:3" x14ac:dyDescent="0.25">
      <c r="C102" s="1" t="s">
        <v>3721</v>
      </c>
    </row>
    <row r="103" spans="3:3" x14ac:dyDescent="0.25">
      <c r="C103" s="1" t="s">
        <v>3717</v>
      </c>
    </row>
    <row r="104" spans="3:3" x14ac:dyDescent="0.25">
      <c r="C104" s="1" t="s">
        <v>3718</v>
      </c>
    </row>
    <row r="105" spans="3:3" x14ac:dyDescent="0.25">
      <c r="C105" s="1" t="s">
        <v>3719</v>
      </c>
    </row>
    <row r="108" spans="3:3" x14ac:dyDescent="0.25">
      <c r="C108" s="32" t="s">
        <v>3937</v>
      </c>
    </row>
    <row r="109" spans="3:3" x14ac:dyDescent="0.25">
      <c r="C109" s="1" t="s">
        <v>3979</v>
      </c>
    </row>
    <row r="110" spans="3:3" x14ac:dyDescent="0.25">
      <c r="C110" s="32" t="s">
        <v>3982</v>
      </c>
    </row>
    <row r="112" spans="3:3" x14ac:dyDescent="0.25">
      <c r="C112" s="32" t="s">
        <v>4342</v>
      </c>
    </row>
    <row r="113" spans="3:3" x14ac:dyDescent="0.25">
      <c r="C113" s="32" t="s">
        <v>4343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B1:O99"/>
  <sheetViews>
    <sheetView showGridLines="0" topLeftCell="A70" workbookViewId="0">
      <selection activeCell="D95" sqref="D95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1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DB!D151</f>
        <v>Toa thuốc</v>
      </c>
      <c r="E1" s="71"/>
      <c r="F1" s="72" t="s">
        <v>22</v>
      </c>
      <c r="G1" s="73"/>
      <c r="H1" s="73"/>
      <c r="I1" s="74"/>
      <c r="J1" s="3" t="str">
        <f>DB!F151</f>
        <v>Nguyễn Anh Phong</v>
      </c>
    </row>
    <row r="2" spans="2:15" ht="18" x14ac:dyDescent="0.25">
      <c r="C2" s="2" t="s">
        <v>27</v>
      </c>
      <c r="D2" s="75" t="str">
        <f>DB!E151</f>
        <v>prescription_item</v>
      </c>
      <c r="E2" s="76"/>
      <c r="F2" s="72" t="s">
        <v>23</v>
      </c>
      <c r="G2" s="73"/>
      <c r="H2" s="73"/>
      <c r="I2" s="74"/>
      <c r="J2" s="19" t="str">
        <f>DB!G151</f>
        <v>18/12/2017</v>
      </c>
      <c r="O2" s="1" t="str">
        <f xml:space="preserve"> "drop table " &amp; D2 &amp; ";"</f>
        <v>drop table prescription_item;</v>
      </c>
    </row>
    <row r="3" spans="2:15" ht="29.25" customHeight="1" x14ac:dyDescent="0.25">
      <c r="B3" s="4"/>
      <c r="O3" s="1" t="str">
        <f xml:space="preserve"> "create table " &amp; D2</f>
        <v>create table prescription_item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361</v>
      </c>
      <c r="D6" s="24" t="s">
        <v>1476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79" si="0">"    " &amp; D6 &amp; " " &amp; E6 &amp; IF(F6="yes"," NOT NULL", "") &amp; IF(LEN(G6) &gt; 0," DEFAULT " &amp; G6, "") &amp; ","</f>
        <v xml:space="preserve">    prescription_id bigint,</v>
      </c>
    </row>
    <row r="7" spans="2:15" ht="15" x14ac:dyDescent="0.25">
      <c r="B7" s="6">
        <v>3</v>
      </c>
      <c r="C7" s="22" t="s">
        <v>1478</v>
      </c>
      <c r="D7" s="24" t="s">
        <v>1475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prescription_date bigint,</v>
      </c>
    </row>
    <row r="8" spans="2:15" ht="15" x14ac:dyDescent="0.25">
      <c r="B8" s="6">
        <v>4</v>
      </c>
      <c r="C8" s="22" t="s">
        <v>3922</v>
      </c>
      <c r="D8" s="24" t="s">
        <v>206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partner_id bigint,</v>
      </c>
    </row>
    <row r="9" spans="2:15" ht="15" x14ac:dyDescent="0.25">
      <c r="B9" s="6">
        <v>5</v>
      </c>
      <c r="C9" s="22" t="s">
        <v>355</v>
      </c>
      <c r="D9" s="24" t="s">
        <v>352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patient_id bigint,</v>
      </c>
    </row>
    <row r="10" spans="2:15" ht="15" x14ac:dyDescent="0.25">
      <c r="B10" s="6">
        <v>6</v>
      </c>
      <c r="C10" s="22" t="s">
        <v>2205</v>
      </c>
      <c r="D10" s="24" t="s">
        <v>626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financial_id bigint,</v>
      </c>
    </row>
    <row r="11" spans="2:15" ht="15" x14ac:dyDescent="0.25">
      <c r="B11" s="6">
        <v>7</v>
      </c>
      <c r="C11" s="22" t="s">
        <v>2205</v>
      </c>
      <c r="D11" s="24" t="s">
        <v>865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financial_item_id bigint,</v>
      </c>
    </row>
    <row r="12" spans="2:15" ht="15" x14ac:dyDescent="0.25">
      <c r="B12" s="6">
        <v>8</v>
      </c>
      <c r="C12" s="22" t="s">
        <v>681</v>
      </c>
      <c r="D12" s="24" t="s">
        <v>3255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>"    " &amp; D12 &amp; " " &amp; E12 &amp; IF(F12="yes"," NOT NULL", "") &amp; IF(LEN(G12) &gt; 0," DEFAULT " &amp; G12, "") &amp; ","</f>
        <v xml:space="preserve">    financial_advance_id bigint,</v>
      </c>
    </row>
    <row r="13" spans="2:15" ht="15" x14ac:dyDescent="0.25">
      <c r="B13" s="6">
        <v>9</v>
      </c>
      <c r="C13" s="22" t="s">
        <v>854</v>
      </c>
      <c r="D13" s="24" t="s">
        <v>3256</v>
      </c>
      <c r="E13" s="6" t="s">
        <v>6</v>
      </c>
      <c r="F13" s="6"/>
      <c r="G13" s="6"/>
      <c r="H13" s="6"/>
      <c r="I13" s="10"/>
      <c r="J13" s="25" t="s">
        <v>792</v>
      </c>
      <c r="K13" s="3"/>
      <c r="L13" s="3"/>
      <c r="M13" s="3"/>
      <c r="O13" s="1" t="str">
        <f t="shared" ref="O13:O18" si="1">"    " &amp; D13 &amp; " " &amp; E13 &amp; IF(F13="yes"," NOT NULL", "") &amp; IF(LEN(G13) &gt; 0," DEFAULT " &amp; G13, "") &amp; ","</f>
        <v xml:space="preserve">    financial_insurance_id bigint,</v>
      </c>
    </row>
    <row r="14" spans="2:15" ht="15" x14ac:dyDescent="0.25">
      <c r="B14" s="6">
        <v>10</v>
      </c>
      <c r="C14" s="22" t="s">
        <v>864</v>
      </c>
      <c r="D14" s="24" t="s">
        <v>3257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1"/>
        <v xml:space="preserve">    financial_voucher_id bigint,</v>
      </c>
    </row>
    <row r="15" spans="2:15" ht="15" x14ac:dyDescent="0.25">
      <c r="B15" s="6">
        <v>11</v>
      </c>
      <c r="C15" s="22" t="s">
        <v>2205</v>
      </c>
      <c r="D15" s="24" t="s">
        <v>3043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1"/>
        <v xml:space="preserve">    advance_id bigint,</v>
      </c>
    </row>
    <row r="16" spans="2:15" ht="15" x14ac:dyDescent="0.25">
      <c r="B16" s="6">
        <v>12</v>
      </c>
      <c r="C16" s="22" t="s">
        <v>2205</v>
      </c>
      <c r="D16" s="24" t="s">
        <v>3306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1"/>
        <v xml:space="preserve">    advance_item_id bigint,</v>
      </c>
    </row>
    <row r="17" spans="2:15" ht="15" x14ac:dyDescent="0.25">
      <c r="B17" s="6">
        <v>13</v>
      </c>
      <c r="C17" s="22" t="s">
        <v>2205</v>
      </c>
      <c r="D17" s="24" t="s">
        <v>3289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1"/>
        <v xml:space="preserve">    repaid_id bigint,</v>
      </c>
    </row>
    <row r="18" spans="2:15" ht="15" x14ac:dyDescent="0.25">
      <c r="B18" s="6">
        <v>14</v>
      </c>
      <c r="C18" s="22" t="s">
        <v>2205</v>
      </c>
      <c r="D18" s="24" t="s">
        <v>3293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1"/>
        <v xml:space="preserve">    repaid_item_id bigint,</v>
      </c>
    </row>
    <row r="19" spans="2:15" ht="15" x14ac:dyDescent="0.25">
      <c r="B19" s="6">
        <v>15</v>
      </c>
      <c r="C19" s="22" t="s">
        <v>1993</v>
      </c>
      <c r="D19" s="24" t="s">
        <v>765</v>
      </c>
      <c r="E19" s="6" t="s">
        <v>6</v>
      </c>
      <c r="F19" s="6"/>
      <c r="G19" s="6"/>
      <c r="H19" s="6"/>
      <c r="I19" s="10"/>
      <c r="J19" s="25" t="s">
        <v>3044</v>
      </c>
      <c r="K19" s="3"/>
      <c r="L19" s="3"/>
      <c r="M19" s="3"/>
      <c r="O19" s="1" t="str">
        <f>"    " &amp; D19 &amp; " " &amp; E19 &amp; IF(F19="yes"," NOT NULL", "") &amp; IF(LEN(G19) &gt; 0," DEFAULT " &amp; G19, "") &amp; ","</f>
        <v xml:space="preserve">    insurance_id bigint,</v>
      </c>
    </row>
    <row r="20" spans="2:15" ht="15" x14ac:dyDescent="0.25">
      <c r="B20" s="6">
        <v>16</v>
      </c>
      <c r="C20" s="22" t="s">
        <v>1512</v>
      </c>
      <c r="D20" s="24" t="s">
        <v>1511</v>
      </c>
      <c r="E20" s="14" t="s">
        <v>39</v>
      </c>
      <c r="F20" s="6"/>
      <c r="G20" s="6"/>
      <c r="H20" s="6"/>
      <c r="I20" s="10">
        <v>1</v>
      </c>
      <c r="J20" s="25" t="s">
        <v>1521</v>
      </c>
      <c r="K20" s="3"/>
      <c r="L20" s="3"/>
      <c r="M20" s="3"/>
      <c r="O20" s="1" t="str">
        <f t="shared" si="0"/>
        <v xml:space="preserve">    reg_code varchar(50),</v>
      </c>
    </row>
    <row r="21" spans="2:15" ht="15" x14ac:dyDescent="0.25">
      <c r="B21" s="6">
        <v>17</v>
      </c>
      <c r="C21" s="22" t="s">
        <v>1517</v>
      </c>
      <c r="D21" s="24" t="s">
        <v>1516</v>
      </c>
      <c r="E21" s="14" t="s">
        <v>39</v>
      </c>
      <c r="F21" s="6"/>
      <c r="G21" s="6"/>
      <c r="H21" s="6"/>
      <c r="I21" s="10">
        <v>1</v>
      </c>
      <c r="J21" s="25" t="s">
        <v>1518</v>
      </c>
      <c r="K21" s="3"/>
      <c r="L21" s="3"/>
      <c r="M21" s="3"/>
      <c r="O21" s="1" t="str">
        <f t="shared" si="0"/>
        <v xml:space="preserve">    atc_code varchar(50),</v>
      </c>
    </row>
    <row r="22" spans="2:15" ht="15" x14ac:dyDescent="0.25">
      <c r="B22" s="6">
        <v>18</v>
      </c>
      <c r="C22" s="22" t="s">
        <v>1517</v>
      </c>
      <c r="D22" s="24" t="s">
        <v>1513</v>
      </c>
      <c r="E22" s="14" t="s">
        <v>39</v>
      </c>
      <c r="F22" s="6"/>
      <c r="G22" s="6"/>
      <c r="H22" s="6"/>
      <c r="I22" s="10">
        <v>1</v>
      </c>
      <c r="J22" s="25" t="s">
        <v>1520</v>
      </c>
      <c r="K22" s="3"/>
      <c r="L22" s="3"/>
      <c r="M22" s="3"/>
      <c r="O22" s="1" t="str">
        <f>"    " &amp; D22 &amp; " " &amp; E22 &amp; IF(F22="yes"," NOT NULL", "") &amp; IF(LEN(G22) &gt; 0," DEFAULT " &amp; G22, "") &amp; ","</f>
        <v xml:space="preserve">    atc_name varchar(50),</v>
      </c>
    </row>
    <row r="23" spans="2:15" ht="15" x14ac:dyDescent="0.25">
      <c r="B23" s="6">
        <v>19</v>
      </c>
      <c r="C23" s="22" t="s">
        <v>1356</v>
      </c>
      <c r="D23" s="24" t="s">
        <v>1331</v>
      </c>
      <c r="E23" s="23" t="s">
        <v>51</v>
      </c>
      <c r="F23" s="6"/>
      <c r="G23" s="6"/>
      <c r="H23" s="6"/>
      <c r="I23" s="10"/>
      <c r="J23" s="25"/>
      <c r="K23" s="3"/>
      <c r="L23" s="3"/>
      <c r="M23" s="3"/>
      <c r="O23" s="1" t="str">
        <f t="shared" si="0"/>
        <v xml:space="preserve">    active_ingredient varchar(500),</v>
      </c>
    </row>
    <row r="24" spans="2:15" ht="15" x14ac:dyDescent="0.25">
      <c r="B24" s="6">
        <v>20</v>
      </c>
      <c r="C24" s="22" t="s">
        <v>1739</v>
      </c>
      <c r="D24" s="24" t="s">
        <v>1327</v>
      </c>
      <c r="E24" s="23" t="s">
        <v>34</v>
      </c>
      <c r="F24" s="6"/>
      <c r="G24" s="6"/>
      <c r="H24" s="6"/>
      <c r="I24" s="10"/>
      <c r="J24" s="25"/>
      <c r="K24" s="3"/>
      <c r="L24" s="3"/>
      <c r="M24" s="3"/>
      <c r="O24" s="1" t="str">
        <f>"    " &amp; D24 &amp; " " &amp; E24 &amp; IF(F24="yes"," NOT NULL", "") &amp; IF(LEN(G24) &gt; 0," DEFAULT " &amp; G24, "") &amp; ","</f>
        <v xml:space="preserve">    dosage varchar(255),</v>
      </c>
    </row>
    <row r="25" spans="2:15" ht="15" x14ac:dyDescent="0.25">
      <c r="B25" s="6">
        <v>21</v>
      </c>
      <c r="C25" s="22" t="s">
        <v>362</v>
      </c>
      <c r="D25" s="24" t="s">
        <v>170</v>
      </c>
      <c r="E25" s="6" t="s">
        <v>6</v>
      </c>
      <c r="F25" s="6"/>
      <c r="G25" s="6"/>
      <c r="H25" s="6"/>
      <c r="I25" s="10"/>
      <c r="J25" s="25"/>
      <c r="K25" s="3"/>
      <c r="L25" s="3"/>
      <c r="M25" s="3"/>
      <c r="O25" s="1" t="str">
        <f t="shared" si="0"/>
        <v xml:space="preserve">    item_id bigint,</v>
      </c>
    </row>
    <row r="26" spans="2:15" ht="15" x14ac:dyDescent="0.25">
      <c r="B26" s="6">
        <v>22</v>
      </c>
      <c r="C26" s="22" t="s">
        <v>338</v>
      </c>
      <c r="D26" s="24" t="s">
        <v>171</v>
      </c>
      <c r="E26" s="14" t="s">
        <v>39</v>
      </c>
      <c r="F26" s="6"/>
      <c r="G26" s="6"/>
      <c r="H26" s="6"/>
      <c r="I26" s="10"/>
      <c r="J26" s="25"/>
      <c r="K26" s="3"/>
      <c r="L26" s="3"/>
      <c r="M26" s="3"/>
      <c r="O26" s="1" t="str">
        <f>"    " &amp; D26 &amp; " " &amp; E26 &amp; IF(F26="yes"," NOT NULL", "") &amp; IF(LEN(G26) &gt; 0," DEFAULT " &amp; G26, "") &amp; ","</f>
        <v xml:space="preserve">    item_code varchar(50),</v>
      </c>
    </row>
    <row r="27" spans="2:15" ht="15" x14ac:dyDescent="0.25">
      <c r="B27" s="6">
        <v>23</v>
      </c>
      <c r="C27" s="22" t="s">
        <v>339</v>
      </c>
      <c r="D27" s="24" t="s">
        <v>172</v>
      </c>
      <c r="E27" s="23" t="s">
        <v>34</v>
      </c>
      <c r="F27" s="6"/>
      <c r="G27" s="6"/>
      <c r="H27" s="6"/>
      <c r="I27" s="10"/>
      <c r="J27" s="25"/>
      <c r="K27" s="3"/>
      <c r="L27" s="3"/>
      <c r="M27" s="3"/>
      <c r="O27" s="1" t="str">
        <f t="shared" si="0"/>
        <v xml:space="preserve">    item_name varchar(255),</v>
      </c>
    </row>
    <row r="28" spans="2:15" ht="15" x14ac:dyDescent="0.25">
      <c r="B28" s="6">
        <v>24</v>
      </c>
      <c r="C28" s="22" t="s">
        <v>362</v>
      </c>
      <c r="D28" s="24" t="s">
        <v>334</v>
      </c>
      <c r="E28" s="23" t="s">
        <v>10</v>
      </c>
      <c r="F28" s="6"/>
      <c r="G28" s="6"/>
      <c r="H28" s="6"/>
      <c r="I28" s="10"/>
      <c r="J28" s="25"/>
      <c r="K28" s="3"/>
      <c r="L28" s="3"/>
      <c r="M28" s="3"/>
      <c r="O28" s="1" t="str">
        <f>"    " &amp; D28 &amp; " " &amp; E28 &amp; IF(F28="yes"," NOT NULL", "") &amp; IF(LEN(G28) &gt; 0," DEFAULT " &amp; G28, "") &amp; ","</f>
        <v xml:space="preserve">    item_type integer,</v>
      </c>
    </row>
    <row r="29" spans="2:15" ht="15" x14ac:dyDescent="0.25">
      <c r="B29" s="6">
        <v>25</v>
      </c>
      <c r="C29" s="22" t="s">
        <v>1994</v>
      </c>
      <c r="D29" s="24" t="s">
        <v>1974</v>
      </c>
      <c r="E29" s="23" t="s">
        <v>35</v>
      </c>
      <c r="F29" s="6"/>
      <c r="G29" s="6">
        <v>0</v>
      </c>
      <c r="H29" s="23" t="s">
        <v>16</v>
      </c>
      <c r="I29" s="10"/>
      <c r="J29" s="25"/>
      <c r="K29" s="3"/>
      <c r="L29" s="3"/>
      <c r="M29" s="3"/>
      <c r="O29" s="1" t="str">
        <f t="shared" si="0"/>
        <v xml:space="preserve">    type_goods smallint DEFAULT 0,</v>
      </c>
    </row>
    <row r="30" spans="2:15" ht="15" x14ac:dyDescent="0.25">
      <c r="B30" s="6">
        <v>26</v>
      </c>
      <c r="C30" s="22" t="s">
        <v>1973</v>
      </c>
      <c r="D30" s="24" t="s">
        <v>1972</v>
      </c>
      <c r="E30" s="23" t="s">
        <v>35</v>
      </c>
      <c r="F30" s="6"/>
      <c r="G30" s="6">
        <v>0</v>
      </c>
      <c r="H30" s="23" t="s">
        <v>16</v>
      </c>
      <c r="I30" s="10">
        <v>1</v>
      </c>
      <c r="J30" s="25"/>
      <c r="K30" s="3"/>
      <c r="L30" s="3"/>
      <c r="M30" s="3"/>
      <c r="O30" s="1" t="str">
        <f t="shared" si="0"/>
        <v xml:space="preserve">    goods_special smallint DEFAULT 0,</v>
      </c>
    </row>
    <row r="31" spans="2:15" ht="15" x14ac:dyDescent="0.25">
      <c r="B31" s="6">
        <v>27</v>
      </c>
      <c r="C31" s="22" t="s">
        <v>362</v>
      </c>
      <c r="D31" s="24" t="s">
        <v>182</v>
      </c>
      <c r="E31" s="6" t="s">
        <v>6</v>
      </c>
      <c r="F31" s="6"/>
      <c r="G31" s="6"/>
      <c r="H31" s="6"/>
      <c r="I31" s="10"/>
      <c r="J31" s="25"/>
      <c r="K31" s="3"/>
      <c r="L31" s="3"/>
      <c r="M31" s="3"/>
      <c r="O31" s="1" t="str">
        <f>"    " &amp; D31 &amp; " " &amp; E31 &amp; IF(F31="yes"," NOT NULL", "") &amp; IF(LEN(G31) &gt; 0," DEFAULT " &amp; G31, "") &amp; ","</f>
        <v xml:space="preserve">    unit_id bigint,</v>
      </c>
    </row>
    <row r="32" spans="2:15" ht="15" x14ac:dyDescent="0.25">
      <c r="B32" s="6">
        <v>28</v>
      </c>
      <c r="C32" s="22" t="s">
        <v>38</v>
      </c>
      <c r="D32" s="24" t="s">
        <v>183</v>
      </c>
      <c r="E32" s="6" t="s">
        <v>34</v>
      </c>
      <c r="F32" s="6"/>
      <c r="G32" s="6"/>
      <c r="H32" s="6"/>
      <c r="I32" s="10"/>
      <c r="J32" s="25"/>
      <c r="K32" s="3"/>
      <c r="L32" s="3"/>
      <c r="M32" s="3"/>
      <c r="O32" s="1" t="str">
        <f t="shared" si="0"/>
        <v xml:space="preserve">    unit_name varchar(255),</v>
      </c>
    </row>
    <row r="33" spans="2:15" ht="15" x14ac:dyDescent="0.25">
      <c r="B33" s="6">
        <v>29</v>
      </c>
      <c r="C33" s="22" t="s">
        <v>187</v>
      </c>
      <c r="D33" s="24" t="s">
        <v>190</v>
      </c>
      <c r="E33" s="6" t="s">
        <v>34</v>
      </c>
      <c r="F33" s="6"/>
      <c r="G33" s="6"/>
      <c r="H33" s="6"/>
      <c r="I33" s="10"/>
      <c r="J33" s="25"/>
      <c r="K33" s="3"/>
      <c r="L33" s="3"/>
      <c r="M33" s="3"/>
      <c r="O33" s="1" t="str">
        <f>"    " &amp; D33 &amp; " " &amp; E33 &amp; IF(F33="yes"," NOT NULL", "") &amp; IF(LEN(G33) &gt; 0," DEFAULT " &amp; G33, "") &amp; ","</f>
        <v xml:space="preserve">    packaging varchar(255),</v>
      </c>
    </row>
    <row r="34" spans="2:15" ht="15" x14ac:dyDescent="0.25">
      <c r="B34" s="6">
        <v>30</v>
      </c>
      <c r="C34" s="22" t="s">
        <v>1329</v>
      </c>
      <c r="D34" s="24" t="s">
        <v>1330</v>
      </c>
      <c r="E34" s="14" t="s">
        <v>39</v>
      </c>
      <c r="F34" s="6"/>
      <c r="G34" s="6"/>
      <c r="H34" s="6"/>
      <c r="I34" s="10"/>
      <c r="J34" s="25"/>
      <c r="K34" s="3"/>
      <c r="L34" s="3"/>
      <c r="M34" s="3"/>
      <c r="O34" s="1" t="str">
        <f t="shared" si="0"/>
        <v xml:space="preserve">    route varchar(50),</v>
      </c>
    </row>
    <row r="35" spans="2:15" ht="15" x14ac:dyDescent="0.25">
      <c r="B35" s="6">
        <v>31</v>
      </c>
      <c r="C35" s="22" t="s">
        <v>1488</v>
      </c>
      <c r="D35" s="24" t="s">
        <v>1902</v>
      </c>
      <c r="E35" s="6" t="s">
        <v>6</v>
      </c>
      <c r="F35" s="6"/>
      <c r="G35" s="6"/>
      <c r="H35" s="6"/>
      <c r="I35" s="10"/>
      <c r="J35" s="25"/>
      <c r="K35" s="3"/>
      <c r="L35" s="3"/>
      <c r="M35" s="3"/>
      <c r="O35" s="1" t="str">
        <f t="shared" si="0"/>
        <v xml:space="preserve">    use_unit_id bigint,</v>
      </c>
    </row>
    <row r="36" spans="2:15" ht="15" x14ac:dyDescent="0.25">
      <c r="B36" s="6">
        <v>32</v>
      </c>
      <c r="C36" s="22" t="s">
        <v>1488</v>
      </c>
      <c r="D36" s="24" t="s">
        <v>1986</v>
      </c>
      <c r="E36" s="23" t="s">
        <v>34</v>
      </c>
      <c r="F36" s="6"/>
      <c r="G36" s="6"/>
      <c r="H36" s="6"/>
      <c r="I36" s="10"/>
      <c r="J36" s="25"/>
      <c r="K36" s="3"/>
      <c r="L36" s="3"/>
      <c r="M36" s="3"/>
      <c r="O36" s="1" t="str">
        <f>"    " &amp; D36 &amp; " " &amp; E36 &amp; IF(F36="yes"," NOT NULL", "") &amp; IF(LEN(G36) &gt; 0," DEFAULT " &amp; G36, "") &amp; ","</f>
        <v xml:space="preserve">    use_unit_name varchar(255),</v>
      </c>
    </row>
    <row r="37" spans="2:15" ht="15" x14ac:dyDescent="0.25">
      <c r="B37" s="6">
        <v>33</v>
      </c>
      <c r="C37" s="22" t="s">
        <v>1484</v>
      </c>
      <c r="D37" s="24" t="s">
        <v>1480</v>
      </c>
      <c r="E37" s="23" t="s">
        <v>127</v>
      </c>
      <c r="F37" s="6"/>
      <c r="G37" s="6"/>
      <c r="H37" s="6"/>
      <c r="I37" s="10"/>
      <c r="J37" s="25"/>
      <c r="K37" s="3"/>
      <c r="L37" s="3"/>
      <c r="M37" s="3"/>
      <c r="O37" s="1" t="str">
        <f t="shared" si="0"/>
        <v xml:space="preserve">    morning_qty double precision,</v>
      </c>
    </row>
    <row r="38" spans="2:15" ht="15" x14ac:dyDescent="0.25">
      <c r="B38" s="6">
        <v>34</v>
      </c>
      <c r="C38" s="22" t="s">
        <v>1485</v>
      </c>
      <c r="D38" s="24" t="s">
        <v>1481</v>
      </c>
      <c r="E38" s="23" t="s">
        <v>127</v>
      </c>
      <c r="F38" s="6"/>
      <c r="G38" s="6"/>
      <c r="H38" s="6"/>
      <c r="I38" s="10"/>
      <c r="J38" s="25"/>
      <c r="K38" s="3"/>
      <c r="L38" s="3"/>
      <c r="M38" s="3"/>
      <c r="O38" s="1" t="str">
        <f t="shared" si="0"/>
        <v xml:space="preserve">    noon_qty double precision,</v>
      </c>
    </row>
    <row r="39" spans="2:15" ht="15" x14ac:dyDescent="0.25">
      <c r="B39" s="6">
        <v>35</v>
      </c>
      <c r="C39" s="22" t="s">
        <v>1486</v>
      </c>
      <c r="D39" s="24" t="s">
        <v>1482</v>
      </c>
      <c r="E39" s="23" t="s">
        <v>127</v>
      </c>
      <c r="F39" s="6"/>
      <c r="G39" s="6"/>
      <c r="H39" s="6"/>
      <c r="I39" s="10"/>
      <c r="J39" s="25"/>
      <c r="K39" s="3"/>
      <c r="L39" s="3"/>
      <c r="M39" s="3"/>
      <c r="O39" s="1" t="str">
        <f t="shared" si="0"/>
        <v xml:space="preserve">    evening_qty double precision,</v>
      </c>
    </row>
    <row r="40" spans="2:15" ht="15" x14ac:dyDescent="0.25">
      <c r="B40" s="6">
        <v>36</v>
      </c>
      <c r="C40" s="22" t="s">
        <v>1487</v>
      </c>
      <c r="D40" s="24" t="s">
        <v>1483</v>
      </c>
      <c r="E40" s="23" t="s">
        <v>127</v>
      </c>
      <c r="F40" s="6"/>
      <c r="G40" s="6"/>
      <c r="H40" s="6"/>
      <c r="I40" s="10"/>
      <c r="J40" s="25"/>
      <c r="K40" s="3"/>
      <c r="L40" s="3"/>
      <c r="M40" s="3"/>
      <c r="O40" s="1" t="str">
        <f t="shared" si="0"/>
        <v xml:space="preserve">    night_qty double precision,</v>
      </c>
    </row>
    <row r="41" spans="2:15" ht="15" x14ac:dyDescent="0.25">
      <c r="B41" s="6">
        <v>37</v>
      </c>
      <c r="C41" s="22" t="s">
        <v>33</v>
      </c>
      <c r="D41" s="24" t="s">
        <v>1781</v>
      </c>
      <c r="E41" s="23" t="s">
        <v>127</v>
      </c>
      <c r="F41" s="6"/>
      <c r="G41" s="6"/>
      <c r="H41" s="6"/>
      <c r="I41" s="10"/>
      <c r="J41" s="25"/>
      <c r="K41" s="3"/>
      <c r="L41" s="3"/>
      <c r="M41" s="3"/>
      <c r="O41" s="1" t="str">
        <f>"    " &amp; D41 &amp; " " &amp; E41 &amp; IF(F41="yes"," NOT NULL", "") &amp; IF(LEN(G41) &gt; 0," DEFAULT " &amp; G41, "") &amp; ","</f>
        <v xml:space="preserve">    num_day double precision,</v>
      </c>
    </row>
    <row r="42" spans="2:15" ht="15" x14ac:dyDescent="0.25">
      <c r="B42" s="6">
        <v>38</v>
      </c>
      <c r="C42" s="3" t="s">
        <v>21</v>
      </c>
      <c r="D42" s="24" t="s">
        <v>184</v>
      </c>
      <c r="E42" s="6" t="s">
        <v>6</v>
      </c>
      <c r="F42" s="6"/>
      <c r="G42" s="6"/>
      <c r="H42" s="6"/>
      <c r="I42" s="10"/>
      <c r="J42" s="25"/>
      <c r="K42" s="3"/>
      <c r="L42" s="3"/>
      <c r="M42" s="3"/>
      <c r="O42" s="1" t="str">
        <f>"    " &amp; D42 &amp; " " &amp; E42 &amp; IF(F42="yes"," NOT NULL", "") &amp; IF(LEN(G42) &gt; 0," DEFAULT " &amp; G42, "") &amp; ","</f>
        <v xml:space="preserve">    start_date bigint,</v>
      </c>
    </row>
    <row r="43" spans="2:15" ht="15" x14ac:dyDescent="0.25">
      <c r="B43" s="6">
        <v>39</v>
      </c>
      <c r="C43" s="22" t="s">
        <v>33</v>
      </c>
      <c r="D43" s="24" t="s">
        <v>1997</v>
      </c>
      <c r="E43" s="23" t="s">
        <v>127</v>
      </c>
      <c r="F43" s="6"/>
      <c r="G43" s="6"/>
      <c r="H43" s="6"/>
      <c r="I43" s="10"/>
      <c r="J43" s="25"/>
      <c r="K43" s="3"/>
      <c r="L43" s="3"/>
      <c r="M43" s="3"/>
      <c r="O43" s="1" t="str">
        <f>"    " &amp; D43 &amp; " " &amp; E43 &amp; IF(F43="yes"," NOT NULL", "") &amp; IF(LEN(G43) &gt; 0," DEFAULT " &amp; G43, "") &amp; ","</f>
        <v xml:space="preserve">    base_multiply double precision,</v>
      </c>
    </row>
    <row r="44" spans="2:15" ht="15" x14ac:dyDescent="0.25">
      <c r="B44" s="6">
        <v>40</v>
      </c>
      <c r="C44" s="22" t="s">
        <v>33</v>
      </c>
      <c r="D44" s="24" t="s">
        <v>627</v>
      </c>
      <c r="E44" s="23" t="s">
        <v>127</v>
      </c>
      <c r="F44" s="6"/>
      <c r="G44" s="6"/>
      <c r="H44" s="6"/>
      <c r="I44" s="10"/>
      <c r="J44" s="25"/>
      <c r="K44" s="3"/>
      <c r="L44" s="3"/>
      <c r="M44" s="3"/>
      <c r="O44" s="1" t="str">
        <f t="shared" si="0"/>
        <v xml:space="preserve">    qty double precision,</v>
      </c>
    </row>
    <row r="45" spans="2:15" ht="15" x14ac:dyDescent="0.25">
      <c r="B45" s="6">
        <v>41</v>
      </c>
      <c r="C45" s="22" t="s">
        <v>117</v>
      </c>
      <c r="D45" s="24" t="s">
        <v>173</v>
      </c>
      <c r="E45" s="23" t="s">
        <v>127</v>
      </c>
      <c r="F45" s="6"/>
      <c r="G45" s="6"/>
      <c r="H45" s="6"/>
      <c r="I45" s="10"/>
      <c r="J45" s="25"/>
      <c r="K45" s="3"/>
      <c r="L45" s="3"/>
      <c r="M45" s="3"/>
      <c r="O45" s="1" t="str">
        <f>"    " &amp; D45 &amp; " " &amp; E45 &amp; IF(F45="yes"," NOT NULL", "") &amp; IF(LEN(G45) &gt; 0," DEFAULT " &amp; G45, "") &amp; ","</f>
        <v xml:space="preserve">    price double precision,</v>
      </c>
    </row>
    <row r="46" spans="2:15" ht="15" x14ac:dyDescent="0.25">
      <c r="B46" s="6">
        <v>42</v>
      </c>
      <c r="C46" s="22" t="s">
        <v>36</v>
      </c>
      <c r="D46" s="24" t="s">
        <v>11</v>
      </c>
      <c r="E46" s="23" t="s">
        <v>127</v>
      </c>
      <c r="F46" s="6"/>
      <c r="G46" s="6"/>
      <c r="H46" s="6"/>
      <c r="I46" s="10"/>
      <c r="J46" s="25"/>
      <c r="K46" s="3"/>
      <c r="L46" s="3"/>
      <c r="M46" s="3"/>
      <c r="O46" s="1" t="str">
        <f>"    " &amp; D46 &amp; " " &amp; E46 &amp; IF(F46="yes"," NOT NULL", "") &amp; IF(LEN(G46) &gt; 0," DEFAULT " &amp; G46, "") &amp; ","</f>
        <v xml:space="preserve">    amount double precision,</v>
      </c>
    </row>
    <row r="47" spans="2:15" ht="15" x14ac:dyDescent="0.25">
      <c r="B47" s="6">
        <v>43</v>
      </c>
      <c r="C47" s="22" t="s">
        <v>2374</v>
      </c>
      <c r="D47" s="24" t="s">
        <v>958</v>
      </c>
      <c r="E47" s="6" t="s">
        <v>35</v>
      </c>
      <c r="F47" s="6"/>
      <c r="G47" s="6">
        <v>1</v>
      </c>
      <c r="H47" s="23" t="s">
        <v>16</v>
      </c>
      <c r="I47" s="10"/>
      <c r="J47" s="25"/>
      <c r="K47" s="3"/>
      <c r="L47" s="3"/>
      <c r="M47" s="3"/>
      <c r="O47" s="1" t="str">
        <f>"    " &amp; D47 &amp; " " &amp; E47 &amp; IF(F47="yes"," NOT NULL", "") &amp; IF(LEN(G47) &gt; 0," DEFAULT " &amp; G47, "") &amp; ","</f>
        <v xml:space="preserve">    vat smallint DEFAULT 1,</v>
      </c>
    </row>
    <row r="48" spans="2:15" ht="15" x14ac:dyDescent="0.25">
      <c r="B48" s="6">
        <v>44</v>
      </c>
      <c r="C48" s="22" t="s">
        <v>117</v>
      </c>
      <c r="D48" s="24" t="s">
        <v>169</v>
      </c>
      <c r="E48" s="23" t="s">
        <v>127</v>
      </c>
      <c r="F48" s="6"/>
      <c r="G48" s="6"/>
      <c r="H48" s="6"/>
      <c r="I48" s="10"/>
      <c r="J48" s="25"/>
      <c r="K48" s="3"/>
      <c r="L48" s="3"/>
      <c r="M48" s="3"/>
      <c r="O48" s="1" t="str">
        <f>"    " &amp; D48 &amp; " " &amp; E48 &amp; IF(F48="yes"," NOT NULL", "") &amp; IF(LEN(G48) &gt; 0," DEFAULT " &amp; G48, "") &amp; ","</f>
        <v xml:space="preserve">    vat_rate double precision,</v>
      </c>
    </row>
    <row r="49" spans="2:15" ht="15" x14ac:dyDescent="0.25">
      <c r="B49" s="6">
        <v>45</v>
      </c>
      <c r="C49" s="22" t="s">
        <v>36</v>
      </c>
      <c r="D49" s="24" t="s">
        <v>634</v>
      </c>
      <c r="E49" s="23" t="s">
        <v>127</v>
      </c>
      <c r="F49" s="6"/>
      <c r="G49" s="6"/>
      <c r="H49" s="6"/>
      <c r="I49" s="10"/>
      <c r="J49" s="25"/>
      <c r="K49" s="3"/>
      <c r="L49" s="3"/>
      <c r="M49" s="3"/>
      <c r="O49" s="1" t="str">
        <f>"    " &amp; D49 &amp; " " &amp; E49 &amp; IF(F49="yes"," NOT NULL", "") &amp; IF(LEN(G49) &gt; 0," DEFAULT " &amp; G49, "") &amp; ","</f>
        <v xml:space="preserve">    vat_amount double precision,</v>
      </c>
    </row>
    <row r="50" spans="2:15" ht="15" x14ac:dyDescent="0.25">
      <c r="B50" s="6">
        <v>46</v>
      </c>
      <c r="C50" s="22" t="s">
        <v>117</v>
      </c>
      <c r="D50" s="24" t="s">
        <v>1525</v>
      </c>
      <c r="E50" s="23" t="s">
        <v>127</v>
      </c>
      <c r="F50" s="6"/>
      <c r="G50" s="6"/>
      <c r="H50" s="6"/>
      <c r="I50" s="10"/>
      <c r="J50" s="25"/>
      <c r="K50" s="3"/>
      <c r="L50" s="3"/>
      <c r="M50" s="3"/>
      <c r="O50" s="1" t="str">
        <f t="shared" si="0"/>
        <v xml:space="preserve">    grand_price double precision,</v>
      </c>
    </row>
    <row r="51" spans="2:15" ht="15" x14ac:dyDescent="0.25">
      <c r="B51" s="6">
        <v>47</v>
      </c>
      <c r="C51" s="22" t="s">
        <v>36</v>
      </c>
      <c r="D51" s="24" t="s">
        <v>1526</v>
      </c>
      <c r="E51" s="23" t="s">
        <v>127</v>
      </c>
      <c r="F51" s="6"/>
      <c r="G51" s="6"/>
      <c r="H51" s="6"/>
      <c r="I51" s="10"/>
      <c r="J51" s="25"/>
      <c r="K51" s="3"/>
      <c r="L51" s="3"/>
      <c r="M51" s="3"/>
      <c r="O51" s="1" t="str">
        <f t="shared" si="0"/>
        <v xml:space="preserve">    grand_amount double precision,</v>
      </c>
    </row>
    <row r="52" spans="2:15" ht="15" x14ac:dyDescent="0.25">
      <c r="B52" s="6">
        <v>48</v>
      </c>
      <c r="C52" s="22" t="s">
        <v>833</v>
      </c>
      <c r="D52" s="24" t="s">
        <v>1139</v>
      </c>
      <c r="E52" s="6" t="s">
        <v>35</v>
      </c>
      <c r="F52" s="6"/>
      <c r="G52" s="6">
        <v>1</v>
      </c>
      <c r="H52" s="23" t="s">
        <v>16</v>
      </c>
      <c r="I52" s="10"/>
      <c r="J52" s="25"/>
      <c r="K52" s="3"/>
      <c r="L52" s="3"/>
      <c r="M52" s="3"/>
      <c r="O52" s="1" t="str">
        <f t="shared" si="0"/>
        <v xml:space="preserve">    insurance smallint DEFAULT 1,</v>
      </c>
    </row>
    <row r="53" spans="2:15" ht="15" x14ac:dyDescent="0.25">
      <c r="B53" s="6">
        <v>49</v>
      </c>
      <c r="C53" s="22" t="s">
        <v>833</v>
      </c>
      <c r="D53" s="24" t="s">
        <v>818</v>
      </c>
      <c r="E53" s="23" t="s">
        <v>127</v>
      </c>
      <c r="F53" s="6"/>
      <c r="G53" s="6">
        <v>0</v>
      </c>
      <c r="H53" s="6"/>
      <c r="I53" s="10"/>
      <c r="J53" s="25"/>
      <c r="K53" s="3"/>
      <c r="L53" s="3"/>
      <c r="M53" s="3"/>
      <c r="O53" s="1" t="str">
        <f t="shared" si="0"/>
        <v xml:space="preserve">    insurance_rate double precision DEFAULT 0,</v>
      </c>
    </row>
    <row r="54" spans="2:15" ht="15" x14ac:dyDescent="0.25">
      <c r="B54" s="6">
        <v>50</v>
      </c>
      <c r="C54" s="22" t="s">
        <v>820</v>
      </c>
      <c r="D54" s="24" t="s">
        <v>819</v>
      </c>
      <c r="E54" s="23" t="s">
        <v>127</v>
      </c>
      <c r="F54" s="6"/>
      <c r="G54" s="6">
        <v>0</v>
      </c>
      <c r="H54" s="6"/>
      <c r="I54" s="10"/>
      <c r="J54" s="25"/>
      <c r="K54" s="3"/>
      <c r="L54" s="3"/>
      <c r="M54" s="3"/>
      <c r="O54" s="1" t="str">
        <f t="shared" si="0"/>
        <v xml:space="preserve">    insurance_price double precision DEFAULT 0,</v>
      </c>
    </row>
    <row r="55" spans="2:15" ht="15" x14ac:dyDescent="0.25">
      <c r="B55" s="6">
        <v>51</v>
      </c>
      <c r="C55" s="22" t="s">
        <v>648</v>
      </c>
      <c r="D55" s="24" t="s">
        <v>635</v>
      </c>
      <c r="E55" s="23" t="s">
        <v>127</v>
      </c>
      <c r="F55" s="6"/>
      <c r="G55" s="6">
        <v>0</v>
      </c>
      <c r="H55" s="6"/>
      <c r="I55" s="10"/>
      <c r="J55" s="25"/>
      <c r="K55" s="3"/>
      <c r="L55" s="3"/>
      <c r="M55" s="3"/>
      <c r="O55" s="1" t="str">
        <f t="shared" si="0"/>
        <v xml:space="preserve">    insurance_amount double precision DEFAULT 0,</v>
      </c>
    </row>
    <row r="56" spans="2:15" ht="15" x14ac:dyDescent="0.25">
      <c r="B56" s="6">
        <v>52</v>
      </c>
      <c r="C56" s="22" t="s">
        <v>3301</v>
      </c>
      <c r="D56" s="24" t="s">
        <v>1076</v>
      </c>
      <c r="E56" s="23" t="s">
        <v>127</v>
      </c>
      <c r="F56" s="6"/>
      <c r="G56" s="6">
        <v>0</v>
      </c>
      <c r="H56" s="6"/>
      <c r="I56" s="10"/>
      <c r="J56" s="25"/>
      <c r="K56" s="3"/>
      <c r="L56" s="3"/>
      <c r="M56" s="3"/>
      <c r="O56" s="1" t="str">
        <f>"    " &amp; D56 &amp; " " &amp; E56 &amp; IF(F56="yes"," NOT NULL", "") &amp; IF(LEN(G56) &gt; 0," DEFAULT " &amp; G56, "") &amp; ","</f>
        <v xml:space="preserve">    payment_amount double precision DEFAULT 0,</v>
      </c>
    </row>
    <row r="57" spans="2:15" ht="15" x14ac:dyDescent="0.25">
      <c r="B57" s="6">
        <v>53</v>
      </c>
      <c r="C57" s="22" t="s">
        <v>3704</v>
      </c>
      <c r="D57" s="24" t="s">
        <v>3702</v>
      </c>
      <c r="E57" s="23" t="s">
        <v>127</v>
      </c>
      <c r="F57" s="6"/>
      <c r="G57" s="6">
        <v>0</v>
      </c>
      <c r="H57" s="6"/>
      <c r="I57" s="10"/>
      <c r="J57" s="25"/>
      <c r="K57" s="3"/>
      <c r="L57" s="3"/>
      <c r="M57" s="3"/>
      <c r="O57" s="1" t="str">
        <f t="shared" ref="O57:O59" si="2">"    " &amp; D57 &amp; " " &amp; E57 &amp; IF(F57="yes"," NOT NULL", "") &amp; IF(LEN(G57) &gt; 0," DEFAULT " &amp; G57, "") &amp; ","</f>
        <v xml:space="preserve">    broker_rate double precision DEFAULT 0,</v>
      </c>
    </row>
    <row r="58" spans="2:15" ht="15" x14ac:dyDescent="0.25">
      <c r="B58" s="6">
        <v>54</v>
      </c>
      <c r="C58" s="22" t="s">
        <v>3704</v>
      </c>
      <c r="D58" s="24" t="s">
        <v>3703</v>
      </c>
      <c r="E58" s="23" t="s">
        <v>127</v>
      </c>
      <c r="F58" s="6"/>
      <c r="G58" s="6">
        <v>0</v>
      </c>
      <c r="H58" s="6"/>
      <c r="I58" s="10"/>
      <c r="J58" s="25"/>
      <c r="K58" s="3"/>
      <c r="L58" s="3"/>
      <c r="M58" s="3"/>
      <c r="O58" s="1" t="str">
        <f t="shared" si="2"/>
        <v xml:space="preserve">    broker_fee double precision DEFAULT 0,</v>
      </c>
    </row>
    <row r="59" spans="2:15" ht="15" x14ac:dyDescent="0.25">
      <c r="B59" s="6">
        <v>55</v>
      </c>
      <c r="C59" s="22" t="s">
        <v>3663</v>
      </c>
      <c r="D59" s="24" t="s">
        <v>3705</v>
      </c>
      <c r="E59" s="23" t="s">
        <v>127</v>
      </c>
      <c r="F59" s="6"/>
      <c r="G59" s="6">
        <v>0</v>
      </c>
      <c r="H59" s="6"/>
      <c r="I59" s="10"/>
      <c r="J59" s="25"/>
      <c r="K59" s="3"/>
      <c r="L59" s="3"/>
      <c r="M59" s="3"/>
      <c r="O59" s="1" t="str">
        <f t="shared" si="2"/>
        <v xml:space="preserve">    broker_amount double precision DEFAULT 0,</v>
      </c>
    </row>
    <row r="60" spans="2:15" ht="15" x14ac:dyDescent="0.25">
      <c r="B60" s="6">
        <v>56</v>
      </c>
      <c r="C60" s="22" t="s">
        <v>3</v>
      </c>
      <c r="D60" s="24" t="s">
        <v>3072</v>
      </c>
      <c r="E60" s="23" t="s">
        <v>18</v>
      </c>
      <c r="F60" s="6"/>
      <c r="G60" s="6"/>
      <c r="H60" s="6"/>
      <c r="I60" s="10"/>
      <c r="J60" s="25"/>
      <c r="K60" s="3"/>
      <c r="L60" s="3"/>
      <c r="M60" s="3"/>
      <c r="O60" s="1" t="str">
        <f t="shared" si="0"/>
        <v xml:space="preserve">    note varchar(1000),</v>
      </c>
    </row>
    <row r="61" spans="2:15" ht="15" x14ac:dyDescent="0.25">
      <c r="B61" s="6">
        <v>57</v>
      </c>
      <c r="C61" s="22" t="s">
        <v>2012</v>
      </c>
      <c r="D61" s="24" t="s">
        <v>3073</v>
      </c>
      <c r="E61" s="6" t="s">
        <v>35</v>
      </c>
      <c r="F61" s="6"/>
      <c r="G61" s="6">
        <v>0</v>
      </c>
      <c r="H61" s="23" t="s">
        <v>16</v>
      </c>
      <c r="I61" s="10">
        <v>1</v>
      </c>
      <c r="J61" s="25"/>
      <c r="K61" s="3"/>
      <c r="L61" s="3"/>
      <c r="M61" s="3"/>
      <c r="O61" s="1" t="str">
        <f t="shared" si="0"/>
        <v xml:space="preserve">    na_sale smallint DEFAULT 0,</v>
      </c>
    </row>
    <row r="62" spans="2:15" ht="15" x14ac:dyDescent="0.25">
      <c r="B62" s="6">
        <v>58</v>
      </c>
      <c r="C62" s="22" t="s">
        <v>4344</v>
      </c>
      <c r="D62" s="24" t="s">
        <v>4345</v>
      </c>
      <c r="E62" s="6" t="s">
        <v>35</v>
      </c>
      <c r="F62" s="6"/>
      <c r="G62" s="6">
        <v>0</v>
      </c>
      <c r="H62" s="23" t="s">
        <v>16</v>
      </c>
      <c r="I62" s="10">
        <v>1</v>
      </c>
      <c r="J62" s="25"/>
      <c r="K62" s="3"/>
      <c r="L62" s="3"/>
      <c r="M62" s="3"/>
      <c r="O62" s="1" t="str">
        <f t="shared" ref="O62" si="3">"    " &amp; D62 &amp; " " &amp; E62 &amp; IF(F62="yes"," NOT NULL", "") &amp; IF(LEN(G62) &gt; 0," DEFAULT " &amp; G62, "") &amp; ","</f>
        <v xml:space="preserve">    have_drug smallint DEFAULT 0,</v>
      </c>
    </row>
    <row r="63" spans="2:15" ht="15" x14ac:dyDescent="0.25">
      <c r="B63" s="6">
        <v>59</v>
      </c>
      <c r="C63" s="22" t="s">
        <v>1789</v>
      </c>
      <c r="D63" s="24" t="s">
        <v>1788</v>
      </c>
      <c r="E63" s="6" t="s">
        <v>35</v>
      </c>
      <c r="F63" s="6"/>
      <c r="G63" s="6"/>
      <c r="H63" s="23"/>
      <c r="I63" s="8"/>
      <c r="J63" s="25"/>
      <c r="K63" s="3"/>
      <c r="L63" s="3"/>
      <c r="M63" s="3"/>
      <c r="O63" s="1" t="str">
        <f t="shared" si="0"/>
        <v xml:space="preserve">    sale_qty smallint,</v>
      </c>
    </row>
    <row r="64" spans="2:15" ht="15" x14ac:dyDescent="0.25">
      <c r="B64" s="6">
        <v>60</v>
      </c>
      <c r="C64" s="22" t="s">
        <v>3115</v>
      </c>
      <c r="D64" s="24" t="s">
        <v>3112</v>
      </c>
      <c r="E64" s="6" t="s">
        <v>35</v>
      </c>
      <c r="F64" s="6"/>
      <c r="G64" s="6"/>
      <c r="H64" s="23"/>
      <c r="I64" s="8"/>
      <c r="J64" s="25"/>
      <c r="K64" s="3"/>
      <c r="L64" s="3"/>
      <c r="M64" s="3"/>
      <c r="O64" s="1" t="str">
        <f>"    " &amp; D64 &amp; " " &amp; E64 &amp; IF(F64="yes"," NOT NULL", "") &amp; IF(LEN(G64) &gt; 0," DEFAULT " &amp; G64, "") &amp; ","</f>
        <v xml:space="preserve">    foc smallint,</v>
      </c>
    </row>
    <row r="65" spans="2:15" ht="15" x14ac:dyDescent="0.25">
      <c r="B65" s="6">
        <v>61</v>
      </c>
      <c r="C65" s="22" t="s">
        <v>45</v>
      </c>
      <c r="D65" s="24" t="s">
        <v>42</v>
      </c>
      <c r="E65" s="6" t="s">
        <v>35</v>
      </c>
      <c r="F65" s="6"/>
      <c r="G65" s="6"/>
      <c r="H65" s="6"/>
      <c r="I65" s="10"/>
      <c r="J65" s="25"/>
      <c r="K65" s="3"/>
      <c r="L65" s="3"/>
      <c r="M65" s="3"/>
      <c r="O65" s="1" t="str">
        <f t="shared" ref="O65" si="4">"    " &amp; D65 &amp; " " &amp; E65 &amp; IF(F65="yes"," NOT NULL", "") &amp; IF(LEN(G65) &gt; 0," DEFAULT " &amp; G65, "") &amp; ","</f>
        <v xml:space="preserve">    status smallint,</v>
      </c>
    </row>
    <row r="66" spans="2:15" ht="15" x14ac:dyDescent="0.25">
      <c r="B66" s="6">
        <v>62</v>
      </c>
      <c r="C66" s="22" t="s">
        <v>1872</v>
      </c>
      <c r="D66" s="24" t="s">
        <v>1870</v>
      </c>
      <c r="E66" s="23" t="s">
        <v>35</v>
      </c>
      <c r="F66" s="6"/>
      <c r="G66" s="6"/>
      <c r="H66" s="23"/>
      <c r="I66" s="8"/>
      <c r="J66" s="25"/>
      <c r="K66" s="3"/>
      <c r="L66" s="3"/>
      <c r="M66" s="3"/>
      <c r="O66" s="1" t="str">
        <f>"    " &amp; D66 &amp; " " &amp; E66 &amp; IF(F66="yes"," NOT NULL", "") &amp; IF(LEN(G66) &gt; 0," DEFAULT " &amp; G66, "") &amp; ","</f>
        <v xml:space="preserve">    financial_status smallint,</v>
      </c>
    </row>
    <row r="67" spans="2:15" ht="15" x14ac:dyDescent="0.25">
      <c r="B67" s="6">
        <v>63</v>
      </c>
      <c r="C67" s="22" t="s">
        <v>3171</v>
      </c>
      <c r="D67" s="24" t="s">
        <v>3168</v>
      </c>
      <c r="E67" s="6" t="s">
        <v>35</v>
      </c>
      <c r="F67" s="6"/>
      <c r="G67" s="6"/>
      <c r="H67" s="23"/>
      <c r="I67" s="8"/>
      <c r="J67" s="25"/>
      <c r="K67" s="3"/>
      <c r="L67" s="3"/>
      <c r="M67" s="3"/>
      <c r="O67" s="1" t="str">
        <f t="shared" ref="O67" si="5">"    " &amp; D67 &amp; " " &amp; E67 &amp; IF(F67="yes"," NOT NULL", "") &amp; IF(LEN(G67) &gt; 0," DEFAULT " &amp; G67, "") &amp; ","</f>
        <v xml:space="preserve">    invoice_status smallint,</v>
      </c>
    </row>
    <row r="68" spans="2:15" ht="15" x14ac:dyDescent="0.25">
      <c r="B68" s="6">
        <v>64</v>
      </c>
      <c r="C68" s="22" t="s">
        <v>1873</v>
      </c>
      <c r="D68" s="24" t="s">
        <v>3172</v>
      </c>
      <c r="E68" s="6" t="s">
        <v>35</v>
      </c>
      <c r="F68" s="6"/>
      <c r="G68" s="6"/>
      <c r="H68" s="23"/>
      <c r="I68" s="8"/>
      <c r="J68" s="25"/>
      <c r="K68" s="3"/>
      <c r="L68" s="3"/>
      <c r="M68" s="3"/>
      <c r="O68" s="1" t="str">
        <f>"    " &amp; D68 &amp; " " &amp; E68 &amp; IF(F68="yes"," NOT NULL", "") &amp; IF(LEN(G68) &gt; 0," DEFAULT " &amp; G68, "") &amp; ","</f>
        <v xml:space="preserve">    inventory_status smallint,</v>
      </c>
    </row>
    <row r="69" spans="2:15" ht="15" x14ac:dyDescent="0.25">
      <c r="B69" s="6">
        <v>65</v>
      </c>
      <c r="C69" s="22" t="s">
        <v>939</v>
      </c>
      <c r="D69" s="24" t="s">
        <v>1071</v>
      </c>
      <c r="E69" s="6" t="s">
        <v>35</v>
      </c>
      <c r="F69" s="6"/>
      <c r="G69" s="6"/>
      <c r="H69" s="6"/>
      <c r="I69" s="10"/>
      <c r="J69" s="25"/>
      <c r="K69" s="3"/>
      <c r="L69" s="3"/>
      <c r="M69" s="3"/>
      <c r="O69" s="1" t="str">
        <f t="shared" si="0"/>
        <v xml:space="preserve">    internal_ledger smallint,</v>
      </c>
    </row>
    <row r="70" spans="2:15" ht="15" x14ac:dyDescent="0.25">
      <c r="B70" s="6">
        <v>66</v>
      </c>
      <c r="C70" s="22" t="s">
        <v>1072</v>
      </c>
      <c r="D70" s="24" t="s">
        <v>1217</v>
      </c>
      <c r="E70" s="6" t="s">
        <v>35</v>
      </c>
      <c r="F70" s="6"/>
      <c r="G70" s="6"/>
      <c r="H70" s="6"/>
      <c r="I70" s="10"/>
      <c r="J70" s="25"/>
      <c r="K70" s="3"/>
      <c r="L70" s="3"/>
      <c r="M70" s="3"/>
      <c r="O70" s="1" t="str">
        <f t="shared" si="0"/>
        <v xml:space="preserve">    financial_ledger smallint,</v>
      </c>
    </row>
    <row r="71" spans="2:15" ht="15" x14ac:dyDescent="0.25">
      <c r="B71" s="6">
        <v>67</v>
      </c>
      <c r="C71" s="22" t="s">
        <v>3921</v>
      </c>
      <c r="D71" s="24" t="s">
        <v>3865</v>
      </c>
      <c r="E71" s="6" t="s">
        <v>35</v>
      </c>
      <c r="F71" s="6"/>
      <c r="G71" s="6">
        <v>1</v>
      </c>
      <c r="H71" s="23" t="s">
        <v>16</v>
      </c>
      <c r="I71" s="8"/>
      <c r="J71" s="25"/>
      <c r="K71" s="3"/>
      <c r="L71" s="3"/>
      <c r="M71" s="3"/>
      <c r="O71" s="1" t="str">
        <f>"    " &amp; D71 &amp; " " &amp; E71 &amp; IF(F71="yes"," NOT NULL", "") &amp; IF(LEN(G71) &gt; 0," DEFAULT " &amp; G71, "") &amp; ","</f>
        <v xml:space="preserve">    incentive smallint DEFAULT 1,</v>
      </c>
    </row>
    <row r="72" spans="2:15" ht="15" x14ac:dyDescent="0.25">
      <c r="B72" s="6">
        <v>68</v>
      </c>
      <c r="C72" s="22" t="s">
        <v>158</v>
      </c>
      <c r="D72" s="24" t="s">
        <v>53</v>
      </c>
      <c r="E72" s="6" t="s">
        <v>10</v>
      </c>
      <c r="F72" s="6"/>
      <c r="G72" s="6"/>
      <c r="H72" s="6"/>
      <c r="I72" s="10"/>
      <c r="J72" s="25"/>
      <c r="K72" s="3"/>
      <c r="L72" s="3"/>
      <c r="M72" s="3"/>
      <c r="O72" s="1" t="str">
        <f t="shared" si="0"/>
        <v xml:space="preserve">    sort integer,</v>
      </c>
    </row>
    <row r="73" spans="2:15" ht="15" x14ac:dyDescent="0.25">
      <c r="B73" s="6">
        <v>69</v>
      </c>
      <c r="C73" s="3" t="s">
        <v>20</v>
      </c>
      <c r="D73" s="24" t="s">
        <v>296</v>
      </c>
      <c r="E73" s="6" t="s">
        <v>6</v>
      </c>
      <c r="F73" s="6"/>
      <c r="G73" s="6"/>
      <c r="H73" s="6"/>
      <c r="I73" s="10"/>
      <c r="J73" s="25"/>
      <c r="K73" s="3"/>
      <c r="L73" s="3"/>
      <c r="M73" s="3"/>
      <c r="O73" s="1" t="str">
        <f t="shared" si="0"/>
        <v xml:space="preserve">    created_by bigint,</v>
      </c>
    </row>
    <row r="74" spans="2:15" ht="15" x14ac:dyDescent="0.25">
      <c r="B74" s="6">
        <v>70</v>
      </c>
      <c r="C74" s="3" t="s">
        <v>21</v>
      </c>
      <c r="D74" s="24" t="s">
        <v>70</v>
      </c>
      <c r="E74" s="23" t="s">
        <v>6</v>
      </c>
      <c r="F74" s="6"/>
      <c r="G74" s="6"/>
      <c r="H74" s="6"/>
      <c r="I74" s="10"/>
      <c r="J74" s="25"/>
      <c r="K74" s="3"/>
      <c r="L74" s="3"/>
      <c r="M74" s="3"/>
      <c r="O74" s="1" t="str">
        <f t="shared" si="0"/>
        <v xml:space="preserve">    created_date bigint,</v>
      </c>
    </row>
    <row r="75" spans="2:15" ht="15" x14ac:dyDescent="0.25">
      <c r="B75" s="6">
        <v>71</v>
      </c>
      <c r="C75" s="3" t="s">
        <v>22</v>
      </c>
      <c r="D75" s="24" t="s">
        <v>297</v>
      </c>
      <c r="E75" s="6" t="s">
        <v>6</v>
      </c>
      <c r="F75" s="6"/>
      <c r="G75" s="6"/>
      <c r="H75" s="6"/>
      <c r="I75" s="10"/>
      <c r="J75" s="25"/>
      <c r="K75" s="3"/>
      <c r="L75" s="3"/>
      <c r="M75" s="3"/>
      <c r="O75" s="1" t="str">
        <f t="shared" si="0"/>
        <v xml:space="preserve">    updated_by bigint,</v>
      </c>
    </row>
    <row r="76" spans="2:15" ht="15" x14ac:dyDescent="0.25">
      <c r="B76" s="6">
        <v>72</v>
      </c>
      <c r="C76" s="3" t="s">
        <v>23</v>
      </c>
      <c r="D76" s="24" t="s">
        <v>71</v>
      </c>
      <c r="E76" s="23" t="s">
        <v>6</v>
      </c>
      <c r="F76" s="6"/>
      <c r="G76" s="6"/>
      <c r="H76" s="6"/>
      <c r="I76" s="10"/>
      <c r="J76" s="25"/>
      <c r="K76" s="3"/>
      <c r="L76" s="3"/>
      <c r="M76" s="3"/>
      <c r="O76" s="1" t="str">
        <f t="shared" si="0"/>
        <v xml:space="preserve">    updated_date bigint,</v>
      </c>
    </row>
    <row r="77" spans="2:15" ht="15" x14ac:dyDescent="0.25">
      <c r="B77" s="6">
        <v>73</v>
      </c>
      <c r="C77" s="22" t="s">
        <v>105</v>
      </c>
      <c r="D77" s="24" t="s">
        <v>295</v>
      </c>
      <c r="E77" s="6" t="s">
        <v>6</v>
      </c>
      <c r="F77" s="6"/>
      <c r="G77" s="6"/>
      <c r="H77" s="6"/>
      <c r="I77" s="8">
        <v>1</v>
      </c>
      <c r="J77" s="25"/>
      <c r="K77" s="3"/>
      <c r="L77" s="3"/>
      <c r="M77" s="3"/>
      <c r="O77" s="1" t="str">
        <f t="shared" si="0"/>
        <v xml:space="preserve">    deleted_by bigint,</v>
      </c>
    </row>
    <row r="78" spans="2:15" ht="15" x14ac:dyDescent="0.25">
      <c r="B78" s="6">
        <v>74</v>
      </c>
      <c r="C78" s="22" t="s">
        <v>99</v>
      </c>
      <c r="D78" s="24" t="s">
        <v>94</v>
      </c>
      <c r="E78" s="6" t="s">
        <v>6</v>
      </c>
      <c r="F78" s="6"/>
      <c r="G78" s="6"/>
      <c r="H78" s="6"/>
      <c r="I78" s="8">
        <v>1</v>
      </c>
      <c r="J78" s="25"/>
      <c r="K78" s="3"/>
      <c r="L78" s="3"/>
      <c r="M78" s="3"/>
      <c r="O78" s="1" t="str">
        <f t="shared" si="0"/>
        <v xml:space="preserve">    deleted_date bigint,</v>
      </c>
    </row>
    <row r="79" spans="2:15" ht="15" x14ac:dyDescent="0.25">
      <c r="B79" s="6">
        <v>75</v>
      </c>
      <c r="C79" s="3" t="s">
        <v>24</v>
      </c>
      <c r="D79" s="24" t="s">
        <v>13</v>
      </c>
      <c r="E79" s="6" t="s">
        <v>10</v>
      </c>
      <c r="F79" s="6"/>
      <c r="G79" s="6">
        <v>1</v>
      </c>
      <c r="H79" s="6"/>
      <c r="I79" s="10"/>
      <c r="J79" s="25"/>
      <c r="K79" s="3"/>
      <c r="L79" s="3"/>
      <c r="M79" s="3"/>
      <c r="O79" s="1" t="str">
        <f t="shared" si="0"/>
        <v xml:space="preserve">    version integer DEFAULT 1,</v>
      </c>
    </row>
    <row r="80" spans="2:15" x14ac:dyDescent="0.25">
      <c r="O80" s="1" t="str">
        <f>"    CONSTRAINT " &amp; IF(ISERROR(SEARCH(".",$D$2)), $D$2, MID($D$2,SEARCH(".",$D$2) + 1,(LEN($D$2)-SEARCH(".",$D$2)))) &amp; "_pk PRIMARY KEY (" &amp; $D$5 &amp; ")"</f>
        <v xml:space="preserve">    CONSTRAINT prescription_item_pk PRIMARY KEY (id)</v>
      </c>
    </row>
    <row r="81" spans="4:15" x14ac:dyDescent="0.25">
      <c r="O81" s="1" t="s">
        <v>7</v>
      </c>
    </row>
    <row r="85" spans="4:15" x14ac:dyDescent="0.25">
      <c r="D85" s="32" t="s">
        <v>1734</v>
      </c>
    </row>
    <row r="87" spans="4:15" x14ac:dyDescent="0.25">
      <c r="D87" s="32" t="s">
        <v>2417</v>
      </c>
    </row>
    <row r="89" spans="4:15" x14ac:dyDescent="0.25">
      <c r="D89" s="32" t="s">
        <v>3744</v>
      </c>
    </row>
    <row r="90" spans="4:15" x14ac:dyDescent="0.25">
      <c r="D90" s="32" t="s">
        <v>3745</v>
      </c>
    </row>
    <row r="91" spans="4:15" x14ac:dyDescent="0.25">
      <c r="D91" s="32" t="s">
        <v>3746</v>
      </c>
    </row>
    <row r="93" spans="4:15" x14ac:dyDescent="0.25">
      <c r="D93" s="32" t="s">
        <v>3757</v>
      </c>
    </row>
    <row r="95" spans="4:15" x14ac:dyDescent="0.25">
      <c r="D95" s="1" t="s">
        <v>3938</v>
      </c>
      <c r="K95" s="32"/>
    </row>
    <row r="97" spans="4:4" x14ac:dyDescent="0.25">
      <c r="D97" s="32" t="s">
        <v>3983</v>
      </c>
    </row>
    <row r="99" spans="4:4" x14ac:dyDescent="0.25">
      <c r="D99" s="32" t="s">
        <v>4346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B1:O25"/>
  <sheetViews>
    <sheetView showGridLines="0" workbookViewId="0">
      <selection activeCell="C23" sqref="C23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1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DB!D152</f>
        <v>ICD toa thuốc</v>
      </c>
      <c r="E1" s="71"/>
      <c r="F1" s="72" t="s">
        <v>22</v>
      </c>
      <c r="G1" s="73"/>
      <c r="H1" s="73"/>
      <c r="I1" s="74"/>
      <c r="J1" s="3" t="str">
        <f>DB!F152</f>
        <v>Nguyễn Anh Phong</v>
      </c>
    </row>
    <row r="2" spans="2:15" ht="18" x14ac:dyDescent="0.25">
      <c r="C2" s="2" t="s">
        <v>27</v>
      </c>
      <c r="D2" s="75" t="str">
        <f>DB!E152</f>
        <v>prescription_diagnosis</v>
      </c>
      <c r="E2" s="76"/>
      <c r="F2" s="72" t="s">
        <v>23</v>
      </c>
      <c r="G2" s="73"/>
      <c r="H2" s="73"/>
      <c r="I2" s="74"/>
      <c r="J2" s="19" t="str">
        <f>DB!G152</f>
        <v>18/12/2017</v>
      </c>
      <c r="O2" s="1" t="str">
        <f xml:space="preserve"> "drop table " &amp; D2 &amp; ";"</f>
        <v>drop table prescription_diagnosis;</v>
      </c>
    </row>
    <row r="3" spans="2:15" ht="29.25" customHeight="1" x14ac:dyDescent="0.25">
      <c r="B3" s="4"/>
      <c r="O3" s="1" t="str">
        <f xml:space="preserve"> "create table " &amp; D2</f>
        <v>create table prescription_diagnosis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361</v>
      </c>
      <c r="D6" s="24" t="s">
        <v>1476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9" si="0">"    " &amp; D6 &amp; " " &amp; E6 &amp; IF(F6="yes"," NOT NULL", "") &amp; IF(LEN(G6) &gt; 0," DEFAULT " &amp; G6, "") &amp; ","</f>
        <v xml:space="preserve">    prescription_id bigint,</v>
      </c>
    </row>
    <row r="7" spans="2:15" ht="15" x14ac:dyDescent="0.25">
      <c r="B7" s="6">
        <v>3</v>
      </c>
      <c r="C7" s="22" t="s">
        <v>1875</v>
      </c>
      <c r="D7" s="24" t="s">
        <v>48</v>
      </c>
      <c r="E7" s="14" t="s">
        <v>39</v>
      </c>
      <c r="F7" s="6"/>
      <c r="G7" s="6"/>
      <c r="H7" s="6"/>
      <c r="I7" s="10">
        <v>1</v>
      </c>
      <c r="J7" s="25"/>
      <c r="K7" s="3"/>
      <c r="L7" s="3"/>
      <c r="M7" s="3"/>
      <c r="O7" s="1" t="str">
        <f t="shared" si="0"/>
        <v xml:space="preserve">    code varchar(50),</v>
      </c>
    </row>
    <row r="8" spans="2:15" ht="15" x14ac:dyDescent="0.25">
      <c r="B8" s="6">
        <v>4</v>
      </c>
      <c r="C8" s="22" t="s">
        <v>1865</v>
      </c>
      <c r="D8" s="24" t="s">
        <v>12</v>
      </c>
      <c r="E8" s="23" t="s">
        <v>116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description text,</v>
      </c>
    </row>
    <row r="9" spans="2:15" ht="15" x14ac:dyDescent="0.25">
      <c r="B9" s="6">
        <v>5</v>
      </c>
      <c r="C9" s="22" t="s">
        <v>1865</v>
      </c>
      <c r="D9" s="24" t="s">
        <v>1869</v>
      </c>
      <c r="E9" s="23" t="s">
        <v>116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description_en text,</v>
      </c>
    </row>
    <row r="10" spans="2:15" ht="15" x14ac:dyDescent="0.25">
      <c r="B10" s="6">
        <v>6</v>
      </c>
      <c r="C10" s="22" t="s">
        <v>2394</v>
      </c>
      <c r="D10" s="24" t="s">
        <v>1576</v>
      </c>
      <c r="E10" s="6" t="s">
        <v>10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icd integer,</v>
      </c>
    </row>
    <row r="11" spans="2:15" ht="15" x14ac:dyDescent="0.25">
      <c r="B11" s="6">
        <v>7</v>
      </c>
      <c r="C11" s="22" t="s">
        <v>1879</v>
      </c>
      <c r="D11" s="24" t="s">
        <v>3048</v>
      </c>
      <c r="E11" s="23" t="s">
        <v>35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primary_icd smallint,</v>
      </c>
    </row>
    <row r="12" spans="2:15" ht="15" x14ac:dyDescent="0.25">
      <c r="B12" s="6">
        <v>8</v>
      </c>
      <c r="C12" s="22" t="s">
        <v>158</v>
      </c>
      <c r="D12" s="24" t="s">
        <v>53</v>
      </c>
      <c r="E12" s="6" t="s">
        <v>10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sort integer,</v>
      </c>
    </row>
    <row r="13" spans="2:15" ht="15" x14ac:dyDescent="0.25">
      <c r="B13" s="6">
        <v>9</v>
      </c>
      <c r="C13" s="3" t="s">
        <v>20</v>
      </c>
      <c r="D13" s="24" t="s">
        <v>296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created_by bigint,</v>
      </c>
    </row>
    <row r="14" spans="2:15" ht="15" x14ac:dyDescent="0.25">
      <c r="B14" s="6">
        <v>10</v>
      </c>
      <c r="C14" s="3" t="s">
        <v>21</v>
      </c>
      <c r="D14" s="24" t="s">
        <v>70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created_date bigint,</v>
      </c>
    </row>
    <row r="15" spans="2:15" ht="15" x14ac:dyDescent="0.25">
      <c r="B15" s="6">
        <v>11</v>
      </c>
      <c r="C15" s="3" t="s">
        <v>22</v>
      </c>
      <c r="D15" s="24" t="s">
        <v>297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updated_by bigint,</v>
      </c>
    </row>
    <row r="16" spans="2:15" ht="15" x14ac:dyDescent="0.25">
      <c r="B16" s="6">
        <v>12</v>
      </c>
      <c r="C16" s="3" t="s">
        <v>23</v>
      </c>
      <c r="D16" s="24" t="s">
        <v>71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updated_date bigint,</v>
      </c>
    </row>
    <row r="17" spans="2:15" ht="15" x14ac:dyDescent="0.25">
      <c r="B17" s="6">
        <v>13</v>
      </c>
      <c r="C17" s="22" t="s">
        <v>105</v>
      </c>
      <c r="D17" s="24" t="s">
        <v>295</v>
      </c>
      <c r="E17" s="6" t="s">
        <v>6</v>
      </c>
      <c r="F17" s="6"/>
      <c r="G17" s="6"/>
      <c r="H17" s="6"/>
      <c r="I17" s="8">
        <v>1</v>
      </c>
      <c r="J17" s="25"/>
      <c r="K17" s="3"/>
      <c r="L17" s="3"/>
      <c r="M17" s="3"/>
      <c r="O17" s="1" t="str">
        <f t="shared" si="0"/>
        <v xml:space="preserve">    deleted_by bigint,</v>
      </c>
    </row>
    <row r="18" spans="2:15" ht="15" x14ac:dyDescent="0.25">
      <c r="B18" s="6">
        <v>14</v>
      </c>
      <c r="C18" s="22" t="s">
        <v>99</v>
      </c>
      <c r="D18" s="24" t="s">
        <v>94</v>
      </c>
      <c r="E18" s="6" t="s">
        <v>6</v>
      </c>
      <c r="F18" s="6"/>
      <c r="G18" s="6"/>
      <c r="H18" s="6"/>
      <c r="I18" s="8">
        <v>1</v>
      </c>
      <c r="J18" s="25"/>
      <c r="K18" s="3"/>
      <c r="L18" s="3"/>
      <c r="M18" s="3"/>
      <c r="O18" s="1" t="str">
        <f t="shared" si="0"/>
        <v xml:space="preserve">    deleted_date bigint,</v>
      </c>
    </row>
    <row r="19" spans="2:15" ht="15" x14ac:dyDescent="0.25">
      <c r="B19" s="6">
        <v>15</v>
      </c>
      <c r="C19" s="3" t="s">
        <v>24</v>
      </c>
      <c r="D19" s="24" t="s">
        <v>13</v>
      </c>
      <c r="E19" s="6" t="s">
        <v>10</v>
      </c>
      <c r="F19" s="6"/>
      <c r="G19" s="6">
        <v>1</v>
      </c>
      <c r="H19" s="6"/>
      <c r="I19" s="10"/>
      <c r="J19" s="25"/>
      <c r="K19" s="3"/>
      <c r="L19" s="3"/>
      <c r="M19" s="3"/>
      <c r="O19" s="1" t="str">
        <f t="shared" si="0"/>
        <v xml:space="preserve">    version integer DEFAULT 1,</v>
      </c>
    </row>
    <row r="20" spans="2:15" x14ac:dyDescent="0.25">
      <c r="O20" s="1" t="str">
        <f>"    CONSTRAINT " &amp; IF(ISERROR(SEARCH(".",$D$2)), $D$2, MID($D$2,SEARCH(".",$D$2) + 1,(LEN($D$2)-SEARCH(".",$D$2)))) &amp; "_pk PRIMARY KEY (" &amp; $D$5 &amp; ")"</f>
        <v xml:space="preserve">    CONSTRAINT prescription_diagnosis_pk PRIMARY KEY (id)</v>
      </c>
    </row>
    <row r="21" spans="2:15" x14ac:dyDescent="0.25">
      <c r="O21" s="1" t="s">
        <v>7</v>
      </c>
    </row>
    <row r="23" spans="2:15" x14ac:dyDescent="0.25">
      <c r="C23" s="32" t="s">
        <v>2416</v>
      </c>
    </row>
    <row r="25" spans="2:15" x14ac:dyDescent="0.25">
      <c r="D25" s="32"/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B1:O55"/>
  <sheetViews>
    <sheetView showGridLines="0" topLeftCell="A28" workbookViewId="0">
      <selection activeCell="D55" sqref="D55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57031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71093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DB!D156</f>
        <v>Mẫu kết quả CĐHA</v>
      </c>
      <c r="E1" s="71"/>
      <c r="F1" s="72" t="s">
        <v>22</v>
      </c>
      <c r="G1" s="73"/>
      <c r="H1" s="73"/>
      <c r="I1" s="74"/>
      <c r="J1" s="3" t="str">
        <f>DB!F156</f>
        <v>Nguyễn Anh Phong</v>
      </c>
    </row>
    <row r="2" spans="2:15" ht="18" x14ac:dyDescent="0.25">
      <c r="C2" s="2" t="s">
        <v>27</v>
      </c>
      <c r="D2" s="75" t="str">
        <f>DB!E156</f>
        <v>imaging_template</v>
      </c>
      <c r="E2" s="76"/>
      <c r="F2" s="72" t="s">
        <v>23</v>
      </c>
      <c r="G2" s="73"/>
      <c r="H2" s="73"/>
      <c r="I2" s="74"/>
      <c r="J2" s="19" t="str">
        <f>DB!G156</f>
        <v>22/05/2016</v>
      </c>
      <c r="O2" s="1" t="str">
        <f xml:space="preserve"> "drop table " &amp; D2 &amp; ";"</f>
        <v>drop table imaging_template;</v>
      </c>
    </row>
    <row r="3" spans="2:15" ht="29.25" customHeight="1" x14ac:dyDescent="0.25">
      <c r="B3" s="4"/>
      <c r="O3" s="1" t="str">
        <f xml:space="preserve"> "create table " &amp; D2</f>
        <v>create table imaging_template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38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407</v>
      </c>
      <c r="D8" s="24" t="s">
        <v>228</v>
      </c>
      <c r="E8" s="23" t="s">
        <v>25</v>
      </c>
      <c r="F8" s="6"/>
      <c r="G8" s="6"/>
      <c r="H8" s="6"/>
      <c r="I8" s="10"/>
      <c r="J8" s="25"/>
      <c r="K8" s="3"/>
      <c r="L8" s="3"/>
      <c r="M8" s="3"/>
      <c r="O8" s="1" t="str">
        <f>"    " &amp; D8 &amp; " " &amp; E8 &amp; IF(F8="yes"," NOT NULL", "") &amp; IF(LEN(G8) &gt; 0," DEFAULT " &amp; G8, "") &amp; ","</f>
        <v xml:space="preserve">    screen varchar(10),</v>
      </c>
    </row>
    <row r="9" spans="2:15" ht="15" x14ac:dyDescent="0.25">
      <c r="B9" s="6">
        <v>5</v>
      </c>
      <c r="C9" s="22" t="s">
        <v>362</v>
      </c>
      <c r="D9" s="24" t="s">
        <v>170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>"    " &amp; D9 &amp; " " &amp; E9 &amp; IF(F9="yes"," NOT NULL", "") &amp; IF(LEN(G9) &gt; 0," DEFAULT " &amp; G9, "") &amp; ","</f>
        <v xml:space="preserve">    item_id bigint,</v>
      </c>
    </row>
    <row r="10" spans="2:15" ht="15" x14ac:dyDescent="0.25">
      <c r="B10" s="6">
        <v>6</v>
      </c>
      <c r="C10" s="22" t="s">
        <v>416</v>
      </c>
      <c r="D10" s="24" t="s">
        <v>48</v>
      </c>
      <c r="E10" s="23" t="s">
        <v>39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code varchar(50),</v>
      </c>
    </row>
    <row r="11" spans="2:15" ht="15" x14ac:dyDescent="0.25">
      <c r="B11" s="6">
        <v>7</v>
      </c>
      <c r="C11" s="22" t="s">
        <v>417</v>
      </c>
      <c r="D11" s="24" t="s">
        <v>32</v>
      </c>
      <c r="E11" s="23" t="s">
        <v>34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name varchar(255),</v>
      </c>
    </row>
    <row r="12" spans="2:15" ht="15" x14ac:dyDescent="0.25">
      <c r="B12" s="6">
        <v>8</v>
      </c>
      <c r="C12" s="22" t="s">
        <v>3027</v>
      </c>
      <c r="D12" s="24" t="s">
        <v>63</v>
      </c>
      <c r="E12" s="23" t="s">
        <v>34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title varchar(255),</v>
      </c>
    </row>
    <row r="13" spans="2:15" ht="15" x14ac:dyDescent="0.25">
      <c r="B13" s="6">
        <v>9</v>
      </c>
      <c r="C13" s="22" t="s">
        <v>383</v>
      </c>
      <c r="D13" s="24" t="s">
        <v>379</v>
      </c>
      <c r="E13" s="23" t="s">
        <v>116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technique text,</v>
      </c>
    </row>
    <row r="14" spans="2:15" ht="15" x14ac:dyDescent="0.25">
      <c r="B14" s="6">
        <v>10</v>
      </c>
      <c r="C14" s="22" t="s">
        <v>49</v>
      </c>
      <c r="D14" s="24" t="s">
        <v>380</v>
      </c>
      <c r="E14" s="23" t="s">
        <v>116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findings text,</v>
      </c>
    </row>
    <row r="15" spans="2:15" ht="15" x14ac:dyDescent="0.25">
      <c r="B15" s="6">
        <v>11</v>
      </c>
      <c r="C15" s="22" t="s">
        <v>387</v>
      </c>
      <c r="D15" s="24" t="s">
        <v>381</v>
      </c>
      <c r="E15" s="23" t="s">
        <v>116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impression text,</v>
      </c>
    </row>
    <row r="16" spans="2:15" ht="15" x14ac:dyDescent="0.25">
      <c r="B16" s="6">
        <v>12</v>
      </c>
      <c r="C16" s="22" t="s">
        <v>1690</v>
      </c>
      <c r="D16" s="24" t="s">
        <v>1689</v>
      </c>
      <c r="E16" s="23" t="s">
        <v>116</v>
      </c>
      <c r="F16" s="6"/>
      <c r="G16" s="6"/>
      <c r="H16" s="6"/>
      <c r="I16" s="8">
        <v>1</v>
      </c>
      <c r="J16" s="25"/>
      <c r="K16" s="3"/>
      <c r="L16" s="3"/>
      <c r="M16" s="3"/>
      <c r="O16" s="1" t="str">
        <f t="shared" si="0"/>
        <v xml:space="preserve">    histopathology text,</v>
      </c>
    </row>
    <row r="17" spans="2:15" ht="15" x14ac:dyDescent="0.25">
      <c r="B17" s="6">
        <v>13</v>
      </c>
      <c r="C17" s="22" t="s">
        <v>176</v>
      </c>
      <c r="D17" s="24" t="s">
        <v>2923</v>
      </c>
      <c r="E17" s="23" t="s">
        <v>116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recommendation text,</v>
      </c>
    </row>
    <row r="18" spans="2:15" ht="15" x14ac:dyDescent="0.25">
      <c r="B18" s="6">
        <v>14</v>
      </c>
      <c r="C18" s="22" t="s">
        <v>3</v>
      </c>
      <c r="D18" s="24" t="s">
        <v>3072</v>
      </c>
      <c r="E18" s="23" t="s">
        <v>116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note text,</v>
      </c>
    </row>
    <row r="19" spans="2:15" ht="15" x14ac:dyDescent="0.25">
      <c r="B19" s="6">
        <v>15</v>
      </c>
      <c r="C19" s="22" t="s">
        <v>576</v>
      </c>
      <c r="D19" s="24" t="s">
        <v>575</v>
      </c>
      <c r="E19" s="6" t="s">
        <v>35</v>
      </c>
      <c r="F19" s="6"/>
      <c r="G19" s="6"/>
      <c r="H19" s="23" t="s">
        <v>16</v>
      </c>
      <c r="I19" s="10"/>
      <c r="J19" s="25"/>
      <c r="K19" s="3"/>
      <c r="L19" s="3"/>
      <c r="M19" s="3"/>
      <c r="O19" s="1" t="str">
        <f t="shared" si="0"/>
        <v xml:space="preserve">    default_template smallint,</v>
      </c>
    </row>
    <row r="20" spans="2:15" ht="15" x14ac:dyDescent="0.25">
      <c r="B20" s="6">
        <v>16</v>
      </c>
      <c r="C20" s="22" t="s">
        <v>414</v>
      </c>
      <c r="D20" s="24" t="s">
        <v>599</v>
      </c>
      <c r="E20" s="23" t="s">
        <v>39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report_template_code varchar(50),</v>
      </c>
    </row>
    <row r="21" spans="2:15" ht="15" x14ac:dyDescent="0.25">
      <c r="B21" s="6">
        <v>17</v>
      </c>
      <c r="C21" s="22" t="s">
        <v>1685</v>
      </c>
      <c r="D21" s="24" t="s">
        <v>1404</v>
      </c>
      <c r="E21" s="23" t="s">
        <v>35</v>
      </c>
      <c r="F21" s="6"/>
      <c r="G21" s="6">
        <v>0</v>
      </c>
      <c r="H21" s="6"/>
      <c r="I21" s="8">
        <v>1</v>
      </c>
      <c r="J21" s="25"/>
      <c r="K21" s="3"/>
      <c r="L21" s="3"/>
      <c r="M21" s="3"/>
      <c r="O21" s="1" t="str">
        <f>"    " &amp; D21 &amp; " " &amp; E21 &amp; IF(F21="yes"," NOT NULL", "") &amp; IF(LEN(G21) &gt; 0," DEFAULT " &amp; G21, "") &amp; ","</f>
        <v xml:space="preserve">    medic_private smallint DEFAULT 0,</v>
      </c>
    </row>
    <row r="22" spans="2:15" ht="15" x14ac:dyDescent="0.25">
      <c r="B22" s="6">
        <v>18</v>
      </c>
      <c r="C22" s="22" t="s">
        <v>478</v>
      </c>
      <c r="D22" s="24" t="s">
        <v>557</v>
      </c>
      <c r="E22" s="6" t="s">
        <v>6</v>
      </c>
      <c r="F22" s="6"/>
      <c r="G22" s="6"/>
      <c r="H22" s="6"/>
      <c r="I22" s="10">
        <v>1</v>
      </c>
      <c r="J22" s="25"/>
      <c r="K22" s="3"/>
      <c r="L22" s="3"/>
      <c r="M22" s="3"/>
      <c r="O22" s="1" t="str">
        <f t="shared" si="0"/>
        <v xml:space="preserve">    medic_id bigint,</v>
      </c>
    </row>
    <row r="23" spans="2:15" ht="15" x14ac:dyDescent="0.25">
      <c r="B23" s="6">
        <v>19</v>
      </c>
      <c r="C23" s="22" t="s">
        <v>602</v>
      </c>
      <c r="D23" s="24" t="s">
        <v>601</v>
      </c>
      <c r="E23" s="23" t="s">
        <v>35</v>
      </c>
      <c r="F23" s="6"/>
      <c r="G23" s="6">
        <v>0</v>
      </c>
      <c r="H23" s="6"/>
      <c r="I23" s="8">
        <v>1</v>
      </c>
      <c r="J23" s="25"/>
      <c r="K23" s="3"/>
      <c r="L23" s="3"/>
      <c r="M23" s="3"/>
      <c r="O23" s="1" t="str">
        <f t="shared" si="0"/>
        <v xml:space="preserve">    abnormal smallint DEFAULT 0,</v>
      </c>
    </row>
    <row r="24" spans="2:15" ht="15" x14ac:dyDescent="0.25">
      <c r="B24" s="6">
        <v>20</v>
      </c>
      <c r="C24" s="22" t="s">
        <v>605</v>
      </c>
      <c r="D24" s="24" t="s">
        <v>603</v>
      </c>
      <c r="E24" s="6" t="s">
        <v>35</v>
      </c>
      <c r="F24" s="6"/>
      <c r="G24" s="6">
        <v>1</v>
      </c>
      <c r="H24" s="6"/>
      <c r="I24" s="10"/>
      <c r="J24" s="25"/>
      <c r="K24" s="3"/>
      <c r="L24" s="3"/>
      <c r="M24" s="3"/>
      <c r="O24" s="1" t="str">
        <f t="shared" si="0"/>
        <v xml:space="preserve">    male smallint DEFAULT 1,</v>
      </c>
    </row>
    <row r="25" spans="2:15" ht="15" x14ac:dyDescent="0.25">
      <c r="B25" s="6">
        <v>21</v>
      </c>
      <c r="C25" s="22" t="s">
        <v>606</v>
      </c>
      <c r="D25" s="24" t="s">
        <v>604</v>
      </c>
      <c r="E25" s="6" t="s">
        <v>35</v>
      </c>
      <c r="F25" s="6"/>
      <c r="G25" s="6">
        <v>1</v>
      </c>
      <c r="H25" s="6"/>
      <c r="I25" s="10"/>
      <c r="J25" s="25"/>
      <c r="K25" s="3"/>
      <c r="L25" s="3"/>
      <c r="M25" s="3"/>
      <c r="O25" s="1" t="str">
        <f t="shared" si="0"/>
        <v xml:space="preserve">    female smallint DEFAULT 1,</v>
      </c>
    </row>
    <row r="26" spans="2:15" ht="15" x14ac:dyDescent="0.25">
      <c r="B26" s="6">
        <v>22</v>
      </c>
      <c r="C26" s="22" t="s">
        <v>905</v>
      </c>
      <c r="D26" s="24" t="s">
        <v>903</v>
      </c>
      <c r="E26" s="6" t="s">
        <v>35</v>
      </c>
      <c r="F26" s="6"/>
      <c r="G26" s="6">
        <v>1</v>
      </c>
      <c r="H26" s="6"/>
      <c r="I26" s="10"/>
      <c r="J26" s="25" t="s">
        <v>906</v>
      </c>
      <c r="K26" s="3"/>
      <c r="L26" s="3"/>
      <c r="M26" s="3"/>
      <c r="O26" s="1" t="str">
        <f t="shared" si="0"/>
        <v xml:space="preserve">    template_type smallint DEFAULT 1,</v>
      </c>
    </row>
    <row r="27" spans="2:15" ht="15" x14ac:dyDescent="0.25">
      <c r="B27" s="6">
        <v>23</v>
      </c>
      <c r="C27" s="22" t="s">
        <v>414</v>
      </c>
      <c r="D27" s="24" t="s">
        <v>1681</v>
      </c>
      <c r="E27" s="6" t="s">
        <v>6</v>
      </c>
      <c r="F27" s="6"/>
      <c r="G27" s="6"/>
      <c r="H27" s="6"/>
      <c r="I27" s="10"/>
      <c r="J27" s="25"/>
      <c r="K27" s="3"/>
      <c r="L27" s="3"/>
      <c r="M27" s="3"/>
      <c r="O27" s="1" t="str">
        <f>"    " &amp; D27 &amp; " " &amp; E27 &amp; IF(F27="yes"," NOT NULL", "") &amp; IF(LEN(G27) &gt; 0," DEFAULT " &amp; G27, "") &amp; ","</f>
        <v xml:space="preserve">    template_id bigint,</v>
      </c>
    </row>
    <row r="28" spans="2:15" ht="15" x14ac:dyDescent="0.25">
      <c r="B28" s="6">
        <v>24</v>
      </c>
      <c r="C28" s="22" t="s">
        <v>414</v>
      </c>
      <c r="D28" s="24" t="s">
        <v>1683</v>
      </c>
      <c r="E28" s="23" t="s">
        <v>39</v>
      </c>
      <c r="F28" s="6"/>
      <c r="G28" s="6"/>
      <c r="H28" s="6"/>
      <c r="I28" s="10"/>
      <c r="J28" s="25"/>
      <c r="K28" s="3"/>
      <c r="L28" s="3"/>
      <c r="M28" s="3"/>
      <c r="O28" s="1" t="str">
        <f>"    " &amp; D28 &amp; " " &amp; E28 &amp; IF(F28="yes"," NOT NULL", "") &amp; IF(LEN(G28) &gt; 0," DEFAULT " &amp; G28, "") &amp; ","</f>
        <v xml:space="preserve">    template_code varchar(50),</v>
      </c>
    </row>
    <row r="29" spans="2:15" ht="15" x14ac:dyDescent="0.25">
      <c r="B29" s="6">
        <v>25</v>
      </c>
      <c r="C29" s="22" t="s">
        <v>1757</v>
      </c>
      <c r="D29" s="24" t="s">
        <v>1759</v>
      </c>
      <c r="E29" s="6" t="s">
        <v>35</v>
      </c>
      <c r="F29" s="6"/>
      <c r="G29" s="6">
        <v>0</v>
      </c>
      <c r="H29" s="6"/>
      <c r="I29" s="10"/>
      <c r="J29" s="25"/>
      <c r="K29" s="3"/>
      <c r="L29" s="3"/>
      <c r="M29" s="3"/>
      <c r="O29" s="1" t="str">
        <f>"    " &amp; D29 &amp; " " &amp; E29 &amp; IF(F29="yes"," NOT NULL", "") &amp; IF(LEN(G29) &gt; 0," DEFAULT " &amp; G29, "") &amp; ","</f>
        <v xml:space="preserve">    template_foreign smallint DEFAULT 0,</v>
      </c>
    </row>
    <row r="30" spans="2:15" ht="15" x14ac:dyDescent="0.25">
      <c r="B30" s="6">
        <v>26</v>
      </c>
      <c r="C30" s="22" t="s">
        <v>158</v>
      </c>
      <c r="D30" s="24" t="s">
        <v>53</v>
      </c>
      <c r="E30" s="6" t="s">
        <v>10</v>
      </c>
      <c r="F30" s="6"/>
      <c r="G30" s="6"/>
      <c r="H30" s="6"/>
      <c r="I30" s="10"/>
      <c r="J30" s="25"/>
      <c r="K30" s="3"/>
      <c r="L30" s="3"/>
      <c r="M30" s="3"/>
      <c r="O30" s="1" t="str">
        <f t="shared" si="0"/>
        <v xml:space="preserve">    sort integer,</v>
      </c>
    </row>
    <row r="31" spans="2:15" ht="15" x14ac:dyDescent="0.25">
      <c r="B31" s="6">
        <v>27</v>
      </c>
      <c r="C31" s="22" t="s">
        <v>333</v>
      </c>
      <c r="D31" s="24" t="s">
        <v>41</v>
      </c>
      <c r="E31" s="6" t="s">
        <v>35</v>
      </c>
      <c r="F31" s="6"/>
      <c r="G31" s="6">
        <v>0</v>
      </c>
      <c r="H31" s="23" t="s">
        <v>16</v>
      </c>
      <c r="I31" s="8"/>
      <c r="J31" s="25"/>
      <c r="K31" s="3"/>
      <c r="L31" s="3"/>
      <c r="M31" s="3"/>
      <c r="O31" s="1" t="str">
        <f t="shared" si="0"/>
        <v xml:space="preserve">    disabled smallint DEFAULT 0,</v>
      </c>
    </row>
    <row r="32" spans="2:15" ht="15" x14ac:dyDescent="0.25">
      <c r="B32" s="6">
        <v>28</v>
      </c>
      <c r="C32" s="3" t="s">
        <v>20</v>
      </c>
      <c r="D32" s="24" t="s">
        <v>296</v>
      </c>
      <c r="E32" s="6" t="s">
        <v>6</v>
      </c>
      <c r="F32" s="6"/>
      <c r="G32" s="6"/>
      <c r="H32" s="6"/>
      <c r="I32" s="10"/>
      <c r="J32" s="25"/>
      <c r="K32" s="3"/>
      <c r="L32" s="3"/>
      <c r="M32" s="3"/>
      <c r="O32" s="1" t="str">
        <f t="shared" si="0"/>
        <v xml:space="preserve">    created_by bigint,</v>
      </c>
    </row>
    <row r="33" spans="2:15" ht="15" x14ac:dyDescent="0.25">
      <c r="B33" s="6">
        <v>29</v>
      </c>
      <c r="C33" s="3" t="s">
        <v>21</v>
      </c>
      <c r="D33" s="24" t="s">
        <v>70</v>
      </c>
      <c r="E33" s="6" t="s">
        <v>6</v>
      </c>
      <c r="F33" s="6"/>
      <c r="G33" s="6"/>
      <c r="H33" s="6"/>
      <c r="I33" s="10"/>
      <c r="J33" s="25"/>
      <c r="K33" s="3"/>
      <c r="L33" s="3"/>
      <c r="M33" s="3"/>
      <c r="O33" s="1" t="str">
        <f t="shared" si="0"/>
        <v xml:space="preserve">    created_date bigint,</v>
      </c>
    </row>
    <row r="34" spans="2:15" ht="15" x14ac:dyDescent="0.25">
      <c r="B34" s="6">
        <v>30</v>
      </c>
      <c r="C34" s="3" t="s">
        <v>22</v>
      </c>
      <c r="D34" s="24" t="s">
        <v>297</v>
      </c>
      <c r="E34" s="6" t="s">
        <v>6</v>
      </c>
      <c r="F34" s="6"/>
      <c r="G34" s="6"/>
      <c r="H34" s="6"/>
      <c r="I34" s="10"/>
      <c r="J34" s="25"/>
      <c r="K34" s="3"/>
      <c r="L34" s="3"/>
      <c r="M34" s="3"/>
      <c r="O34" s="1" t="str">
        <f t="shared" si="0"/>
        <v xml:space="preserve">    updated_by bigint,</v>
      </c>
    </row>
    <row r="35" spans="2:15" ht="15" x14ac:dyDescent="0.25">
      <c r="B35" s="6">
        <v>31</v>
      </c>
      <c r="C35" s="3" t="s">
        <v>23</v>
      </c>
      <c r="D35" s="24" t="s">
        <v>71</v>
      </c>
      <c r="E35" s="6" t="s">
        <v>6</v>
      </c>
      <c r="F35" s="6"/>
      <c r="G35" s="6"/>
      <c r="H35" s="6"/>
      <c r="I35" s="10"/>
      <c r="J35" s="25"/>
      <c r="K35" s="3"/>
      <c r="L35" s="3"/>
      <c r="M35" s="3"/>
      <c r="O35" s="1" t="str">
        <f t="shared" si="0"/>
        <v xml:space="preserve">    updated_date bigint,</v>
      </c>
    </row>
    <row r="36" spans="2:15" ht="15" x14ac:dyDescent="0.25">
      <c r="B36" s="6">
        <v>32</v>
      </c>
      <c r="C36" s="22" t="s">
        <v>105</v>
      </c>
      <c r="D36" s="24" t="s">
        <v>295</v>
      </c>
      <c r="E36" s="6" t="s">
        <v>6</v>
      </c>
      <c r="F36" s="6"/>
      <c r="G36" s="6"/>
      <c r="H36" s="6"/>
      <c r="I36" s="8">
        <v>1</v>
      </c>
      <c r="J36" s="25"/>
      <c r="K36" s="3"/>
      <c r="L36" s="3"/>
      <c r="M36" s="3"/>
      <c r="O36" s="1" t="str">
        <f t="shared" si="0"/>
        <v xml:space="preserve">    deleted_by bigint,</v>
      </c>
    </row>
    <row r="37" spans="2:15" ht="15" x14ac:dyDescent="0.25">
      <c r="B37" s="6">
        <v>33</v>
      </c>
      <c r="C37" s="22" t="s">
        <v>99</v>
      </c>
      <c r="D37" s="24" t="s">
        <v>94</v>
      </c>
      <c r="E37" s="6" t="s">
        <v>6</v>
      </c>
      <c r="F37" s="6"/>
      <c r="G37" s="6"/>
      <c r="H37" s="6"/>
      <c r="I37" s="8">
        <v>1</v>
      </c>
      <c r="J37" s="25"/>
      <c r="K37" s="3"/>
      <c r="L37" s="3"/>
      <c r="M37" s="3"/>
      <c r="O37" s="1" t="str">
        <f t="shared" si="0"/>
        <v xml:space="preserve">    deleted_date bigint,</v>
      </c>
    </row>
    <row r="38" spans="2:15" ht="15" x14ac:dyDescent="0.25">
      <c r="B38" s="6">
        <v>34</v>
      </c>
      <c r="C38" s="3" t="s">
        <v>24</v>
      </c>
      <c r="D38" s="24" t="s">
        <v>13</v>
      </c>
      <c r="E38" s="6" t="s">
        <v>10</v>
      </c>
      <c r="F38" s="6"/>
      <c r="G38" s="6">
        <v>1</v>
      </c>
      <c r="H38" s="6"/>
      <c r="I38" s="10"/>
      <c r="J38" s="25"/>
      <c r="K38" s="3"/>
      <c r="L38" s="3"/>
      <c r="M38" s="3"/>
      <c r="O38" s="1" t="str">
        <f t="shared" si="0"/>
        <v xml:space="preserve">    version integer DEFAULT 1,</v>
      </c>
    </row>
    <row r="39" spans="2:15" x14ac:dyDescent="0.25">
      <c r="O39" s="1" t="str">
        <f>"    CONSTRAINT " &amp; IF(ISERROR(SEARCH(".",$D$2)), $D$2, MID($D$2,SEARCH(".",$D$2) + 1,(LEN($D$2)-SEARCH(".",$D$2)))) &amp; "_pk PRIMARY KEY (" &amp; $D$5 &amp; ")"</f>
        <v xml:space="preserve">    CONSTRAINT imaging_template_pk PRIMARY KEY (id)</v>
      </c>
    </row>
    <row r="40" spans="2:15" x14ac:dyDescent="0.25">
      <c r="O40" s="1" t="s">
        <v>7</v>
      </c>
    </row>
    <row r="45" spans="2:15" x14ac:dyDescent="0.25">
      <c r="D45" s="32" t="s">
        <v>1737</v>
      </c>
    </row>
    <row r="46" spans="2:15" x14ac:dyDescent="0.25">
      <c r="D46" s="32" t="s">
        <v>1738</v>
      </c>
    </row>
    <row r="47" spans="2:15" x14ac:dyDescent="0.25">
      <c r="D47" s="32" t="s">
        <v>1758</v>
      </c>
    </row>
    <row r="51" spans="4:4" x14ac:dyDescent="0.25">
      <c r="D51" s="32" t="s">
        <v>2927</v>
      </c>
    </row>
    <row r="52" spans="4:4" x14ac:dyDescent="0.25">
      <c r="D52" s="32"/>
    </row>
    <row r="53" spans="4:4" x14ac:dyDescent="0.25">
      <c r="D53" s="32" t="s">
        <v>3028</v>
      </c>
    </row>
    <row r="55" spans="4:4" x14ac:dyDescent="0.25">
      <c r="D55" s="32" t="s">
        <v>3096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>
    <tabColor rgb="FFFFC000"/>
  </sheetPr>
  <dimension ref="B1:O166"/>
  <sheetViews>
    <sheetView showGridLines="0" workbookViewId="0">
      <selection activeCell="A11" sqref="A11:XFD11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7.28515625" style="1" customWidth="1"/>
    <col min="5" max="5" width="15.85546875" style="1" bestFit="1" customWidth="1"/>
    <col min="6" max="9" width="5" style="1" customWidth="1"/>
    <col min="10" max="10" width="27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1.140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DB!D157</f>
        <v>Kết quả CĐHA</v>
      </c>
      <c r="E1" s="71"/>
      <c r="F1" s="72" t="s">
        <v>22</v>
      </c>
      <c r="G1" s="73"/>
      <c r="H1" s="73"/>
      <c r="I1" s="74"/>
      <c r="J1" s="3" t="str">
        <f>DB!F157</f>
        <v>Nguyễn Anh Phong</v>
      </c>
    </row>
    <row r="2" spans="2:15" ht="18" x14ac:dyDescent="0.25">
      <c r="C2" s="2" t="s">
        <v>27</v>
      </c>
      <c r="D2" s="75" t="str">
        <f>DB!E157</f>
        <v>imaging_result</v>
      </c>
      <c r="E2" s="76"/>
      <c r="F2" s="72" t="s">
        <v>23</v>
      </c>
      <c r="G2" s="73"/>
      <c r="H2" s="73"/>
      <c r="I2" s="74"/>
      <c r="J2" s="19" t="str">
        <f>DB!G157</f>
        <v>22/05/2016</v>
      </c>
      <c r="O2" s="1" t="str">
        <f xml:space="preserve"> "drop table " &amp; D2 &amp; ";"</f>
        <v>drop table imaging_result;</v>
      </c>
    </row>
    <row r="3" spans="2:15" ht="29.25" customHeight="1" x14ac:dyDescent="0.25">
      <c r="B3" s="4"/>
      <c r="O3" s="1" t="str">
        <f xml:space="preserve"> "create table " &amp; D2</f>
        <v>create table imaging_result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7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 t="shared" ref="O6:O103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8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57</v>
      </c>
      <c r="D8" s="24" t="s">
        <v>151</v>
      </c>
      <c r="E8" s="6" t="s">
        <v>6</v>
      </c>
      <c r="F8" s="6"/>
      <c r="G8" s="6"/>
      <c r="H8" s="6"/>
      <c r="I8" s="8"/>
      <c r="J8" s="25"/>
      <c r="K8" s="3"/>
      <c r="L8" s="3"/>
      <c r="M8" s="3"/>
      <c r="O8" s="1" t="str">
        <f t="shared" si="0"/>
        <v xml:space="preserve">    department_id bigint,</v>
      </c>
    </row>
    <row r="9" spans="2:15" ht="15" x14ac:dyDescent="0.25">
      <c r="B9" s="6">
        <v>5</v>
      </c>
      <c r="C9" s="22" t="s">
        <v>241</v>
      </c>
      <c r="D9" s="24" t="s">
        <v>237</v>
      </c>
      <c r="E9" s="23" t="s">
        <v>116</v>
      </c>
      <c r="F9" s="6"/>
      <c r="G9" s="6"/>
      <c r="H9" s="6"/>
      <c r="I9" s="8"/>
      <c r="J9" s="25"/>
      <c r="K9" s="3"/>
      <c r="L9" s="3"/>
      <c r="M9" s="3"/>
      <c r="O9" s="1" t="str">
        <f t="shared" si="0"/>
        <v xml:space="preserve">    search_text text,</v>
      </c>
    </row>
    <row r="10" spans="2:15" ht="15" x14ac:dyDescent="0.25">
      <c r="B10" s="6">
        <v>6</v>
      </c>
      <c r="C10" s="22" t="s">
        <v>354</v>
      </c>
      <c r="D10" s="24" t="s">
        <v>351</v>
      </c>
      <c r="E10" s="6" t="s">
        <v>6</v>
      </c>
      <c r="F10" s="6"/>
      <c r="G10" s="6"/>
      <c r="H10" s="6"/>
      <c r="I10" s="8">
        <v>1</v>
      </c>
      <c r="J10" s="25"/>
      <c r="K10" s="3"/>
      <c r="L10" s="3"/>
      <c r="M10" s="3"/>
      <c r="O10" s="1" t="str">
        <f t="shared" si="0"/>
        <v xml:space="preserve">    emr_id bigint,</v>
      </c>
    </row>
    <row r="11" spans="2:15" ht="15" x14ac:dyDescent="0.25">
      <c r="B11" s="6">
        <v>7</v>
      </c>
      <c r="C11" s="22" t="s">
        <v>3922</v>
      </c>
      <c r="D11" s="24" t="s">
        <v>206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partner_id bigint,</v>
      </c>
    </row>
    <row r="12" spans="2:15" ht="15" x14ac:dyDescent="0.25">
      <c r="B12" s="6">
        <v>8</v>
      </c>
      <c r="C12" s="22" t="s">
        <v>355</v>
      </c>
      <c r="D12" s="24" t="s">
        <v>352</v>
      </c>
      <c r="E12" s="6" t="s">
        <v>6</v>
      </c>
      <c r="F12" s="6"/>
      <c r="G12" s="6"/>
      <c r="H12" s="6"/>
      <c r="I12" s="8"/>
      <c r="J12" s="25"/>
      <c r="K12" s="3"/>
      <c r="L12" s="3"/>
      <c r="M12" s="3"/>
      <c r="O12" s="1" t="str">
        <f>"    " &amp; D12 &amp; " " &amp; E12 &amp; IF(F12="yes"," NOT NULL", "") &amp; IF(LEN(G12) &gt; 0," DEFAULT " &amp; G12, "") &amp; ","</f>
        <v xml:space="preserve">    patient_id bigint,</v>
      </c>
    </row>
    <row r="13" spans="2:15" ht="15" x14ac:dyDescent="0.25">
      <c r="B13" s="6">
        <v>9</v>
      </c>
      <c r="C13" s="22" t="s">
        <v>317</v>
      </c>
      <c r="D13" s="24" t="s">
        <v>134</v>
      </c>
      <c r="E13" s="23" t="s">
        <v>127</v>
      </c>
      <c r="F13" s="6"/>
      <c r="G13" s="6"/>
      <c r="H13" s="6"/>
      <c r="I13" s="8"/>
      <c r="J13" s="25"/>
      <c r="K13" s="3"/>
      <c r="L13" s="3"/>
      <c r="M13" s="3"/>
      <c r="O13" s="1" t="str">
        <f>"    " &amp; D13 &amp; " " &amp; E13 &amp; IF(F13="yes"," NOT NULL", "") &amp; IF(LEN(G13) &gt; 0," DEFAULT " &amp; G13, "") &amp; ","</f>
        <v xml:space="preserve">    weight double precision,</v>
      </c>
    </row>
    <row r="14" spans="2:15" ht="15" x14ac:dyDescent="0.25">
      <c r="B14" s="6">
        <v>10</v>
      </c>
      <c r="C14" s="22" t="s">
        <v>194</v>
      </c>
      <c r="D14" s="24" t="s">
        <v>133</v>
      </c>
      <c r="E14" s="23" t="s">
        <v>127</v>
      </c>
      <c r="F14" s="6"/>
      <c r="G14" s="6"/>
      <c r="H14" s="6"/>
      <c r="I14" s="8"/>
      <c r="J14" s="25"/>
      <c r="K14" s="3"/>
      <c r="L14" s="3"/>
      <c r="M14" s="3"/>
      <c r="O14" s="1" t="str">
        <f>"    " &amp; D14 &amp; " " &amp; E14 &amp; IF(F14="yes"," NOT NULL", "") &amp; IF(LEN(G14) &gt; 0," DEFAULT " &amp; G14, "") &amp; ","</f>
        <v xml:space="preserve">    height double precision,</v>
      </c>
    </row>
    <row r="15" spans="2:15" ht="15" x14ac:dyDescent="0.25">
      <c r="B15" s="6">
        <v>11</v>
      </c>
      <c r="C15" s="22" t="s">
        <v>1775</v>
      </c>
      <c r="D15" s="24" t="s">
        <v>1776</v>
      </c>
      <c r="E15" s="23" t="s">
        <v>127</v>
      </c>
      <c r="F15" s="6"/>
      <c r="G15" s="6"/>
      <c r="H15" s="6"/>
      <c r="I15" s="8"/>
      <c r="J15" s="25"/>
      <c r="K15" s="3"/>
      <c r="L15" s="3"/>
      <c r="M15" s="3"/>
      <c r="O15" s="1" t="str">
        <f>"    " &amp; D15 &amp; " " &amp; E15 &amp; IF(F15="yes"," NOT NULL", "") &amp; IF(LEN(G15) &gt; 0," DEFAULT " &amp; G15, "") &amp; ","</f>
        <v xml:space="preserve">    bmi double precision,</v>
      </c>
    </row>
    <row r="16" spans="2:15" ht="15" x14ac:dyDescent="0.25">
      <c r="B16" s="6">
        <v>12</v>
      </c>
      <c r="C16" s="22" t="s">
        <v>362</v>
      </c>
      <c r="D16" s="24" t="s">
        <v>170</v>
      </c>
      <c r="E16" s="6" t="s">
        <v>6</v>
      </c>
      <c r="F16" s="6"/>
      <c r="G16" s="6"/>
      <c r="H16" s="6"/>
      <c r="I16" s="8"/>
      <c r="J16" s="25"/>
      <c r="K16" s="3"/>
      <c r="L16" s="3"/>
      <c r="M16" s="3"/>
      <c r="O16" s="1" t="str">
        <f t="shared" si="0"/>
        <v xml:space="preserve">    item_id bigint,</v>
      </c>
    </row>
    <row r="17" spans="2:15" ht="15" x14ac:dyDescent="0.25">
      <c r="B17" s="6">
        <v>13</v>
      </c>
      <c r="C17" s="22" t="s">
        <v>378</v>
      </c>
      <c r="D17" s="24" t="s">
        <v>171</v>
      </c>
      <c r="E17" s="14" t="s">
        <v>39</v>
      </c>
      <c r="F17" s="6"/>
      <c r="G17" s="6"/>
      <c r="H17" s="6"/>
      <c r="I17" s="8">
        <v>1</v>
      </c>
      <c r="J17" s="25"/>
      <c r="K17" s="3"/>
      <c r="L17" s="3"/>
      <c r="M17" s="3"/>
      <c r="O17" s="1" t="str">
        <f>"    " &amp; D17 &amp; " " &amp; E17 &amp; IF(F17="yes"," NOT NULL", "") &amp; IF(LEN(G17) &gt; 0," DEFAULT " &amp; G17, "") &amp; ","</f>
        <v xml:space="preserve">    item_code varchar(50),</v>
      </c>
    </row>
    <row r="18" spans="2:15" ht="15" x14ac:dyDescent="0.25">
      <c r="B18" s="6">
        <v>14</v>
      </c>
      <c r="C18" s="22" t="s">
        <v>339</v>
      </c>
      <c r="D18" s="24" t="s">
        <v>172</v>
      </c>
      <c r="E18" s="23" t="s">
        <v>34</v>
      </c>
      <c r="F18" s="6"/>
      <c r="G18" s="6"/>
      <c r="H18" s="6"/>
      <c r="I18" s="8"/>
      <c r="J18" s="25" t="s">
        <v>172</v>
      </c>
      <c r="K18" s="3"/>
      <c r="L18" s="3"/>
      <c r="M18" s="3"/>
      <c r="O18" s="1" t="str">
        <f t="shared" si="0"/>
        <v xml:space="preserve">    item_name varchar(255),</v>
      </c>
    </row>
    <row r="19" spans="2:15" ht="15" x14ac:dyDescent="0.25">
      <c r="B19" s="6">
        <v>15</v>
      </c>
      <c r="C19" s="22" t="s">
        <v>378</v>
      </c>
      <c r="D19" s="24" t="s">
        <v>371</v>
      </c>
      <c r="E19" s="14" t="s">
        <v>39</v>
      </c>
      <c r="F19" s="6"/>
      <c r="G19" s="6"/>
      <c r="H19" s="6"/>
      <c r="I19" s="8">
        <v>1</v>
      </c>
      <c r="J19" s="25"/>
      <c r="K19" s="3"/>
      <c r="L19" s="3"/>
      <c r="M19" s="3"/>
      <c r="O19" s="1" t="str">
        <f t="shared" si="0"/>
        <v xml:space="preserve">    cpt_code varchar(50),</v>
      </c>
    </row>
    <row r="20" spans="2:15" ht="15" x14ac:dyDescent="0.25">
      <c r="B20" s="6">
        <v>16</v>
      </c>
      <c r="C20" s="22" t="s">
        <v>558</v>
      </c>
      <c r="D20" s="24" t="s">
        <v>573</v>
      </c>
      <c r="E20" s="6" t="s">
        <v>10</v>
      </c>
      <c r="F20" s="6"/>
      <c r="G20" s="6"/>
      <c r="H20" s="6"/>
      <c r="I20" s="8"/>
      <c r="J20" s="25"/>
      <c r="K20" s="3"/>
      <c r="L20" s="3"/>
      <c r="M20" s="3"/>
      <c r="O20" s="1" t="str">
        <f t="shared" si="0"/>
        <v xml:space="preserve">    order_no integer,</v>
      </c>
    </row>
    <row r="21" spans="2:15" ht="15" x14ac:dyDescent="0.25">
      <c r="B21" s="6">
        <v>17</v>
      </c>
      <c r="C21" s="22" t="s">
        <v>343</v>
      </c>
      <c r="D21" s="24" t="s">
        <v>335</v>
      </c>
      <c r="E21" s="14" t="s">
        <v>39</v>
      </c>
      <c r="F21" s="6"/>
      <c r="G21" s="6"/>
      <c r="H21" s="6"/>
      <c r="I21" s="8"/>
      <c r="J21" s="25"/>
      <c r="K21" s="3"/>
      <c r="L21" s="3"/>
      <c r="M21" s="3"/>
      <c r="O21" s="1" t="str">
        <f t="shared" si="0"/>
        <v xml:space="preserve">    modality varchar(50),</v>
      </c>
    </row>
    <row r="22" spans="2:15" ht="15" x14ac:dyDescent="0.25">
      <c r="B22" s="6">
        <v>18</v>
      </c>
      <c r="C22" s="22" t="s">
        <v>365</v>
      </c>
      <c r="D22" s="24" t="s">
        <v>48</v>
      </c>
      <c r="E22" s="14" t="s">
        <v>39</v>
      </c>
      <c r="F22" s="6"/>
      <c r="G22" s="6"/>
      <c r="H22" s="6"/>
      <c r="I22" s="8"/>
      <c r="J22" s="25"/>
      <c r="K22" s="3"/>
      <c r="L22" s="3"/>
      <c r="M22" s="3"/>
      <c r="O22" s="1" t="str">
        <f t="shared" si="0"/>
        <v xml:space="preserve">    code varchar(50),</v>
      </c>
    </row>
    <row r="23" spans="2:15" ht="15" x14ac:dyDescent="0.25">
      <c r="B23" s="6">
        <v>19</v>
      </c>
      <c r="C23" s="22" t="s">
        <v>360</v>
      </c>
      <c r="D23" s="24" t="s">
        <v>350</v>
      </c>
      <c r="E23" s="6" t="s">
        <v>6</v>
      </c>
      <c r="F23" s="6"/>
      <c r="G23" s="6"/>
      <c r="H23" s="6"/>
      <c r="I23" s="8"/>
      <c r="J23" s="25"/>
      <c r="K23" s="3"/>
      <c r="L23" s="3"/>
      <c r="M23" s="3"/>
      <c r="O23" s="1" t="str">
        <f>"    " &amp; D23 &amp; " " &amp; E23 &amp; IF(F23="yes"," NOT NULL", "") &amp; IF(LEN(G23) &gt; 0," DEFAULT " &amp; G23, "") &amp; ","</f>
        <v xml:space="preserve">    indicator_id bigint,</v>
      </c>
    </row>
    <row r="24" spans="2:15" ht="15" x14ac:dyDescent="0.25">
      <c r="B24" s="6">
        <v>20</v>
      </c>
      <c r="C24" s="22" t="s">
        <v>498</v>
      </c>
      <c r="D24" s="24" t="s">
        <v>348</v>
      </c>
      <c r="E24" s="6" t="s">
        <v>6</v>
      </c>
      <c r="F24" s="6"/>
      <c r="G24" s="6"/>
      <c r="H24" s="6"/>
      <c r="I24" s="8">
        <v>1</v>
      </c>
      <c r="J24" s="25"/>
      <c r="K24" s="3"/>
      <c r="L24" s="3"/>
      <c r="M24" s="3"/>
      <c r="O24" s="1" t="str">
        <f>"    " &amp; D24 &amp; " " &amp; E24 &amp; IF(F24="yes"," NOT NULL", "") &amp; IF(LEN(G24) &gt; 0," DEFAULT " &amp; G24, "") &amp; ","</f>
        <v xml:space="preserve">    indication_id bigint,</v>
      </c>
    </row>
    <row r="25" spans="2:15" ht="15" x14ac:dyDescent="0.25">
      <c r="B25" s="6">
        <v>21</v>
      </c>
      <c r="C25" s="22" t="s">
        <v>370</v>
      </c>
      <c r="D25" s="24" t="s">
        <v>369</v>
      </c>
      <c r="E25" s="6" t="s">
        <v>6</v>
      </c>
      <c r="F25" s="6"/>
      <c r="G25" s="6"/>
      <c r="H25" s="6"/>
      <c r="I25" s="8">
        <v>1</v>
      </c>
      <c r="J25" s="25"/>
      <c r="K25" s="3"/>
      <c r="L25" s="3"/>
      <c r="M25" s="3"/>
      <c r="O25" s="1" t="str">
        <f>"    " &amp; D25 &amp; " " &amp; E25 &amp; IF(F25="yes"," NOT NULL", "") &amp; IF(LEN(G25) &gt; 0," DEFAULT " &amp; G25, "") &amp; ","</f>
        <v xml:space="preserve">    indication_item_id bigint,</v>
      </c>
    </row>
    <row r="26" spans="2:15" ht="15" x14ac:dyDescent="0.25">
      <c r="B26" s="6">
        <v>22</v>
      </c>
      <c r="C26" s="22" t="s">
        <v>359</v>
      </c>
      <c r="D26" s="24" t="s">
        <v>349</v>
      </c>
      <c r="E26" s="6" t="s">
        <v>6</v>
      </c>
      <c r="F26" s="6"/>
      <c r="G26" s="6"/>
      <c r="H26" s="6"/>
      <c r="I26" s="8"/>
      <c r="J26" s="25"/>
      <c r="K26" s="3"/>
      <c r="L26" s="3"/>
      <c r="M26" s="3"/>
      <c r="O26" s="1" t="str">
        <f t="shared" ref="O26:O35" si="1">"    " &amp; D26 &amp; " " &amp; E26 &amp; IF(F26="yes"," NOT NULL", "") &amp; IF(LEN(G26) &gt; 0," DEFAULT " &amp; G26, "") &amp; ","</f>
        <v xml:space="preserve">    indication_date bigint,</v>
      </c>
    </row>
    <row r="27" spans="2:15" ht="15" x14ac:dyDescent="0.25">
      <c r="B27" s="6">
        <v>23</v>
      </c>
      <c r="C27" s="22" t="s">
        <v>358</v>
      </c>
      <c r="D27" s="24" t="s">
        <v>1437</v>
      </c>
      <c r="E27" s="6" t="s">
        <v>6</v>
      </c>
      <c r="F27" s="6"/>
      <c r="G27" s="6"/>
      <c r="H27" s="6"/>
      <c r="I27" s="10"/>
      <c r="J27" s="25"/>
      <c r="K27" s="3"/>
      <c r="L27" s="3"/>
      <c r="M27" s="3"/>
      <c r="O27" s="1" t="str">
        <f t="shared" si="1"/>
        <v xml:space="preserve">    appt_date bigint,</v>
      </c>
    </row>
    <row r="28" spans="2:15" ht="15" x14ac:dyDescent="0.25">
      <c r="B28" s="6">
        <v>24</v>
      </c>
      <c r="C28" s="22" t="s">
        <v>2243</v>
      </c>
      <c r="D28" s="24" t="s">
        <v>2241</v>
      </c>
      <c r="E28" s="6" t="s">
        <v>6</v>
      </c>
      <c r="F28" s="6"/>
      <c r="G28" s="6"/>
      <c r="H28" s="6"/>
      <c r="I28" s="10"/>
      <c r="J28" s="25"/>
      <c r="K28" s="3"/>
      <c r="L28" s="3"/>
      <c r="M28" s="3"/>
      <c r="O28" s="1" t="str">
        <f t="shared" si="1"/>
        <v xml:space="preserve">    arrival_date bigint,</v>
      </c>
    </row>
    <row r="29" spans="2:15" ht="15" x14ac:dyDescent="0.25">
      <c r="B29" s="6">
        <v>25</v>
      </c>
      <c r="C29" s="22" t="s">
        <v>2875</v>
      </c>
      <c r="D29" s="24" t="s">
        <v>2100</v>
      </c>
      <c r="E29" s="6" t="s">
        <v>6</v>
      </c>
      <c r="F29" s="6"/>
      <c r="G29" s="6"/>
      <c r="H29" s="6"/>
      <c r="I29" s="10"/>
      <c r="J29" s="25"/>
      <c r="K29" s="3"/>
      <c r="L29" s="3"/>
      <c r="M29" s="3"/>
      <c r="O29" s="1" t="str">
        <f t="shared" si="1"/>
        <v xml:space="preserve">    order_date bigint,</v>
      </c>
    </row>
    <row r="30" spans="2:15" ht="15" x14ac:dyDescent="0.25">
      <c r="B30" s="6">
        <v>26</v>
      </c>
      <c r="C30" s="22" t="s">
        <v>596</v>
      </c>
      <c r="D30" s="24" t="s">
        <v>1410</v>
      </c>
      <c r="E30" s="6" t="s">
        <v>6</v>
      </c>
      <c r="F30" s="6"/>
      <c r="G30" s="6"/>
      <c r="H30" s="6"/>
      <c r="I30" s="10"/>
      <c r="J30" s="25"/>
      <c r="K30" s="3"/>
      <c r="L30" s="3"/>
      <c r="M30" s="3"/>
      <c r="O30" s="1" t="str">
        <f t="shared" si="1"/>
        <v xml:space="preserve">    collection_date bigint,</v>
      </c>
    </row>
    <row r="31" spans="2:15" ht="15" x14ac:dyDescent="0.25">
      <c r="B31" s="6">
        <v>27</v>
      </c>
      <c r="C31" s="22" t="s">
        <v>188</v>
      </c>
      <c r="D31" s="24" t="s">
        <v>184</v>
      </c>
      <c r="E31" s="6" t="s">
        <v>6</v>
      </c>
      <c r="F31" s="6"/>
      <c r="G31" s="6"/>
      <c r="H31" s="6"/>
      <c r="I31" s="10"/>
      <c r="J31" s="25"/>
      <c r="K31" s="3"/>
      <c r="L31" s="3"/>
      <c r="M31" s="3"/>
      <c r="O31" s="1" t="str">
        <f t="shared" si="1"/>
        <v xml:space="preserve">    start_date bigint,</v>
      </c>
    </row>
    <row r="32" spans="2:15" ht="15" x14ac:dyDescent="0.25">
      <c r="B32" s="6">
        <v>28</v>
      </c>
      <c r="C32" s="22" t="s">
        <v>2015</v>
      </c>
      <c r="D32" s="24" t="s">
        <v>2242</v>
      </c>
      <c r="E32" s="6" t="s">
        <v>6</v>
      </c>
      <c r="F32" s="6"/>
      <c r="G32" s="6"/>
      <c r="H32" s="6"/>
      <c r="I32" s="10"/>
      <c r="J32" s="25"/>
      <c r="K32" s="3"/>
      <c r="L32" s="3"/>
      <c r="M32" s="3"/>
      <c r="O32" s="1" t="str">
        <f t="shared" si="1"/>
        <v xml:space="preserve">    complete_date bigint,</v>
      </c>
    </row>
    <row r="33" spans="2:15" ht="15" x14ac:dyDescent="0.25">
      <c r="B33" s="6">
        <v>29</v>
      </c>
      <c r="C33" s="22" t="s">
        <v>2244</v>
      </c>
      <c r="D33" s="24" t="s">
        <v>2260</v>
      </c>
      <c r="E33" s="6" t="s">
        <v>6</v>
      </c>
      <c r="F33" s="6"/>
      <c r="G33" s="6"/>
      <c r="H33" s="6"/>
      <c r="I33" s="10"/>
      <c r="J33" s="25"/>
      <c r="K33" s="3"/>
      <c r="L33" s="3"/>
      <c r="M33" s="3"/>
      <c r="O33" s="1" t="str">
        <f t="shared" si="1"/>
        <v xml:space="preserve">    report_date bigint,</v>
      </c>
    </row>
    <row r="34" spans="2:15" ht="15" x14ac:dyDescent="0.25">
      <c r="B34" s="6">
        <v>30</v>
      </c>
      <c r="C34" s="22" t="s">
        <v>3636</v>
      </c>
      <c r="D34" s="24" t="s">
        <v>3782</v>
      </c>
      <c r="E34" s="6" t="s">
        <v>35</v>
      </c>
      <c r="F34" s="6"/>
      <c r="G34" s="6"/>
      <c r="H34" s="23" t="s">
        <v>16</v>
      </c>
      <c r="I34" s="10"/>
      <c r="J34" s="25"/>
      <c r="K34" s="3"/>
      <c r="L34" s="3"/>
      <c r="M34" s="3"/>
      <c r="O34" s="1" t="str">
        <f>"    " &amp; D34 &amp; " " &amp; E34 &amp; IF(F34="yes"," NOT NULL", "") &amp; IF(LEN(G34) &gt; 0," DEFAULT " &amp; G34, "") &amp; ","</f>
        <v xml:space="preserve">    print_times smallint,</v>
      </c>
    </row>
    <row r="35" spans="2:15" ht="15" x14ac:dyDescent="0.25">
      <c r="B35" s="6">
        <v>31</v>
      </c>
      <c r="C35" s="22" t="s">
        <v>2245</v>
      </c>
      <c r="D35" s="24" t="s">
        <v>2872</v>
      </c>
      <c r="E35" s="6" t="s">
        <v>6</v>
      </c>
      <c r="F35" s="6"/>
      <c r="G35" s="6"/>
      <c r="H35" s="6"/>
      <c r="I35" s="10"/>
      <c r="J35" s="25"/>
      <c r="K35" s="3"/>
      <c r="L35" s="3"/>
      <c r="M35" s="3"/>
      <c r="O35" s="1" t="str">
        <f t="shared" si="1"/>
        <v xml:space="preserve">    print_date bigint,</v>
      </c>
    </row>
    <row r="36" spans="2:15" ht="15" x14ac:dyDescent="0.25">
      <c r="B36" s="6">
        <v>32</v>
      </c>
      <c r="C36" s="22" t="s">
        <v>2922</v>
      </c>
      <c r="D36" s="24" t="s">
        <v>2921</v>
      </c>
      <c r="E36" s="6" t="s">
        <v>6</v>
      </c>
      <c r="F36" s="6"/>
      <c r="G36" s="6"/>
      <c r="H36" s="6"/>
      <c r="I36" s="8">
        <v>1</v>
      </c>
      <c r="J36" s="25"/>
      <c r="K36" s="3"/>
      <c r="L36" s="3"/>
      <c r="M36" s="3"/>
      <c r="O36" s="1" t="str">
        <f t="shared" si="0"/>
        <v xml:space="preserve">    result_date bigint,</v>
      </c>
    </row>
    <row r="37" spans="2:15" ht="15" x14ac:dyDescent="0.25">
      <c r="B37" s="6">
        <v>33</v>
      </c>
      <c r="C37" s="22" t="s">
        <v>375</v>
      </c>
      <c r="D37" s="24" t="s">
        <v>218</v>
      </c>
      <c r="E37" s="6" t="s">
        <v>6</v>
      </c>
      <c r="F37" s="6"/>
      <c r="G37" s="6"/>
      <c r="H37" s="6"/>
      <c r="I37" s="8">
        <v>1</v>
      </c>
      <c r="J37" s="25"/>
      <c r="K37" s="3"/>
      <c r="L37" s="3"/>
      <c r="M37" s="3"/>
      <c r="O37" s="1" t="str">
        <f>"    " &amp; D37 &amp; " " &amp; E37 &amp; IF(F37="yes"," NOT NULL", "") &amp; IF(LEN(G37) &gt; 0," DEFAULT " &amp; G37, "") &amp; ","</f>
        <v xml:space="preserve">    room_id bigint,</v>
      </c>
    </row>
    <row r="38" spans="2:15" ht="15" x14ac:dyDescent="0.25">
      <c r="B38" s="6">
        <v>34</v>
      </c>
      <c r="C38" s="22" t="s">
        <v>368</v>
      </c>
      <c r="D38" s="24" t="s">
        <v>1145</v>
      </c>
      <c r="E38" s="6" t="s">
        <v>6</v>
      </c>
      <c r="F38" s="6"/>
      <c r="G38" s="6"/>
      <c r="H38" s="6"/>
      <c r="I38" s="8">
        <v>1</v>
      </c>
      <c r="J38" s="25"/>
      <c r="K38" s="3"/>
      <c r="L38" s="3"/>
      <c r="M38" s="3"/>
      <c r="O38" s="1" t="str">
        <f t="shared" si="0"/>
        <v xml:space="preserve">    provider_id bigint,</v>
      </c>
    </row>
    <row r="39" spans="2:15" ht="15" x14ac:dyDescent="0.25">
      <c r="B39" s="6">
        <v>35</v>
      </c>
      <c r="C39" s="22" t="s">
        <v>2925</v>
      </c>
      <c r="D39" s="24" t="s">
        <v>2924</v>
      </c>
      <c r="E39" s="6" t="s">
        <v>6</v>
      </c>
      <c r="F39" s="6"/>
      <c r="G39" s="6"/>
      <c r="H39" s="6"/>
      <c r="I39" s="8">
        <v>1</v>
      </c>
      <c r="J39" s="25"/>
      <c r="K39" s="3"/>
      <c r="L39" s="3"/>
      <c r="M39" s="3"/>
      <c r="O39" s="1" t="str">
        <f t="shared" si="0"/>
        <v xml:space="preserve">    nurse_id bigint,</v>
      </c>
    </row>
    <row r="40" spans="2:15" ht="15" x14ac:dyDescent="0.25">
      <c r="B40" s="6">
        <v>36</v>
      </c>
      <c r="C40" s="22" t="s">
        <v>2106</v>
      </c>
      <c r="D40" s="24" t="s">
        <v>553</v>
      </c>
      <c r="E40" s="6" t="s">
        <v>6</v>
      </c>
      <c r="F40" s="6"/>
      <c r="G40" s="6"/>
      <c r="H40" s="6"/>
      <c r="I40" s="8">
        <v>1</v>
      </c>
      <c r="J40" s="25"/>
      <c r="K40" s="3"/>
      <c r="L40" s="3"/>
      <c r="M40" s="3"/>
      <c r="O40" s="1" t="str">
        <f t="shared" si="0"/>
        <v xml:space="preserve">    technician_id bigint,</v>
      </c>
    </row>
    <row r="41" spans="2:15" ht="15" x14ac:dyDescent="0.25">
      <c r="B41" s="6">
        <v>37</v>
      </c>
      <c r="C41" s="22" t="s">
        <v>374</v>
      </c>
      <c r="D41" s="24" t="s">
        <v>376</v>
      </c>
      <c r="E41" s="6" t="s">
        <v>6</v>
      </c>
      <c r="F41" s="6"/>
      <c r="G41" s="6"/>
      <c r="H41" s="6"/>
      <c r="I41" s="8">
        <v>1</v>
      </c>
      <c r="J41" s="25"/>
      <c r="K41" s="3"/>
      <c r="L41" s="3"/>
      <c r="M41" s="3"/>
      <c r="O41" s="1" t="str">
        <f t="shared" si="0"/>
        <v xml:space="preserve">    assistant_id bigint,</v>
      </c>
    </row>
    <row r="42" spans="2:15" ht="15" x14ac:dyDescent="0.25">
      <c r="B42" s="6">
        <v>38</v>
      </c>
      <c r="C42" s="22" t="s">
        <v>373</v>
      </c>
      <c r="D42" s="24" t="s">
        <v>1740</v>
      </c>
      <c r="E42" s="6" t="s">
        <v>6</v>
      </c>
      <c r="F42" s="6"/>
      <c r="G42" s="6"/>
      <c r="H42" s="6"/>
      <c r="I42" s="8">
        <v>1</v>
      </c>
      <c r="J42" s="25"/>
      <c r="K42" s="3"/>
      <c r="L42" s="3"/>
      <c r="M42" s="3"/>
      <c r="O42" s="1" t="str">
        <f t="shared" ref="O42:O47" si="2">"    " &amp; D42 &amp; " " &amp; E42 &amp; IF(F42="yes"," NOT NULL", "") &amp; IF(LEN(G42) &gt; 0," DEFAULT " &amp; G42, "") &amp; ","</f>
        <v xml:space="preserve">    anesthesiologist_id bigint,</v>
      </c>
    </row>
    <row r="43" spans="2:15" ht="15" x14ac:dyDescent="0.25">
      <c r="B43" s="6">
        <v>39</v>
      </c>
      <c r="C43" s="22" t="s">
        <v>593</v>
      </c>
      <c r="D43" s="24" t="s">
        <v>1409</v>
      </c>
      <c r="E43" s="6" t="s">
        <v>6</v>
      </c>
      <c r="F43" s="6"/>
      <c r="G43" s="6"/>
      <c r="H43" s="6"/>
      <c r="I43" s="8">
        <v>1</v>
      </c>
      <c r="J43" s="25"/>
      <c r="K43" s="3"/>
      <c r="L43" s="3"/>
      <c r="M43" s="3"/>
      <c r="O43" s="1" t="str">
        <f t="shared" si="2"/>
        <v xml:space="preserve">    collector_id bigint,</v>
      </c>
    </row>
    <row r="44" spans="2:15" ht="15" x14ac:dyDescent="0.25">
      <c r="B44" s="6">
        <v>40</v>
      </c>
      <c r="C44" s="22" t="s">
        <v>2932</v>
      </c>
      <c r="D44" s="24" t="s">
        <v>2933</v>
      </c>
      <c r="E44" s="6" t="s">
        <v>6</v>
      </c>
      <c r="F44" s="6"/>
      <c r="G44" s="6"/>
      <c r="H44" s="6"/>
      <c r="I44" s="8">
        <v>1</v>
      </c>
      <c r="J44" s="25"/>
      <c r="K44" s="3"/>
      <c r="L44" s="3"/>
      <c r="M44" s="3"/>
      <c r="O44" s="1" t="str">
        <f t="shared" si="2"/>
        <v xml:space="preserve">    cleaner_id bigint,</v>
      </c>
    </row>
    <row r="45" spans="2:15" ht="15" x14ac:dyDescent="0.25">
      <c r="B45" s="6">
        <v>41</v>
      </c>
      <c r="C45" s="22" t="s">
        <v>2935</v>
      </c>
      <c r="D45" s="24" t="s">
        <v>2934</v>
      </c>
      <c r="E45" s="6" t="s">
        <v>6</v>
      </c>
      <c r="F45" s="6"/>
      <c r="G45" s="6"/>
      <c r="H45" s="6"/>
      <c r="I45" s="8">
        <v>1</v>
      </c>
      <c r="J45" s="25"/>
      <c r="K45" s="3"/>
      <c r="L45" s="3"/>
      <c r="M45" s="3"/>
      <c r="O45" s="1" t="str">
        <f t="shared" si="2"/>
        <v xml:space="preserve">    consultant_id bigint,</v>
      </c>
    </row>
    <row r="46" spans="2:15" ht="15" x14ac:dyDescent="0.25">
      <c r="B46" s="6">
        <v>42</v>
      </c>
      <c r="C46" s="22" t="s">
        <v>976</v>
      </c>
      <c r="D46" s="24" t="s">
        <v>1216</v>
      </c>
      <c r="E46" s="6" t="s">
        <v>6</v>
      </c>
      <c r="F46" s="6"/>
      <c r="G46" s="6"/>
      <c r="H46" s="6"/>
      <c r="I46" s="8">
        <v>1</v>
      </c>
      <c r="J46" s="25"/>
      <c r="K46" s="3"/>
      <c r="L46" s="3"/>
      <c r="M46" s="3"/>
      <c r="O46" s="1" t="str">
        <f t="shared" si="2"/>
        <v xml:space="preserve">    sourcer_id bigint,</v>
      </c>
    </row>
    <row r="47" spans="2:15" ht="15" x14ac:dyDescent="0.25">
      <c r="B47" s="6">
        <v>43</v>
      </c>
      <c r="C47" s="22" t="s">
        <v>3571</v>
      </c>
      <c r="D47" s="24" t="s">
        <v>3570</v>
      </c>
      <c r="E47" s="6" t="s">
        <v>6</v>
      </c>
      <c r="F47" s="6"/>
      <c r="G47" s="6"/>
      <c r="H47" s="6"/>
      <c r="I47" s="8">
        <v>2</v>
      </c>
      <c r="J47" s="25"/>
      <c r="K47" s="3"/>
      <c r="L47" s="3"/>
      <c r="M47" s="3"/>
      <c r="O47" s="1" t="str">
        <f t="shared" si="2"/>
        <v xml:space="preserve">    observer_id bigint,</v>
      </c>
    </row>
    <row r="48" spans="2:15" ht="15" x14ac:dyDescent="0.25">
      <c r="B48" s="6">
        <v>44</v>
      </c>
      <c r="C48" s="22" t="s">
        <v>175</v>
      </c>
      <c r="D48" s="24" t="s">
        <v>1378</v>
      </c>
      <c r="E48" s="6" t="s">
        <v>6</v>
      </c>
      <c r="F48" s="6"/>
      <c r="G48" s="6"/>
      <c r="H48" s="6"/>
      <c r="I48" s="8">
        <v>1</v>
      </c>
      <c r="J48" s="25"/>
      <c r="K48" s="3"/>
      <c r="L48" s="3"/>
      <c r="M48" s="3"/>
      <c r="O48" s="1" t="str">
        <f t="shared" si="0"/>
        <v xml:space="preserve">    equipment_id bigint,</v>
      </c>
    </row>
    <row r="49" spans="2:15" ht="15" x14ac:dyDescent="0.25">
      <c r="B49" s="6">
        <v>45</v>
      </c>
      <c r="C49" s="22" t="s">
        <v>377</v>
      </c>
      <c r="D49" s="24" t="s">
        <v>1743</v>
      </c>
      <c r="E49" s="6" t="s">
        <v>6</v>
      </c>
      <c r="F49" s="6"/>
      <c r="G49" s="6"/>
      <c r="H49" s="6"/>
      <c r="I49" s="8">
        <v>1</v>
      </c>
      <c r="J49" s="25"/>
      <c r="K49" s="3"/>
      <c r="L49" s="3"/>
      <c r="M49" s="3"/>
      <c r="O49" s="1" t="str">
        <f t="shared" si="0"/>
        <v xml:space="preserve">    equipment2_id bigint,</v>
      </c>
    </row>
    <row r="50" spans="2:15" ht="15" x14ac:dyDescent="0.25">
      <c r="B50" s="6">
        <v>46</v>
      </c>
      <c r="C50" s="22" t="s">
        <v>356</v>
      </c>
      <c r="D50" s="24" t="s">
        <v>1876</v>
      </c>
      <c r="E50" s="23" t="s">
        <v>116</v>
      </c>
      <c r="F50" s="6"/>
      <c r="G50" s="6"/>
      <c r="H50" s="6"/>
      <c r="I50" s="8"/>
      <c r="J50" s="25"/>
      <c r="K50" s="3"/>
      <c r="L50" s="3"/>
      <c r="M50" s="3"/>
      <c r="O50" s="1" t="str">
        <f t="shared" si="0"/>
        <v xml:space="preserve">    diagnosis text,</v>
      </c>
    </row>
    <row r="51" spans="2:15" ht="15" x14ac:dyDescent="0.25">
      <c r="B51" s="6">
        <v>47</v>
      </c>
      <c r="C51" s="22" t="s">
        <v>3027</v>
      </c>
      <c r="D51" s="24" t="s">
        <v>63</v>
      </c>
      <c r="E51" s="23" t="s">
        <v>34</v>
      </c>
      <c r="F51" s="6"/>
      <c r="G51" s="6"/>
      <c r="H51" s="6"/>
      <c r="I51" s="10"/>
      <c r="J51" s="25"/>
      <c r="K51" s="3"/>
      <c r="L51" s="3"/>
      <c r="M51" s="3"/>
      <c r="O51" s="1" t="str">
        <f t="shared" si="0"/>
        <v xml:space="preserve">    title varchar(255),</v>
      </c>
    </row>
    <row r="52" spans="2:15" ht="15" x14ac:dyDescent="0.25">
      <c r="B52" s="6">
        <v>48</v>
      </c>
      <c r="C52" s="22" t="s">
        <v>383</v>
      </c>
      <c r="D52" s="24" t="s">
        <v>379</v>
      </c>
      <c r="E52" s="23" t="s">
        <v>116</v>
      </c>
      <c r="F52" s="6"/>
      <c r="G52" s="6"/>
      <c r="H52" s="6"/>
      <c r="I52" s="8">
        <v>1</v>
      </c>
      <c r="J52" s="25"/>
      <c r="K52" s="3"/>
      <c r="L52" s="3"/>
      <c r="M52" s="3"/>
      <c r="O52" s="1" t="str">
        <f t="shared" si="0"/>
        <v xml:space="preserve">    technique text,</v>
      </c>
    </row>
    <row r="53" spans="2:15" ht="15" x14ac:dyDescent="0.25">
      <c r="B53" s="6">
        <v>49</v>
      </c>
      <c r="C53" s="22" t="s">
        <v>49</v>
      </c>
      <c r="D53" s="24" t="s">
        <v>380</v>
      </c>
      <c r="E53" s="23" t="s">
        <v>116</v>
      </c>
      <c r="F53" s="6"/>
      <c r="G53" s="6"/>
      <c r="H53" s="6"/>
      <c r="I53" s="8">
        <v>1</v>
      </c>
      <c r="J53" s="25"/>
      <c r="K53" s="3"/>
      <c r="L53" s="3"/>
      <c r="M53" s="3"/>
      <c r="O53" s="1" t="str">
        <f t="shared" si="0"/>
        <v xml:space="preserve">    findings text,</v>
      </c>
    </row>
    <row r="54" spans="2:15" ht="15" x14ac:dyDescent="0.25">
      <c r="B54" s="6">
        <v>50</v>
      </c>
      <c r="C54" s="22" t="s">
        <v>387</v>
      </c>
      <c r="D54" s="24" t="s">
        <v>381</v>
      </c>
      <c r="E54" s="23" t="s">
        <v>116</v>
      </c>
      <c r="F54" s="6"/>
      <c r="G54" s="6"/>
      <c r="H54" s="6"/>
      <c r="I54" s="8">
        <v>1</v>
      </c>
      <c r="J54" s="25"/>
      <c r="K54" s="3"/>
      <c r="L54" s="3"/>
      <c r="M54" s="3"/>
      <c r="O54" s="1" t="str">
        <f t="shared" si="0"/>
        <v xml:space="preserve">    impression text,</v>
      </c>
    </row>
    <row r="55" spans="2:15" ht="15" x14ac:dyDescent="0.25">
      <c r="B55" s="6">
        <v>51</v>
      </c>
      <c r="C55" s="22" t="s">
        <v>1690</v>
      </c>
      <c r="D55" s="24" t="s">
        <v>1689</v>
      </c>
      <c r="E55" s="23" t="s">
        <v>116</v>
      </c>
      <c r="F55" s="6"/>
      <c r="G55" s="6"/>
      <c r="H55" s="6"/>
      <c r="I55" s="8">
        <v>1</v>
      </c>
      <c r="J55" s="25"/>
      <c r="K55" s="3"/>
      <c r="L55" s="3"/>
      <c r="M55" s="3"/>
      <c r="O55" s="1" t="str">
        <f>"    " &amp; D55 &amp; " " &amp; E55 &amp; IF(F55="yes"," NOT NULL", "") &amp; IF(LEN(G55) &gt; 0," DEFAULT " &amp; G55, "") &amp; ","</f>
        <v xml:space="preserve">    histopathology text,</v>
      </c>
    </row>
    <row r="56" spans="2:15" ht="15" x14ac:dyDescent="0.25">
      <c r="B56" s="6">
        <v>52</v>
      </c>
      <c r="C56" s="22" t="s">
        <v>176</v>
      </c>
      <c r="D56" s="24" t="s">
        <v>2923</v>
      </c>
      <c r="E56" s="23" t="s">
        <v>116</v>
      </c>
      <c r="F56" s="6"/>
      <c r="G56" s="6"/>
      <c r="H56" s="6"/>
      <c r="I56" s="8">
        <v>1</v>
      </c>
      <c r="J56" s="25"/>
      <c r="K56" s="3"/>
      <c r="L56" s="3"/>
      <c r="M56" s="3"/>
      <c r="O56" s="1" t="str">
        <f t="shared" si="0"/>
        <v xml:space="preserve">    recommendation text,</v>
      </c>
    </row>
    <row r="57" spans="2:15" ht="15" x14ac:dyDescent="0.25">
      <c r="B57" s="6">
        <v>53</v>
      </c>
      <c r="C57" s="22" t="s">
        <v>3</v>
      </c>
      <c r="D57" s="24" t="s">
        <v>3072</v>
      </c>
      <c r="E57" s="23" t="s">
        <v>116</v>
      </c>
      <c r="F57" s="6"/>
      <c r="G57" s="6"/>
      <c r="H57" s="6"/>
      <c r="I57" s="8">
        <v>1</v>
      </c>
      <c r="J57" s="25"/>
      <c r="K57" s="3"/>
      <c r="L57" s="3"/>
      <c r="M57" s="3"/>
      <c r="O57" s="1" t="str">
        <f t="shared" si="0"/>
        <v xml:space="preserve">    note text,</v>
      </c>
    </row>
    <row r="58" spans="2:15" ht="15" x14ac:dyDescent="0.25">
      <c r="B58" s="6">
        <v>54</v>
      </c>
      <c r="C58" s="22" t="s">
        <v>602</v>
      </c>
      <c r="D58" s="24" t="s">
        <v>601</v>
      </c>
      <c r="E58" s="23" t="s">
        <v>35</v>
      </c>
      <c r="F58" s="6"/>
      <c r="G58" s="6"/>
      <c r="H58" s="6"/>
      <c r="I58" s="8">
        <v>1</v>
      </c>
      <c r="J58" s="25"/>
      <c r="K58" s="3"/>
      <c r="L58" s="3"/>
      <c r="M58" s="3"/>
      <c r="O58" s="1" t="str">
        <f t="shared" si="0"/>
        <v xml:space="preserve">    abnormal smallint,</v>
      </c>
    </row>
    <row r="59" spans="2:15" ht="15" x14ac:dyDescent="0.25">
      <c r="B59" s="6">
        <v>55</v>
      </c>
      <c r="C59" s="22" t="s">
        <v>2816</v>
      </c>
      <c r="D59" s="24" t="s">
        <v>3905</v>
      </c>
      <c r="E59" s="6" t="s">
        <v>35</v>
      </c>
      <c r="F59" s="6"/>
      <c r="G59" s="6"/>
      <c r="H59" s="6"/>
      <c r="I59" s="10"/>
      <c r="J59" s="25"/>
      <c r="K59" s="3"/>
      <c r="L59" s="3"/>
      <c r="M59" s="3"/>
      <c r="O59" s="1" t="str">
        <f t="shared" si="0"/>
        <v xml:space="preserve">    health_grade smallint,</v>
      </c>
    </row>
    <row r="60" spans="2:15" ht="15" x14ac:dyDescent="0.25">
      <c r="B60" s="6">
        <v>56</v>
      </c>
      <c r="C60" s="22" t="s">
        <v>413</v>
      </c>
      <c r="D60" s="24" t="s">
        <v>2876</v>
      </c>
      <c r="E60" s="6" t="s">
        <v>6</v>
      </c>
      <c r="F60" s="6"/>
      <c r="G60" s="6"/>
      <c r="H60" s="6"/>
      <c r="I60" s="8">
        <v>1</v>
      </c>
      <c r="J60" s="25"/>
      <c r="K60" s="3"/>
      <c r="L60" s="3"/>
      <c r="M60" s="3"/>
      <c r="O60" s="1" t="str">
        <f>"    " &amp; D60 &amp; " " &amp; E60 &amp; IF(F60="yes"," NOT NULL", "") &amp; IF(LEN(G60) &gt; 0," DEFAULT " &amp; G60, "") &amp; ","</f>
        <v xml:space="preserve">    pacs_id bigint,</v>
      </c>
    </row>
    <row r="61" spans="2:15" ht="15" x14ac:dyDescent="0.25">
      <c r="B61" s="6">
        <v>57</v>
      </c>
      <c r="C61" s="22" t="s">
        <v>571</v>
      </c>
      <c r="D61" s="24" t="s">
        <v>574</v>
      </c>
      <c r="E61" s="23" t="s">
        <v>34</v>
      </c>
      <c r="F61" s="6"/>
      <c r="G61" s="6"/>
      <c r="H61" s="6"/>
      <c r="I61" s="8">
        <v>1</v>
      </c>
      <c r="J61" s="25"/>
      <c r="K61" s="3"/>
      <c r="L61" s="3"/>
      <c r="M61" s="3"/>
      <c r="O61" s="1" t="str">
        <f t="shared" si="0"/>
        <v xml:space="preserve">    accession_no varchar(255),</v>
      </c>
    </row>
    <row r="62" spans="2:15" ht="15" x14ac:dyDescent="0.25">
      <c r="B62" s="6">
        <v>58</v>
      </c>
      <c r="C62" s="22" t="s">
        <v>413</v>
      </c>
      <c r="D62" s="24" t="s">
        <v>2873</v>
      </c>
      <c r="E62" s="23" t="s">
        <v>34</v>
      </c>
      <c r="F62" s="6"/>
      <c r="G62" s="6"/>
      <c r="H62" s="6"/>
      <c r="I62" s="8">
        <v>1</v>
      </c>
      <c r="J62" s="25"/>
      <c r="K62" s="3"/>
      <c r="L62" s="3"/>
      <c r="M62" s="3"/>
      <c r="O62" s="1" t="str">
        <f>"    " &amp; D62 &amp; " " &amp; E62 &amp; IF(F62="yes"," NOT NULL", "") &amp; IF(LEN(G62) &gt; 0," DEFAULT " &amp; G62, "") &amp; ","</f>
        <v xml:space="preserve">    study_id varchar(255),</v>
      </c>
    </row>
    <row r="63" spans="2:15" ht="15" x14ac:dyDescent="0.25">
      <c r="B63" s="6">
        <v>59</v>
      </c>
      <c r="C63" s="22" t="s">
        <v>412</v>
      </c>
      <c r="D63" s="24" t="s">
        <v>411</v>
      </c>
      <c r="E63" s="6" t="s">
        <v>35</v>
      </c>
      <c r="F63" s="6"/>
      <c r="G63" s="6"/>
      <c r="H63" s="6"/>
      <c r="I63" s="8">
        <v>1</v>
      </c>
      <c r="J63" s="25"/>
      <c r="K63" s="3"/>
      <c r="L63" s="3"/>
      <c r="M63" s="3"/>
      <c r="O63" s="1" t="str">
        <f t="shared" si="0"/>
        <v xml:space="preserve">    report_external smallint,</v>
      </c>
    </row>
    <row r="64" spans="2:15" ht="15" x14ac:dyDescent="0.25">
      <c r="B64" s="6">
        <v>60</v>
      </c>
      <c r="C64" s="22" t="s">
        <v>414</v>
      </c>
      <c r="D64" s="24" t="s">
        <v>599</v>
      </c>
      <c r="E64" s="14" t="s">
        <v>39</v>
      </c>
      <c r="F64" s="6"/>
      <c r="G64" s="6"/>
      <c r="H64" s="6"/>
      <c r="I64" s="8">
        <v>1</v>
      </c>
      <c r="J64" s="25"/>
      <c r="K64" s="3"/>
      <c r="L64" s="3"/>
      <c r="M64" s="3"/>
      <c r="O64" s="1" t="str">
        <f t="shared" si="0"/>
        <v xml:space="preserve">    report_template_code varchar(50),</v>
      </c>
    </row>
    <row r="65" spans="2:15" ht="15" x14ac:dyDescent="0.25">
      <c r="B65" s="6">
        <v>61</v>
      </c>
      <c r="C65" s="22" t="s">
        <v>607</v>
      </c>
      <c r="D65" s="24" t="s">
        <v>608</v>
      </c>
      <c r="E65" s="6" t="s">
        <v>35</v>
      </c>
      <c r="F65" s="6"/>
      <c r="G65" s="6"/>
      <c r="H65" s="6"/>
      <c r="I65" s="8">
        <v>1</v>
      </c>
      <c r="J65" s="25"/>
      <c r="K65" s="3"/>
      <c r="L65" s="3"/>
      <c r="M65" s="3"/>
      <c r="O65" s="1" t="str">
        <f t="shared" si="0"/>
        <v xml:space="preserve">    report_orientation smallint,</v>
      </c>
    </row>
    <row r="66" spans="2:15" ht="15" x14ac:dyDescent="0.25">
      <c r="B66" s="6">
        <v>62</v>
      </c>
      <c r="C66" s="22" t="s">
        <v>412</v>
      </c>
      <c r="D66" s="24" t="s">
        <v>1682</v>
      </c>
      <c r="E66" s="6" t="s">
        <v>35</v>
      </c>
      <c r="F66" s="6"/>
      <c r="G66" s="6"/>
      <c r="H66" s="6"/>
      <c r="I66" s="8">
        <v>1</v>
      </c>
      <c r="J66" s="25"/>
      <c r="K66" s="3"/>
      <c r="L66" s="3"/>
      <c r="M66" s="3"/>
      <c r="O66" s="1" t="str">
        <f>"    " &amp; D66 &amp; " " &amp; E66 &amp; IF(F66="yes"," NOT NULL", "") &amp; IF(LEN(G66) &gt; 0," DEFAULT " &amp; G66, "") &amp; ","</f>
        <v xml:space="preserve">    external smallint,</v>
      </c>
    </row>
    <row r="67" spans="2:15" ht="15" x14ac:dyDescent="0.25">
      <c r="B67" s="6">
        <v>63</v>
      </c>
      <c r="C67" s="22" t="s">
        <v>607</v>
      </c>
      <c r="D67" s="24" t="s">
        <v>1684</v>
      </c>
      <c r="E67" s="6" t="s">
        <v>35</v>
      </c>
      <c r="F67" s="6"/>
      <c r="G67" s="6"/>
      <c r="H67" s="6"/>
      <c r="I67" s="8">
        <v>1</v>
      </c>
      <c r="J67" s="25"/>
      <c r="K67" s="3"/>
      <c r="L67" s="3"/>
      <c r="M67" s="3"/>
      <c r="O67" s="1" t="str">
        <f>"    " &amp; D67 &amp; " " &amp; E67 &amp; IF(F67="yes"," NOT NULL", "") &amp; IF(LEN(G67) &gt; 0," DEFAULT " &amp; G67, "") &amp; ","</f>
        <v xml:space="preserve">    orientation smallint,</v>
      </c>
    </row>
    <row r="68" spans="2:15" ht="15" x14ac:dyDescent="0.25">
      <c r="B68" s="6">
        <v>64</v>
      </c>
      <c r="C68" s="22" t="s">
        <v>905</v>
      </c>
      <c r="D68" s="24" t="s">
        <v>903</v>
      </c>
      <c r="E68" s="6" t="s">
        <v>35</v>
      </c>
      <c r="F68" s="6"/>
      <c r="G68" s="6">
        <v>1</v>
      </c>
      <c r="H68" s="6"/>
      <c r="I68" s="10"/>
      <c r="J68" s="25" t="s">
        <v>904</v>
      </c>
      <c r="K68" s="3"/>
      <c r="L68" s="3"/>
      <c r="M68" s="3"/>
      <c r="O68" s="1" t="str">
        <f>"    " &amp; D68 &amp; " " &amp; E68 &amp; IF(F68="yes"," NOT NULL", "") &amp; IF(LEN(G68) &gt; 0," DEFAULT " &amp; G68, "") &amp; ","</f>
        <v xml:space="preserve">    template_type smallint DEFAULT 1,</v>
      </c>
    </row>
    <row r="69" spans="2:15" ht="15" x14ac:dyDescent="0.25">
      <c r="B69" s="6">
        <v>65</v>
      </c>
      <c r="C69" s="22" t="s">
        <v>414</v>
      </c>
      <c r="D69" s="24" t="s">
        <v>1681</v>
      </c>
      <c r="E69" s="6" t="s">
        <v>6</v>
      </c>
      <c r="F69" s="6"/>
      <c r="G69" s="6"/>
      <c r="H69" s="6"/>
      <c r="I69" s="8">
        <v>1</v>
      </c>
      <c r="J69" s="25"/>
      <c r="K69" s="3"/>
      <c r="L69" s="3"/>
      <c r="M69" s="3"/>
      <c r="O69" s="1" t="str">
        <f t="shared" si="0"/>
        <v xml:space="preserve">    template_id bigint,</v>
      </c>
    </row>
    <row r="70" spans="2:15" ht="15" x14ac:dyDescent="0.25">
      <c r="B70" s="6">
        <v>66</v>
      </c>
      <c r="C70" s="22" t="s">
        <v>414</v>
      </c>
      <c r="D70" s="24" t="s">
        <v>1683</v>
      </c>
      <c r="E70" s="14" t="s">
        <v>39</v>
      </c>
      <c r="F70" s="6"/>
      <c r="G70" s="6"/>
      <c r="H70" s="6"/>
      <c r="I70" s="8">
        <v>1</v>
      </c>
      <c r="J70" s="25"/>
      <c r="K70" s="3"/>
      <c r="L70" s="3"/>
      <c r="M70" s="3"/>
      <c r="O70" s="1" t="str">
        <f t="shared" si="0"/>
        <v xml:space="preserve">    template_code varchar(50),</v>
      </c>
    </row>
    <row r="71" spans="2:15" ht="15" x14ac:dyDescent="0.25">
      <c r="B71" s="6">
        <v>67</v>
      </c>
      <c r="C71" s="22" t="s">
        <v>131</v>
      </c>
      <c r="D71" s="24" t="s">
        <v>109</v>
      </c>
      <c r="E71" s="6" t="s">
        <v>6</v>
      </c>
      <c r="F71" s="6"/>
      <c r="G71" s="6"/>
      <c r="H71" s="6"/>
      <c r="I71" s="8">
        <v>1</v>
      </c>
      <c r="J71" s="25"/>
      <c r="K71" s="3"/>
      <c r="L71" s="3"/>
      <c r="M71" s="3"/>
      <c r="O71" s="1" t="str">
        <f t="shared" si="0"/>
        <v xml:space="preserve">    category_id bigint,</v>
      </c>
    </row>
    <row r="72" spans="2:15" ht="15" x14ac:dyDescent="0.25">
      <c r="B72" s="6">
        <v>68</v>
      </c>
      <c r="C72" s="22" t="s">
        <v>614</v>
      </c>
      <c r="D72" s="24" t="s">
        <v>613</v>
      </c>
      <c r="E72" s="23" t="s">
        <v>6</v>
      </c>
      <c r="F72" s="6"/>
      <c r="G72" s="6"/>
      <c r="H72" s="6"/>
      <c r="I72" s="8">
        <v>1</v>
      </c>
      <c r="J72" s="25" t="s">
        <v>615</v>
      </c>
      <c r="K72" s="3"/>
      <c r="L72" s="3"/>
      <c r="M72" s="3"/>
      <c r="O72" s="1" t="str">
        <f t="shared" si="0"/>
        <v xml:space="preserve">    payslip_month bigint,</v>
      </c>
    </row>
    <row r="73" spans="2:15" ht="15" x14ac:dyDescent="0.25">
      <c r="B73" s="6">
        <v>69</v>
      </c>
      <c r="C73" s="22" t="s">
        <v>611</v>
      </c>
      <c r="D73" s="24" t="s">
        <v>1165</v>
      </c>
      <c r="E73" s="6" t="s">
        <v>6</v>
      </c>
      <c r="F73" s="6"/>
      <c r="G73" s="6"/>
      <c r="H73" s="6"/>
      <c r="I73" s="8">
        <v>1</v>
      </c>
      <c r="J73" s="25"/>
      <c r="K73" s="3"/>
      <c r="L73" s="3"/>
      <c r="M73" s="3"/>
      <c r="O73" s="1" t="str">
        <f t="shared" si="0"/>
        <v xml:space="preserve">    submitter_id bigint,</v>
      </c>
    </row>
    <row r="74" spans="2:15" ht="15" x14ac:dyDescent="0.25">
      <c r="B74" s="6">
        <v>70</v>
      </c>
      <c r="C74" s="22" t="s">
        <v>612</v>
      </c>
      <c r="D74" s="24" t="s">
        <v>610</v>
      </c>
      <c r="E74" s="6" t="s">
        <v>6</v>
      </c>
      <c r="F74" s="6"/>
      <c r="G74" s="6"/>
      <c r="H74" s="6"/>
      <c r="I74" s="8">
        <v>1</v>
      </c>
      <c r="J74" s="25"/>
      <c r="K74" s="3"/>
      <c r="L74" s="3"/>
      <c r="M74" s="3"/>
      <c r="O74" s="1" t="str">
        <f t="shared" si="0"/>
        <v xml:space="preserve">    submitted_date bigint,</v>
      </c>
    </row>
    <row r="75" spans="2:15" ht="15" x14ac:dyDescent="0.25">
      <c r="B75" s="6">
        <v>71</v>
      </c>
      <c r="C75" s="22" t="s">
        <v>114</v>
      </c>
      <c r="D75" s="24" t="s">
        <v>2075</v>
      </c>
      <c r="E75" s="6" t="s">
        <v>6</v>
      </c>
      <c r="F75" s="6"/>
      <c r="G75" s="6"/>
      <c r="H75" s="6"/>
      <c r="I75" s="8">
        <v>1</v>
      </c>
      <c r="J75" s="25"/>
      <c r="K75" s="3"/>
      <c r="L75" s="3"/>
      <c r="M75" s="3"/>
      <c r="O75" s="1" t="str">
        <f t="shared" si="0"/>
        <v xml:space="preserve">    approver_id bigint,</v>
      </c>
    </row>
    <row r="76" spans="2:15" ht="15" x14ac:dyDescent="0.25">
      <c r="B76" s="6">
        <v>72</v>
      </c>
      <c r="C76" s="22" t="s">
        <v>115</v>
      </c>
      <c r="D76" s="24" t="s">
        <v>539</v>
      </c>
      <c r="E76" s="6" t="s">
        <v>6</v>
      </c>
      <c r="F76" s="6"/>
      <c r="G76" s="6"/>
      <c r="H76" s="6"/>
      <c r="I76" s="8">
        <v>1</v>
      </c>
      <c r="J76" s="25"/>
      <c r="K76" s="3"/>
      <c r="L76" s="3"/>
      <c r="M76" s="3"/>
      <c r="O76" s="1" t="str">
        <f t="shared" si="0"/>
        <v xml:space="preserve">    approved_date bigint,</v>
      </c>
    </row>
    <row r="77" spans="2:15" ht="15" x14ac:dyDescent="0.25">
      <c r="B77" s="6">
        <v>73</v>
      </c>
      <c r="C77" s="22" t="s">
        <v>536</v>
      </c>
      <c r="D77" s="24" t="s">
        <v>3613</v>
      </c>
      <c r="E77" s="6" t="s">
        <v>6</v>
      </c>
      <c r="F77" s="6"/>
      <c r="G77" s="6"/>
      <c r="H77" s="6"/>
      <c r="I77" s="10">
        <v>1</v>
      </c>
      <c r="J77" s="25"/>
      <c r="K77" s="3"/>
      <c r="L77" s="3"/>
      <c r="M77" s="3"/>
      <c r="O77" s="1" t="str">
        <f t="shared" si="0"/>
        <v xml:space="preserve">    publisher_id bigint,</v>
      </c>
    </row>
    <row r="78" spans="2:15" ht="15" x14ac:dyDescent="0.25">
      <c r="B78" s="6">
        <v>74</v>
      </c>
      <c r="C78" s="22" t="s">
        <v>537</v>
      </c>
      <c r="D78" s="24" t="s">
        <v>535</v>
      </c>
      <c r="E78" s="6" t="s">
        <v>6</v>
      </c>
      <c r="F78" s="6"/>
      <c r="G78" s="6"/>
      <c r="H78" s="6"/>
      <c r="I78" s="10">
        <v>1</v>
      </c>
      <c r="J78" s="25"/>
      <c r="K78" s="3"/>
      <c r="L78" s="3"/>
      <c r="M78" s="3"/>
      <c r="O78" s="1" t="str">
        <f t="shared" si="0"/>
        <v xml:space="preserve">    published_date bigint,</v>
      </c>
    </row>
    <row r="79" spans="2:15" ht="15" x14ac:dyDescent="0.25">
      <c r="B79" s="6">
        <v>75</v>
      </c>
      <c r="C79" s="22" t="s">
        <v>3614</v>
      </c>
      <c r="D79" s="24" t="s">
        <v>3614</v>
      </c>
      <c r="E79" s="6" t="s">
        <v>35</v>
      </c>
      <c r="F79" s="6"/>
      <c r="G79" s="6"/>
      <c r="H79" s="6"/>
      <c r="I79" s="10"/>
      <c r="J79" s="25"/>
      <c r="K79" s="3"/>
      <c r="L79" s="3"/>
      <c r="M79" s="3"/>
      <c r="O79" s="1" t="str">
        <f t="shared" ref="O79" si="3">"    " &amp; D79 &amp; " " &amp; E79 &amp; IF(F79="yes"," NOT NULL", "") &amp; IF(LEN(G79) &gt; 0," DEFAULT " &amp; G79, "") &amp; ","</f>
        <v xml:space="preserve">    published smallint,</v>
      </c>
    </row>
    <row r="80" spans="2:15" ht="15" x14ac:dyDescent="0.25">
      <c r="B80" s="6">
        <v>76</v>
      </c>
      <c r="C80" s="22" t="s">
        <v>1748</v>
      </c>
      <c r="D80" s="24" t="s">
        <v>1749</v>
      </c>
      <c r="E80" s="23" t="s">
        <v>34</v>
      </c>
      <c r="F80" s="6"/>
      <c r="G80" s="6"/>
      <c r="H80" s="6"/>
      <c r="I80" s="8">
        <v>1</v>
      </c>
      <c r="J80" s="25"/>
      <c r="K80" s="3"/>
      <c r="L80" s="3"/>
      <c r="M80" s="3"/>
      <c r="O80" s="1" t="str">
        <f>"    " &amp; D80 &amp; " " &amp; E80 &amp; IF(F80="yes"," NOT NULL", "") &amp; IF(LEN(G80) &gt; 0," DEFAULT " &amp; G80, "") &amp; ","</f>
        <v xml:space="preserve">    crop_image varchar(255),</v>
      </c>
    </row>
    <row r="81" spans="2:15" ht="15" x14ac:dyDescent="0.25">
      <c r="B81" s="6">
        <v>77</v>
      </c>
      <c r="C81" s="22" t="s">
        <v>572</v>
      </c>
      <c r="D81" s="24" t="s">
        <v>228</v>
      </c>
      <c r="E81" s="23" t="s">
        <v>25</v>
      </c>
      <c r="F81" s="6"/>
      <c r="G81" s="6"/>
      <c r="H81" s="6"/>
      <c r="I81" s="8"/>
      <c r="J81" s="25"/>
      <c r="K81" s="3"/>
      <c r="L81" s="3"/>
      <c r="M81" s="3"/>
      <c r="O81" s="1" t="str">
        <f>"    " &amp; D81 &amp; " " &amp; E81 &amp; IF(F81="yes"," NOT NULL", "") &amp; IF(LEN(G81) &gt; 0," DEFAULT " &amp; G81, "") &amp; ","</f>
        <v xml:space="preserve">    screen varchar(10),</v>
      </c>
    </row>
    <row r="82" spans="2:15" ht="15" x14ac:dyDescent="0.25">
      <c r="B82" s="6">
        <v>78</v>
      </c>
      <c r="C82" s="22" t="s">
        <v>45</v>
      </c>
      <c r="D82" s="24" t="s">
        <v>42</v>
      </c>
      <c r="E82" s="6" t="s">
        <v>35</v>
      </c>
      <c r="F82" s="6"/>
      <c r="G82" s="6"/>
      <c r="H82" s="6"/>
      <c r="I82" s="10"/>
      <c r="J82" s="9"/>
      <c r="K82" s="3"/>
      <c r="L82" s="3"/>
      <c r="M82" s="3"/>
      <c r="O82" s="1" t="str">
        <f t="shared" si="0"/>
        <v xml:space="preserve">    status smallint,</v>
      </c>
    </row>
    <row r="83" spans="2:15" ht="15" x14ac:dyDescent="0.25">
      <c r="B83" s="6">
        <v>79</v>
      </c>
      <c r="C83" s="22" t="s">
        <v>412</v>
      </c>
      <c r="D83" s="24" t="s">
        <v>1950</v>
      </c>
      <c r="E83" s="6" t="s">
        <v>6</v>
      </c>
      <c r="F83" s="6"/>
      <c r="G83" s="6"/>
      <c r="H83" s="6"/>
      <c r="I83" s="8">
        <v>1</v>
      </c>
      <c r="J83" s="25"/>
      <c r="K83" s="3"/>
      <c r="L83" s="3"/>
      <c r="M83" s="3"/>
      <c r="O83" s="1" t="str">
        <f t="shared" si="0"/>
        <v xml:space="preserve">    external_id bigint,</v>
      </c>
    </row>
    <row r="84" spans="2:15" ht="15" x14ac:dyDescent="0.25">
      <c r="B84" s="6">
        <v>80</v>
      </c>
      <c r="C84" s="22" t="s">
        <v>412</v>
      </c>
      <c r="D84" s="24" t="s">
        <v>2919</v>
      </c>
      <c r="E84" s="23" t="s">
        <v>34</v>
      </c>
      <c r="F84" s="6"/>
      <c r="G84" s="6"/>
      <c r="H84" s="6"/>
      <c r="I84" s="8">
        <v>1</v>
      </c>
      <c r="J84" s="25"/>
      <c r="K84" s="3"/>
      <c r="L84" s="3"/>
      <c r="M84" s="3"/>
      <c r="O84" s="1" t="str">
        <f>"    " &amp; D84 &amp; " " &amp; E84 &amp; IF(F84="yes"," NOT NULL", "") &amp; IF(LEN(G84) &gt; 0," DEFAULT " &amp; G84, "") &amp; ","</f>
        <v xml:space="preserve">    external_code varchar(255),</v>
      </c>
    </row>
    <row r="85" spans="2:15" ht="15" x14ac:dyDescent="0.25">
      <c r="B85" s="6">
        <v>81</v>
      </c>
      <c r="C85" s="22" t="s">
        <v>939</v>
      </c>
      <c r="D85" s="24" t="s">
        <v>1071</v>
      </c>
      <c r="E85" s="6" t="s">
        <v>35</v>
      </c>
      <c r="F85" s="6"/>
      <c r="G85" s="6"/>
      <c r="H85" s="6"/>
      <c r="I85" s="10"/>
      <c r="J85" s="25"/>
      <c r="K85" s="3"/>
      <c r="L85" s="3"/>
      <c r="M85" s="3"/>
      <c r="O85" s="1" t="str">
        <f>"    " &amp; D85 &amp; " " &amp; E85 &amp; IF(F85="yes"," NOT NULL", "") &amp; IF(LEN(G85) &gt; 0," DEFAULT " &amp; G85, "") &amp; ","</f>
        <v xml:space="preserve">    internal_ledger smallint,</v>
      </c>
    </row>
    <row r="86" spans="2:15" ht="14.25" customHeight="1" x14ac:dyDescent="0.25">
      <c r="B86" s="6">
        <v>82</v>
      </c>
      <c r="C86" s="22" t="s">
        <v>1072</v>
      </c>
      <c r="D86" s="24" t="s">
        <v>1217</v>
      </c>
      <c r="E86" s="6" t="s">
        <v>35</v>
      </c>
      <c r="F86" s="6"/>
      <c r="G86" s="6"/>
      <c r="H86" s="6"/>
      <c r="I86" s="10"/>
      <c r="J86" s="25"/>
      <c r="K86" s="3"/>
      <c r="L86" s="3"/>
      <c r="M86" s="3"/>
      <c r="O86" s="1" t="str">
        <f>"    " &amp; D86 &amp; " " &amp; E86 &amp; IF(F86="yes"," NOT NULL", "") &amp; IF(LEN(G86) &gt; 0," DEFAULT " &amp; G86, "") &amp; ","</f>
        <v xml:space="preserve">    financial_ledger smallint,</v>
      </c>
    </row>
    <row r="87" spans="2:15" ht="15" x14ac:dyDescent="0.25">
      <c r="B87" s="6">
        <v>83</v>
      </c>
      <c r="C87" s="22" t="s">
        <v>3114</v>
      </c>
      <c r="D87" s="24" t="s">
        <v>3112</v>
      </c>
      <c r="E87" s="6" t="s">
        <v>35</v>
      </c>
      <c r="F87" s="6"/>
      <c r="G87" s="6">
        <v>0</v>
      </c>
      <c r="H87" s="6"/>
      <c r="I87" s="10"/>
      <c r="J87" s="25" t="s">
        <v>3113</v>
      </c>
      <c r="K87" s="3"/>
      <c r="L87" s="3"/>
      <c r="M87" s="3"/>
      <c r="O87" s="1" t="str">
        <f>"    " &amp; D87 &amp; " " &amp; E87 &amp; IF(F87="yes"," NOT NULL", "") &amp; IF(LEN(G87) &gt; 0," DEFAULT " &amp; G87, "") &amp; ","</f>
        <v xml:space="preserve">    foc smallint DEFAULT 0,</v>
      </c>
    </row>
    <row r="88" spans="2:15" ht="15" x14ac:dyDescent="0.25">
      <c r="B88" s="6">
        <v>84</v>
      </c>
      <c r="C88" s="22" t="s">
        <v>3921</v>
      </c>
      <c r="D88" s="24" t="s">
        <v>3865</v>
      </c>
      <c r="E88" s="6" t="s">
        <v>35</v>
      </c>
      <c r="F88" s="6"/>
      <c r="G88" s="6">
        <v>1</v>
      </c>
      <c r="H88" s="23" t="s">
        <v>16</v>
      </c>
      <c r="I88" s="8"/>
      <c r="J88" s="25"/>
      <c r="K88" s="3"/>
      <c r="L88" s="3"/>
      <c r="M88" s="3"/>
      <c r="O88" s="1" t="str">
        <f>"    " &amp; D88 &amp; " " &amp; E88 &amp; IF(F88="yes"," NOT NULL", "") &amp; IF(LEN(G88) &gt; 0," DEFAULT " &amp; G88, "") &amp; ","</f>
        <v xml:space="preserve">    incentive smallint DEFAULT 1,</v>
      </c>
    </row>
    <row r="89" spans="2:15" ht="15" x14ac:dyDescent="0.25">
      <c r="B89" s="6">
        <v>85</v>
      </c>
      <c r="C89" s="22" t="s">
        <v>415</v>
      </c>
      <c r="D89" s="24" t="s">
        <v>394</v>
      </c>
      <c r="E89" s="6" t="s">
        <v>6</v>
      </c>
      <c r="F89" s="6"/>
      <c r="G89" s="6"/>
      <c r="H89" s="6"/>
      <c r="I89" s="8">
        <v>1</v>
      </c>
      <c r="J89" s="25"/>
      <c r="K89" s="3"/>
      <c r="L89" s="3"/>
      <c r="M89" s="3"/>
      <c r="O89" s="1" t="str">
        <f t="shared" ref="O89:O95" si="4">"    " &amp; D89 &amp; " " &amp; E89 &amp; IF(F89="yes"," NOT NULL", "") &amp; IF(LEN(G89) &gt; 0," DEFAULT " &amp; G89, "") &amp; ","</f>
        <v xml:space="preserve">    filesystem_id bigint,</v>
      </c>
    </row>
    <row r="90" spans="2:15" ht="15" x14ac:dyDescent="0.25">
      <c r="B90" s="6">
        <v>86</v>
      </c>
      <c r="C90" s="22" t="s">
        <v>406</v>
      </c>
      <c r="D90" s="24" t="s">
        <v>397</v>
      </c>
      <c r="E90" s="23" t="s">
        <v>34</v>
      </c>
      <c r="F90" s="6"/>
      <c r="G90" s="6"/>
      <c r="H90" s="6"/>
      <c r="I90" s="8">
        <v>1</v>
      </c>
      <c r="J90" s="25"/>
      <c r="K90" s="3"/>
      <c r="L90" s="3"/>
      <c r="M90" s="3"/>
      <c r="O90" s="1" t="str">
        <f t="shared" si="4"/>
        <v xml:space="preserve">    filepath varchar(255),</v>
      </c>
    </row>
    <row r="91" spans="2:15" ht="15" x14ac:dyDescent="0.25">
      <c r="B91" s="6">
        <v>87</v>
      </c>
      <c r="C91" s="22" t="s">
        <v>85</v>
      </c>
      <c r="D91" s="24" t="s">
        <v>398</v>
      </c>
      <c r="E91" s="23" t="s">
        <v>34</v>
      </c>
      <c r="F91" s="6"/>
      <c r="G91" s="6"/>
      <c r="H91" s="6"/>
      <c r="I91" s="8">
        <v>1</v>
      </c>
      <c r="J91" s="25"/>
      <c r="K91" s="3"/>
      <c r="L91" s="3"/>
      <c r="M91" s="3"/>
      <c r="O91" s="1" t="str">
        <f t="shared" si="4"/>
        <v xml:space="preserve">    filename varchar(255),</v>
      </c>
    </row>
    <row r="92" spans="2:15" ht="15" x14ac:dyDescent="0.25">
      <c r="B92" s="6">
        <v>88</v>
      </c>
      <c r="C92" s="22" t="s">
        <v>407</v>
      </c>
      <c r="D92" s="24" t="s">
        <v>403</v>
      </c>
      <c r="E92" s="23" t="s">
        <v>39</v>
      </c>
      <c r="F92" s="6"/>
      <c r="G92" s="6"/>
      <c r="H92" s="6"/>
      <c r="I92" s="8">
        <v>1</v>
      </c>
      <c r="J92" s="25"/>
      <c r="K92" s="3"/>
      <c r="L92" s="3"/>
      <c r="M92" s="3"/>
      <c r="O92" s="1" t="str">
        <f t="shared" si="4"/>
        <v xml:space="preserve">    filetype varchar(50),</v>
      </c>
    </row>
    <row r="93" spans="2:15" ht="15" x14ac:dyDescent="0.25">
      <c r="B93" s="6">
        <v>89</v>
      </c>
      <c r="C93" s="22" t="s">
        <v>407</v>
      </c>
      <c r="D93" s="24" t="s">
        <v>3872</v>
      </c>
      <c r="E93" s="23" t="s">
        <v>34</v>
      </c>
      <c r="F93" s="6"/>
      <c r="G93" s="6"/>
      <c r="H93" s="6"/>
      <c r="I93" s="10"/>
      <c r="J93" s="25"/>
      <c r="K93" s="3"/>
      <c r="L93" s="3"/>
      <c r="M93" s="3"/>
      <c r="O93" s="1" t="str">
        <f t="shared" si="4"/>
        <v xml:space="preserve">    filemime varchar(255),</v>
      </c>
    </row>
    <row r="94" spans="2:15" ht="15" x14ac:dyDescent="0.25">
      <c r="B94" s="6">
        <v>90</v>
      </c>
      <c r="C94" s="22" t="s">
        <v>408</v>
      </c>
      <c r="D94" s="24" t="s">
        <v>399</v>
      </c>
      <c r="E94" s="23" t="s">
        <v>34</v>
      </c>
      <c r="F94" s="6"/>
      <c r="G94" s="6"/>
      <c r="H94" s="6"/>
      <c r="I94" s="8">
        <v>1</v>
      </c>
      <c r="J94" s="25"/>
      <c r="K94" s="3"/>
      <c r="L94" s="3"/>
      <c r="M94" s="3"/>
      <c r="O94" s="1" t="str">
        <f t="shared" si="4"/>
        <v xml:space="preserve">    file_md5 varchar(255),</v>
      </c>
    </row>
    <row r="95" spans="2:15" ht="15" x14ac:dyDescent="0.25">
      <c r="B95" s="6">
        <v>91</v>
      </c>
      <c r="C95" s="22" t="s">
        <v>409</v>
      </c>
      <c r="D95" s="24" t="s">
        <v>400</v>
      </c>
      <c r="E95" s="6" t="s">
        <v>6</v>
      </c>
      <c r="F95" s="6"/>
      <c r="G95" s="6"/>
      <c r="H95" s="6"/>
      <c r="I95" s="8">
        <v>1</v>
      </c>
      <c r="J95" s="25"/>
      <c r="K95" s="3"/>
      <c r="L95" s="3"/>
      <c r="M95" s="3"/>
      <c r="O95" s="1" t="str">
        <f t="shared" si="4"/>
        <v xml:space="preserve">    file_size bigint,</v>
      </c>
    </row>
    <row r="96" spans="2:15" ht="15" x14ac:dyDescent="0.25">
      <c r="B96" s="6">
        <v>92</v>
      </c>
      <c r="C96" s="22" t="s">
        <v>333</v>
      </c>
      <c r="D96" s="24" t="s">
        <v>41</v>
      </c>
      <c r="E96" s="6" t="s">
        <v>35</v>
      </c>
      <c r="F96" s="6"/>
      <c r="G96" s="6">
        <v>0</v>
      </c>
      <c r="H96" s="23" t="s">
        <v>16</v>
      </c>
      <c r="I96" s="8"/>
      <c r="J96" s="9"/>
      <c r="K96" s="3"/>
      <c r="L96" s="3"/>
      <c r="M96" s="3"/>
      <c r="O96" s="1" t="str">
        <f t="shared" si="0"/>
        <v xml:space="preserve">    disabled smallint DEFAULT 0,</v>
      </c>
    </row>
    <row r="97" spans="2:15" ht="15" x14ac:dyDescent="0.25">
      <c r="B97" s="6">
        <v>93</v>
      </c>
      <c r="C97" s="3" t="s">
        <v>20</v>
      </c>
      <c r="D97" s="24" t="s">
        <v>296</v>
      </c>
      <c r="E97" s="6" t="s">
        <v>6</v>
      </c>
      <c r="F97" s="6"/>
      <c r="G97" s="6"/>
      <c r="H97" s="6"/>
      <c r="I97" s="10"/>
      <c r="J97" s="9"/>
      <c r="K97" s="3"/>
      <c r="L97" s="3"/>
      <c r="M97" s="3"/>
      <c r="O97" s="1" t="str">
        <f t="shared" si="0"/>
        <v xml:space="preserve">    created_by bigint,</v>
      </c>
    </row>
    <row r="98" spans="2:15" ht="15" x14ac:dyDescent="0.25">
      <c r="B98" s="6">
        <v>94</v>
      </c>
      <c r="C98" s="3" t="s">
        <v>21</v>
      </c>
      <c r="D98" s="24" t="s">
        <v>70</v>
      </c>
      <c r="E98" s="6" t="s">
        <v>6</v>
      </c>
      <c r="F98" s="6"/>
      <c r="G98" s="6"/>
      <c r="H98" s="6"/>
      <c r="I98" s="10"/>
      <c r="J98" s="9"/>
      <c r="K98" s="3"/>
      <c r="L98" s="3"/>
      <c r="M98" s="3"/>
      <c r="O98" s="1" t="str">
        <f t="shared" si="0"/>
        <v xml:space="preserve">    created_date bigint,</v>
      </c>
    </row>
    <row r="99" spans="2:15" ht="15" x14ac:dyDescent="0.25">
      <c r="B99" s="6">
        <v>95</v>
      </c>
      <c r="C99" s="3" t="s">
        <v>22</v>
      </c>
      <c r="D99" s="24" t="s">
        <v>297</v>
      </c>
      <c r="E99" s="6" t="s">
        <v>6</v>
      </c>
      <c r="F99" s="6"/>
      <c r="G99" s="6"/>
      <c r="H99" s="6"/>
      <c r="I99" s="10"/>
      <c r="J99" s="9"/>
      <c r="K99" s="3"/>
      <c r="L99" s="3"/>
      <c r="M99" s="3"/>
      <c r="O99" s="1" t="str">
        <f t="shared" si="0"/>
        <v xml:space="preserve">    updated_by bigint,</v>
      </c>
    </row>
    <row r="100" spans="2:15" ht="15" x14ac:dyDescent="0.25">
      <c r="B100" s="6">
        <v>96</v>
      </c>
      <c r="C100" s="3" t="s">
        <v>23</v>
      </c>
      <c r="D100" s="24" t="s">
        <v>71</v>
      </c>
      <c r="E100" s="6" t="s">
        <v>6</v>
      </c>
      <c r="F100" s="6"/>
      <c r="G100" s="6"/>
      <c r="H100" s="6"/>
      <c r="I100" s="10"/>
      <c r="J100" s="9"/>
      <c r="K100" s="3"/>
      <c r="L100" s="3"/>
      <c r="M100" s="3"/>
      <c r="O100" s="1" t="str">
        <f t="shared" si="0"/>
        <v xml:space="preserve">    updated_date bigint,</v>
      </c>
    </row>
    <row r="101" spans="2:15" ht="15" x14ac:dyDescent="0.25">
      <c r="B101" s="6">
        <v>97</v>
      </c>
      <c r="C101" s="22" t="s">
        <v>105</v>
      </c>
      <c r="D101" s="24" t="s">
        <v>295</v>
      </c>
      <c r="E101" s="6" t="s">
        <v>6</v>
      </c>
      <c r="F101" s="6"/>
      <c r="G101" s="6"/>
      <c r="H101" s="6"/>
      <c r="I101" s="8">
        <v>1</v>
      </c>
      <c r="J101" s="9"/>
      <c r="K101" s="3"/>
      <c r="L101" s="3"/>
      <c r="M101" s="3"/>
      <c r="O101" s="1" t="str">
        <f t="shared" si="0"/>
        <v xml:space="preserve">    deleted_by bigint,</v>
      </c>
    </row>
    <row r="102" spans="2:15" ht="15" x14ac:dyDescent="0.25">
      <c r="B102" s="6">
        <v>98</v>
      </c>
      <c r="C102" s="22" t="s">
        <v>99</v>
      </c>
      <c r="D102" s="24" t="s">
        <v>94</v>
      </c>
      <c r="E102" s="6" t="s">
        <v>6</v>
      </c>
      <c r="F102" s="6"/>
      <c r="G102" s="6"/>
      <c r="H102" s="6"/>
      <c r="I102" s="8">
        <v>1</v>
      </c>
      <c r="J102" s="9"/>
      <c r="K102" s="3"/>
      <c r="L102" s="3"/>
      <c r="M102" s="3"/>
      <c r="O102" s="1" t="str">
        <f t="shared" si="0"/>
        <v xml:space="preserve">    deleted_date bigint,</v>
      </c>
    </row>
    <row r="103" spans="2:15" ht="15" x14ac:dyDescent="0.25">
      <c r="B103" s="6">
        <v>99</v>
      </c>
      <c r="C103" s="3" t="s">
        <v>24</v>
      </c>
      <c r="D103" s="24" t="s">
        <v>13</v>
      </c>
      <c r="E103" s="6" t="s">
        <v>10</v>
      </c>
      <c r="F103" s="6"/>
      <c r="G103" s="6">
        <v>1</v>
      </c>
      <c r="H103" s="6"/>
      <c r="I103" s="10"/>
      <c r="J103" s="9"/>
      <c r="K103" s="3"/>
      <c r="L103" s="3"/>
      <c r="M103" s="3"/>
      <c r="O103" s="1" t="str">
        <f t="shared" si="0"/>
        <v xml:space="preserve">    version integer DEFAULT 1,</v>
      </c>
    </row>
    <row r="104" spans="2:15" x14ac:dyDescent="0.25">
      <c r="O104" s="1" t="str">
        <f>"    CONSTRAINT " &amp; IF(ISERROR(SEARCH(".",$D$2)), $D$2, MID($D$2,SEARCH(".",$D$2) + 1,(LEN($D$2)-SEARCH(".",$D$2)))) &amp; "_pk PRIMARY KEY (" &amp; $D$5 &amp; ")"</f>
        <v xml:space="preserve">    CONSTRAINT imaging_result_pk PRIMARY KEY (id)</v>
      </c>
    </row>
    <row r="105" spans="2:15" x14ac:dyDescent="0.25">
      <c r="O105" s="1" t="s">
        <v>7</v>
      </c>
    </row>
    <row r="106" spans="2:15" x14ac:dyDescent="0.25">
      <c r="D106" s="32"/>
    </row>
    <row r="109" spans="2:15" x14ac:dyDescent="0.25">
      <c r="D109" s="32" t="s">
        <v>1733</v>
      </c>
    </row>
    <row r="110" spans="2:15" x14ac:dyDescent="0.25">
      <c r="D110" s="32" t="s">
        <v>1735</v>
      </c>
    </row>
    <row r="111" spans="2:15" x14ac:dyDescent="0.25">
      <c r="D111" s="32" t="s">
        <v>1736</v>
      </c>
    </row>
    <row r="113" spans="4:4" x14ac:dyDescent="0.25">
      <c r="D113" s="32" t="s">
        <v>1746</v>
      </c>
    </row>
    <row r="114" spans="4:4" x14ac:dyDescent="0.25">
      <c r="D114" s="32" t="s">
        <v>1747</v>
      </c>
    </row>
    <row r="115" spans="4:4" x14ac:dyDescent="0.25">
      <c r="D115" s="32" t="s">
        <v>1744</v>
      </c>
    </row>
    <row r="116" spans="4:4" x14ac:dyDescent="0.25">
      <c r="D116" s="32" t="s">
        <v>1745</v>
      </c>
    </row>
    <row r="117" spans="4:4" x14ac:dyDescent="0.25">
      <c r="D117" s="32" t="s">
        <v>1750</v>
      </c>
    </row>
    <row r="120" spans="4:4" x14ac:dyDescent="0.25">
      <c r="D120" s="32" t="s">
        <v>1777</v>
      </c>
    </row>
    <row r="121" spans="4:4" x14ac:dyDescent="0.25">
      <c r="D121" s="32" t="s">
        <v>1778</v>
      </c>
    </row>
    <row r="122" spans="4:4" x14ac:dyDescent="0.25">
      <c r="D122" s="32" t="s">
        <v>1779</v>
      </c>
    </row>
    <row r="124" spans="4:4" x14ac:dyDescent="0.25">
      <c r="D124" s="32" t="s">
        <v>1880</v>
      </c>
    </row>
    <row r="126" spans="4:4" x14ac:dyDescent="0.25">
      <c r="D126" s="32" t="s">
        <v>2926</v>
      </c>
    </row>
    <row r="128" spans="4:4" x14ac:dyDescent="0.25">
      <c r="D128" s="32" t="s">
        <v>3029</v>
      </c>
    </row>
    <row r="130" spans="4:4" x14ac:dyDescent="0.25">
      <c r="D130" s="32" t="s">
        <v>3139</v>
      </c>
    </row>
    <row r="131" spans="4:4" x14ac:dyDescent="0.25">
      <c r="D131" s="32" t="s">
        <v>3140</v>
      </c>
    </row>
    <row r="132" spans="4:4" x14ac:dyDescent="0.25">
      <c r="D132" s="32" t="s">
        <v>3148</v>
      </c>
    </row>
    <row r="133" spans="4:4" x14ac:dyDescent="0.25">
      <c r="D133" s="32" t="s">
        <v>3149</v>
      </c>
    </row>
    <row r="134" spans="4:4" x14ac:dyDescent="0.25">
      <c r="D134" s="32" t="s">
        <v>3140</v>
      </c>
    </row>
    <row r="135" spans="4:4" x14ac:dyDescent="0.25">
      <c r="D135" s="32" t="s">
        <v>3091</v>
      </c>
    </row>
    <row r="136" spans="4:4" x14ac:dyDescent="0.25">
      <c r="D136" s="32" t="s">
        <v>3150</v>
      </c>
    </row>
    <row r="137" spans="4:4" x14ac:dyDescent="0.25">
      <c r="D137" s="32" t="s">
        <v>3161</v>
      </c>
    </row>
    <row r="138" spans="4:4" x14ac:dyDescent="0.25">
      <c r="D138" s="32"/>
    </row>
    <row r="139" spans="4:4" x14ac:dyDescent="0.25">
      <c r="D139" s="32" t="s">
        <v>1746</v>
      </c>
    </row>
    <row r="141" spans="4:4" x14ac:dyDescent="0.25">
      <c r="D141" s="1" t="s">
        <v>3141</v>
      </c>
    </row>
    <row r="142" spans="4:4" x14ac:dyDescent="0.25">
      <c r="D142" s="1" t="s">
        <v>3142</v>
      </c>
    </row>
    <row r="143" spans="4:4" x14ac:dyDescent="0.25">
      <c r="D143" s="1" t="s">
        <v>3143</v>
      </c>
    </row>
    <row r="144" spans="4:4" x14ac:dyDescent="0.25">
      <c r="D144" s="1" t="s">
        <v>3144</v>
      </c>
    </row>
    <row r="145" spans="4:4" x14ac:dyDescent="0.25">
      <c r="D145" s="1" t="s">
        <v>3145</v>
      </c>
    </row>
    <row r="146" spans="4:4" x14ac:dyDescent="0.25">
      <c r="D146" s="1" t="s">
        <v>3146</v>
      </c>
    </row>
    <row r="147" spans="4:4" x14ac:dyDescent="0.25">
      <c r="D147" s="1" t="s">
        <v>3147</v>
      </c>
    </row>
    <row r="149" spans="4:4" x14ac:dyDescent="0.25">
      <c r="D149" s="32" t="s">
        <v>3572</v>
      </c>
    </row>
    <row r="151" spans="4:4" x14ac:dyDescent="0.25">
      <c r="D151" s="32" t="s">
        <v>3674</v>
      </c>
    </row>
    <row r="152" spans="4:4" x14ac:dyDescent="0.25">
      <c r="D152" s="32" t="s">
        <v>3671</v>
      </c>
    </row>
    <row r="153" spans="4:4" x14ac:dyDescent="0.25">
      <c r="D153" s="32" t="s">
        <v>3672</v>
      </c>
    </row>
    <row r="154" spans="4:4" x14ac:dyDescent="0.25">
      <c r="D154" s="32" t="s">
        <v>3673</v>
      </c>
    </row>
    <row r="158" spans="4:4" x14ac:dyDescent="0.25">
      <c r="D158" s="32"/>
    </row>
    <row r="159" spans="4:4" x14ac:dyDescent="0.25">
      <c r="D159" s="67"/>
    </row>
    <row r="160" spans="4:4" x14ac:dyDescent="0.25">
      <c r="D160" s="32" t="s">
        <v>3883</v>
      </c>
    </row>
    <row r="162" spans="4:4" x14ac:dyDescent="0.25">
      <c r="D162" s="32" t="s">
        <v>3939</v>
      </c>
    </row>
    <row r="163" spans="4:4" x14ac:dyDescent="0.25">
      <c r="D163" s="32" t="s">
        <v>3940</v>
      </c>
    </row>
    <row r="164" spans="4:4" x14ac:dyDescent="0.25">
      <c r="D164" s="32" t="s">
        <v>3969</v>
      </c>
    </row>
    <row r="166" spans="4:4" x14ac:dyDescent="0.25">
      <c r="D166" s="32" t="s">
        <v>3962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B1:O66"/>
  <sheetViews>
    <sheetView showGridLines="0" topLeftCell="A40" workbookViewId="0">
      <selection activeCell="D63" sqref="D63:D66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71093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DB!D158</f>
        <v>File CĐHA</v>
      </c>
      <c r="E1" s="71"/>
      <c r="F1" s="72" t="s">
        <v>22</v>
      </c>
      <c r="G1" s="73"/>
      <c r="H1" s="73"/>
      <c r="I1" s="74"/>
      <c r="J1" s="3" t="str">
        <f>DB!F158</f>
        <v>Nguyễn Anh Phong</v>
      </c>
    </row>
    <row r="2" spans="2:15" ht="18" x14ac:dyDescent="0.25">
      <c r="C2" s="2" t="s">
        <v>27</v>
      </c>
      <c r="D2" s="75" t="str">
        <f>DB!E158</f>
        <v>imaging_document</v>
      </c>
      <c r="E2" s="76"/>
      <c r="F2" s="72" t="s">
        <v>23</v>
      </c>
      <c r="G2" s="73"/>
      <c r="H2" s="73"/>
      <c r="I2" s="74"/>
      <c r="J2" s="19" t="str">
        <f>DB!G158</f>
        <v>22/05/2016</v>
      </c>
      <c r="O2" s="1" t="str">
        <f xml:space="preserve"> "drop table " &amp; D2 &amp; ";"</f>
        <v>drop table imaging_document;</v>
      </c>
    </row>
    <row r="3" spans="2:15" ht="29.25" customHeight="1" x14ac:dyDescent="0.25">
      <c r="B3" s="4"/>
      <c r="O3" s="1" t="str">
        <f xml:space="preserve"> "create table " &amp; D2</f>
        <v>create table imaging_document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404</v>
      </c>
      <c r="D6" s="24" t="s">
        <v>396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33" si="0">"    " &amp; D6 &amp; " " &amp; E6 &amp; IF(F6="yes"," NOT NULL", "") &amp; IF(LEN(G6) &gt; 0," DEFAULT " &amp; G6, "") &amp; ","</f>
        <v xml:space="preserve">    imaging_result_id bigint,</v>
      </c>
    </row>
    <row r="7" spans="2:15" ht="15" x14ac:dyDescent="0.25">
      <c r="B7" s="6">
        <v>3</v>
      </c>
      <c r="C7" s="22" t="s">
        <v>405</v>
      </c>
      <c r="D7" s="24" t="s">
        <v>394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filesystem_id bigint,</v>
      </c>
    </row>
    <row r="8" spans="2:15" ht="15" x14ac:dyDescent="0.25">
      <c r="B8" s="6">
        <v>4</v>
      </c>
      <c r="C8" s="22" t="s">
        <v>406</v>
      </c>
      <c r="D8" s="24" t="s">
        <v>397</v>
      </c>
      <c r="E8" s="23" t="s">
        <v>34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filepath varchar(255),</v>
      </c>
    </row>
    <row r="9" spans="2:15" ht="15" x14ac:dyDescent="0.25">
      <c r="B9" s="6">
        <v>5</v>
      </c>
      <c r="C9" s="22" t="s">
        <v>85</v>
      </c>
      <c r="D9" s="24" t="s">
        <v>398</v>
      </c>
      <c r="E9" s="23" t="s">
        <v>34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filename varchar(255),</v>
      </c>
    </row>
    <row r="10" spans="2:15" ht="15" x14ac:dyDescent="0.25">
      <c r="B10" s="6">
        <v>6</v>
      </c>
      <c r="C10" s="22" t="s">
        <v>407</v>
      </c>
      <c r="D10" s="24" t="s">
        <v>403</v>
      </c>
      <c r="E10" s="23" t="s">
        <v>39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filetype varchar(50),</v>
      </c>
    </row>
    <row r="11" spans="2:15" ht="15" x14ac:dyDescent="0.25">
      <c r="B11" s="6">
        <v>7</v>
      </c>
      <c r="C11" s="22" t="s">
        <v>407</v>
      </c>
      <c r="D11" s="24" t="s">
        <v>3872</v>
      </c>
      <c r="E11" s="23" t="s">
        <v>34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filemime varchar(255),</v>
      </c>
    </row>
    <row r="12" spans="2:15" ht="15" x14ac:dyDescent="0.25">
      <c r="B12" s="6">
        <v>8</v>
      </c>
      <c r="C12" s="22" t="s">
        <v>408</v>
      </c>
      <c r="D12" s="24" t="s">
        <v>399</v>
      </c>
      <c r="E12" s="23" t="s">
        <v>34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file_md5 varchar(255),</v>
      </c>
    </row>
    <row r="13" spans="2:15" ht="15" x14ac:dyDescent="0.25">
      <c r="B13" s="6">
        <v>9</v>
      </c>
      <c r="C13" s="22" t="s">
        <v>409</v>
      </c>
      <c r="D13" s="24" t="s">
        <v>400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file_size bigint,</v>
      </c>
    </row>
    <row r="14" spans="2:15" ht="15" x14ac:dyDescent="0.25">
      <c r="B14" s="6">
        <v>10</v>
      </c>
      <c r="C14" s="22" t="s">
        <v>402</v>
      </c>
      <c r="D14" s="24" t="s">
        <v>401</v>
      </c>
      <c r="E14" s="6" t="s">
        <v>35</v>
      </c>
      <c r="F14" s="6"/>
      <c r="G14" s="6">
        <v>0</v>
      </c>
      <c r="H14" s="23" t="s">
        <v>16</v>
      </c>
      <c r="I14" s="10"/>
      <c r="J14" s="25"/>
      <c r="K14" s="3"/>
      <c r="L14" s="3"/>
      <c r="M14" s="3"/>
      <c r="O14" s="1" t="str">
        <f t="shared" si="0"/>
        <v xml:space="preserve">    key_image smallint DEFAULT 0,</v>
      </c>
    </row>
    <row r="15" spans="2:15" ht="15" x14ac:dyDescent="0.25">
      <c r="B15" s="6">
        <v>11</v>
      </c>
      <c r="C15" s="22" t="s">
        <v>1764</v>
      </c>
      <c r="D15" s="24" t="s">
        <v>1762</v>
      </c>
      <c r="E15" s="6" t="s">
        <v>10</v>
      </c>
      <c r="F15" s="6"/>
      <c r="G15" s="6"/>
      <c r="H15" s="6"/>
      <c r="I15" s="10"/>
      <c r="J15" s="25"/>
      <c r="K15" s="3"/>
      <c r="L15" s="3"/>
      <c r="M15" s="3"/>
      <c r="O15" s="1" t="str">
        <f>"    " &amp; D15 &amp; " " &amp; E15 &amp; IF(F15="yes"," NOT NULL", "") &amp; IF(LEN(G15) &gt; 0," DEFAULT " &amp; G15, "") &amp; ","</f>
        <v xml:space="preserve">    key_index integer,</v>
      </c>
    </row>
    <row r="16" spans="2:15" ht="15" x14ac:dyDescent="0.25">
      <c r="B16" s="6">
        <v>12</v>
      </c>
      <c r="C16" s="22" t="s">
        <v>1765</v>
      </c>
      <c r="D16" s="24" t="s">
        <v>1763</v>
      </c>
      <c r="E16" s="6" t="s">
        <v>10</v>
      </c>
      <c r="F16" s="6"/>
      <c r="G16" s="6"/>
      <c r="H16" s="6"/>
      <c r="I16" s="10"/>
      <c r="J16" s="25"/>
      <c r="K16" s="3"/>
      <c r="L16" s="3"/>
      <c r="M16" s="3"/>
      <c r="O16" s="1" t="str">
        <f>"    " &amp; D16 &amp; " " &amp; E16 &amp; IF(F16="yes"," NOT NULL", "") &amp; IF(LEN(G16) &gt; 0," DEFAULT " &amp; G16, "") &amp; ","</f>
        <v xml:space="preserve">    pos_index integer,</v>
      </c>
    </row>
    <row r="17" spans="2:15" ht="15" x14ac:dyDescent="0.25">
      <c r="B17" s="6">
        <v>13</v>
      </c>
      <c r="C17" s="22" t="s">
        <v>908</v>
      </c>
      <c r="D17" s="24" t="s">
        <v>907</v>
      </c>
      <c r="E17" s="6" t="s">
        <v>35</v>
      </c>
      <c r="F17" s="6"/>
      <c r="G17" s="6">
        <v>0</v>
      </c>
      <c r="H17" s="23" t="s">
        <v>16</v>
      </c>
      <c r="I17" s="10"/>
      <c r="J17" s="25"/>
      <c r="K17" s="3"/>
      <c r="L17" s="3"/>
      <c r="M17" s="3"/>
      <c r="O17" s="1" t="str">
        <f t="shared" si="0"/>
        <v xml:space="preserve">    side smallint DEFAULT 0,</v>
      </c>
    </row>
    <row r="18" spans="2:15" ht="15" x14ac:dyDescent="0.25">
      <c r="B18" s="6">
        <v>14</v>
      </c>
      <c r="C18" s="22" t="s">
        <v>1686</v>
      </c>
      <c r="D18" s="24" t="s">
        <v>1687</v>
      </c>
      <c r="E18" s="6" t="s">
        <v>35</v>
      </c>
      <c r="F18" s="6"/>
      <c r="G18" s="6">
        <v>0</v>
      </c>
      <c r="H18" s="23" t="s">
        <v>16</v>
      </c>
      <c r="I18" s="10"/>
      <c r="J18" s="25"/>
      <c r="K18" s="3"/>
      <c r="L18" s="3"/>
      <c r="M18" s="3"/>
      <c r="O18" s="1" t="str">
        <f t="shared" si="0"/>
        <v xml:space="preserve">    video smallint DEFAULT 0,</v>
      </c>
    </row>
    <row r="19" spans="2:15" ht="15" x14ac:dyDescent="0.25">
      <c r="B19" s="6">
        <v>15</v>
      </c>
      <c r="C19" s="22" t="s">
        <v>3</v>
      </c>
      <c r="D19" s="24" t="s">
        <v>3072</v>
      </c>
      <c r="E19" s="23" t="s">
        <v>34</v>
      </c>
      <c r="F19" s="6"/>
      <c r="G19" s="6"/>
      <c r="H19" s="23"/>
      <c r="I19" s="10"/>
      <c r="J19" s="25"/>
      <c r="K19" s="3"/>
      <c r="L19" s="3"/>
      <c r="M19" s="3"/>
      <c r="O19" s="1" t="str">
        <f t="shared" si="0"/>
        <v xml:space="preserve">    note varchar(255),</v>
      </c>
    </row>
    <row r="20" spans="2:15" ht="15" x14ac:dyDescent="0.25">
      <c r="B20" s="6">
        <v>16</v>
      </c>
      <c r="C20" s="22" t="s">
        <v>2877</v>
      </c>
      <c r="D20" s="24" t="s">
        <v>2876</v>
      </c>
      <c r="E20" s="6" t="s">
        <v>6</v>
      </c>
      <c r="F20" s="6"/>
      <c r="G20" s="6"/>
      <c r="H20" s="23"/>
      <c r="I20" s="10"/>
      <c r="J20" s="25"/>
      <c r="K20" s="3"/>
      <c r="L20" s="3"/>
      <c r="M20" s="3"/>
      <c r="O20" s="1" t="str">
        <f t="shared" si="0"/>
        <v xml:space="preserve">    pacs_id bigint,</v>
      </c>
    </row>
    <row r="21" spans="2:15" ht="15" x14ac:dyDescent="0.25">
      <c r="B21" s="6">
        <v>17</v>
      </c>
      <c r="C21" s="22" t="s">
        <v>2878</v>
      </c>
      <c r="D21" s="24" t="s">
        <v>2899</v>
      </c>
      <c r="E21" s="23" t="s">
        <v>34</v>
      </c>
      <c r="F21" s="6"/>
      <c r="G21" s="6"/>
      <c r="H21" s="23"/>
      <c r="I21" s="10"/>
      <c r="J21" s="25"/>
      <c r="K21" s="3"/>
      <c r="L21" s="3"/>
      <c r="M21" s="3"/>
      <c r="O21" s="1" t="str">
        <f t="shared" si="0"/>
        <v xml:space="preserve">    wado_url varchar(255),</v>
      </c>
    </row>
    <row r="22" spans="2:15" ht="15" x14ac:dyDescent="0.25">
      <c r="B22" s="6">
        <v>18</v>
      </c>
      <c r="C22" s="22" t="s">
        <v>2884</v>
      </c>
      <c r="D22" s="24" t="s">
        <v>2882</v>
      </c>
      <c r="E22" s="6" t="s">
        <v>10</v>
      </c>
      <c r="F22" s="6"/>
      <c r="G22" s="6"/>
      <c r="H22" s="6"/>
      <c r="I22" s="10"/>
      <c r="J22" s="25"/>
      <c r="K22" s="3"/>
      <c r="L22" s="3"/>
      <c r="M22" s="3"/>
      <c r="O22" s="1" t="str">
        <f t="shared" si="0"/>
        <v xml:space="preserve">    wl integer,</v>
      </c>
    </row>
    <row r="23" spans="2:15" ht="15" x14ac:dyDescent="0.25">
      <c r="B23" s="6">
        <v>19</v>
      </c>
      <c r="C23" s="22" t="s">
        <v>2885</v>
      </c>
      <c r="D23" s="24" t="s">
        <v>2883</v>
      </c>
      <c r="E23" s="6" t="s">
        <v>10</v>
      </c>
      <c r="F23" s="6"/>
      <c r="G23" s="6"/>
      <c r="H23" s="6"/>
      <c r="I23" s="10"/>
      <c r="J23" s="25"/>
      <c r="K23" s="3"/>
      <c r="L23" s="3"/>
      <c r="M23" s="3"/>
      <c r="O23" s="1" t="str">
        <f t="shared" si="0"/>
        <v xml:space="preserve">    ww integer,</v>
      </c>
    </row>
    <row r="24" spans="2:15" ht="15" x14ac:dyDescent="0.25">
      <c r="B24" s="6">
        <v>20</v>
      </c>
      <c r="C24" s="22" t="s">
        <v>2913</v>
      </c>
      <c r="D24" s="24" t="s">
        <v>2912</v>
      </c>
      <c r="E24" s="23" t="s">
        <v>116</v>
      </c>
      <c r="F24" s="6"/>
      <c r="G24" s="6"/>
      <c r="H24" s="23"/>
      <c r="I24" s="10"/>
      <c r="J24" s="25"/>
      <c r="K24" s="3"/>
      <c r="L24" s="3"/>
      <c r="M24" s="3"/>
      <c r="O24" s="1" t="str">
        <f>"    " &amp; D24 &amp; " " &amp; E24 &amp; IF(F24="yes"," NOT NULL", "") &amp; IF(LEN(G24) &gt; 0," DEFAULT " &amp; G24, "") &amp; ","</f>
        <v xml:space="preserve">    remark_image text,</v>
      </c>
    </row>
    <row r="25" spans="2:15" ht="15" x14ac:dyDescent="0.25">
      <c r="B25" s="6">
        <v>21</v>
      </c>
      <c r="C25" s="22" t="s">
        <v>158</v>
      </c>
      <c r="D25" s="24" t="s">
        <v>53</v>
      </c>
      <c r="E25" s="23" t="s">
        <v>10</v>
      </c>
      <c r="F25" s="6"/>
      <c r="G25" s="6"/>
      <c r="H25" s="6"/>
      <c r="I25" s="10"/>
      <c r="J25" s="25"/>
      <c r="K25" s="3"/>
      <c r="L25" s="3"/>
      <c r="M25" s="3"/>
      <c r="O25" s="1" t="str">
        <f t="shared" si="0"/>
        <v xml:space="preserve">    sort integer,</v>
      </c>
    </row>
    <row r="26" spans="2:15" ht="15" x14ac:dyDescent="0.25">
      <c r="B26" s="6">
        <v>22</v>
      </c>
      <c r="C26" s="22" t="s">
        <v>333</v>
      </c>
      <c r="D26" s="24" t="s">
        <v>41</v>
      </c>
      <c r="E26" s="6" t="s">
        <v>35</v>
      </c>
      <c r="F26" s="6"/>
      <c r="G26" s="6">
        <v>0</v>
      </c>
      <c r="H26" s="23" t="s">
        <v>16</v>
      </c>
      <c r="I26" s="8"/>
      <c r="J26" s="25"/>
      <c r="K26" s="3"/>
      <c r="L26" s="3"/>
      <c r="M26" s="3"/>
      <c r="O26" s="1" t="str">
        <f t="shared" si="0"/>
        <v xml:space="preserve">    disabled smallint DEFAULT 0,</v>
      </c>
    </row>
    <row r="27" spans="2:15" ht="15" x14ac:dyDescent="0.25">
      <c r="B27" s="6">
        <v>23</v>
      </c>
      <c r="C27" s="3" t="s">
        <v>20</v>
      </c>
      <c r="D27" s="24" t="s">
        <v>296</v>
      </c>
      <c r="E27" s="6" t="s">
        <v>6</v>
      </c>
      <c r="F27" s="6"/>
      <c r="G27" s="6"/>
      <c r="H27" s="6"/>
      <c r="I27" s="10"/>
      <c r="J27" s="25"/>
      <c r="K27" s="3"/>
      <c r="L27" s="3"/>
      <c r="M27" s="3"/>
      <c r="O27" s="1" t="str">
        <f t="shared" si="0"/>
        <v xml:space="preserve">    created_by bigint,</v>
      </c>
    </row>
    <row r="28" spans="2:15" ht="15" x14ac:dyDescent="0.25">
      <c r="B28" s="6">
        <v>24</v>
      </c>
      <c r="C28" s="3" t="s">
        <v>21</v>
      </c>
      <c r="D28" s="24" t="s">
        <v>70</v>
      </c>
      <c r="E28" s="6" t="s">
        <v>6</v>
      </c>
      <c r="F28" s="6"/>
      <c r="G28" s="6"/>
      <c r="H28" s="6"/>
      <c r="I28" s="10"/>
      <c r="J28" s="25"/>
      <c r="K28" s="3"/>
      <c r="L28" s="3"/>
      <c r="M28" s="3"/>
      <c r="O28" s="1" t="str">
        <f t="shared" si="0"/>
        <v xml:space="preserve">    created_date bigint,</v>
      </c>
    </row>
    <row r="29" spans="2:15" ht="15" x14ac:dyDescent="0.25">
      <c r="B29" s="6">
        <v>25</v>
      </c>
      <c r="C29" s="3" t="s">
        <v>22</v>
      </c>
      <c r="D29" s="24" t="s">
        <v>297</v>
      </c>
      <c r="E29" s="6" t="s">
        <v>6</v>
      </c>
      <c r="F29" s="6"/>
      <c r="G29" s="6"/>
      <c r="H29" s="6"/>
      <c r="I29" s="10"/>
      <c r="J29" s="25"/>
      <c r="K29" s="3"/>
      <c r="L29" s="3"/>
      <c r="M29" s="3"/>
      <c r="O29" s="1" t="str">
        <f t="shared" si="0"/>
        <v xml:space="preserve">    updated_by bigint,</v>
      </c>
    </row>
    <row r="30" spans="2:15" ht="15" x14ac:dyDescent="0.25">
      <c r="B30" s="6">
        <v>26</v>
      </c>
      <c r="C30" s="3" t="s">
        <v>23</v>
      </c>
      <c r="D30" s="24" t="s">
        <v>71</v>
      </c>
      <c r="E30" s="6" t="s">
        <v>6</v>
      </c>
      <c r="F30" s="6"/>
      <c r="G30" s="6"/>
      <c r="H30" s="6"/>
      <c r="I30" s="10"/>
      <c r="J30" s="25"/>
      <c r="K30" s="3"/>
      <c r="L30" s="3"/>
      <c r="M30" s="3"/>
      <c r="O30" s="1" t="str">
        <f t="shared" si="0"/>
        <v xml:space="preserve">    updated_date bigint,</v>
      </c>
    </row>
    <row r="31" spans="2:15" ht="15" x14ac:dyDescent="0.25">
      <c r="B31" s="6">
        <v>27</v>
      </c>
      <c r="C31" s="22" t="s">
        <v>105</v>
      </c>
      <c r="D31" s="24" t="s">
        <v>295</v>
      </c>
      <c r="E31" s="6" t="s">
        <v>6</v>
      </c>
      <c r="F31" s="6"/>
      <c r="G31" s="6"/>
      <c r="H31" s="6"/>
      <c r="I31" s="8">
        <v>1</v>
      </c>
      <c r="J31" s="25"/>
      <c r="K31" s="3"/>
      <c r="L31" s="3"/>
      <c r="M31" s="3"/>
      <c r="O31" s="1" t="str">
        <f t="shared" si="0"/>
        <v xml:space="preserve">    deleted_by bigint,</v>
      </c>
    </row>
    <row r="32" spans="2:15" ht="15" x14ac:dyDescent="0.25">
      <c r="B32" s="6">
        <v>28</v>
      </c>
      <c r="C32" s="22" t="s">
        <v>99</v>
      </c>
      <c r="D32" s="24" t="s">
        <v>94</v>
      </c>
      <c r="E32" s="6" t="s">
        <v>6</v>
      </c>
      <c r="F32" s="6"/>
      <c r="G32" s="6"/>
      <c r="H32" s="6"/>
      <c r="I32" s="8">
        <v>1</v>
      </c>
      <c r="J32" s="25"/>
      <c r="K32" s="3"/>
      <c r="L32" s="3"/>
      <c r="M32" s="3"/>
      <c r="O32" s="1" t="str">
        <f t="shared" si="0"/>
        <v xml:space="preserve">    deleted_date bigint,</v>
      </c>
    </row>
    <row r="33" spans="2:15" ht="15" x14ac:dyDescent="0.25">
      <c r="B33" s="6">
        <v>29</v>
      </c>
      <c r="C33" s="3" t="s">
        <v>24</v>
      </c>
      <c r="D33" s="24" t="s">
        <v>13</v>
      </c>
      <c r="E33" s="6" t="s">
        <v>10</v>
      </c>
      <c r="F33" s="6"/>
      <c r="G33" s="6">
        <v>1</v>
      </c>
      <c r="H33" s="6"/>
      <c r="I33" s="10"/>
      <c r="J33" s="25"/>
      <c r="K33" s="3"/>
      <c r="L33" s="3"/>
      <c r="M33" s="3"/>
      <c r="O33" s="1" t="str">
        <f t="shared" si="0"/>
        <v xml:space="preserve">    version integer DEFAULT 1,</v>
      </c>
    </row>
    <row r="34" spans="2:15" x14ac:dyDescent="0.25">
      <c r="O34" s="1" t="str">
        <f>"    CONSTRAINT " &amp; IF(ISERROR(SEARCH(".",$D$2)), $D$2, MID($D$2,SEARCH(".",$D$2) + 1,(LEN($D$2)-SEARCH(".",$D$2)))) &amp; "_pk PRIMARY KEY (" &amp; $D$5 &amp; ")"</f>
        <v xml:space="preserve">    CONSTRAINT imaging_document_pk PRIMARY KEY (id)</v>
      </c>
    </row>
    <row r="35" spans="2:15" x14ac:dyDescent="0.25">
      <c r="O35" s="1" t="s">
        <v>7</v>
      </c>
    </row>
    <row r="40" spans="2:15" x14ac:dyDescent="0.25">
      <c r="D40" s="32" t="s">
        <v>1751</v>
      </c>
    </row>
    <row r="41" spans="2:15" x14ac:dyDescent="0.25">
      <c r="D41" s="32" t="s">
        <v>1766</v>
      </c>
    </row>
    <row r="42" spans="2:15" x14ac:dyDescent="0.25">
      <c r="D42" s="32" t="s">
        <v>1767</v>
      </c>
    </row>
    <row r="44" spans="2:15" x14ac:dyDescent="0.25">
      <c r="D44" s="32" t="s">
        <v>2206</v>
      </c>
    </row>
    <row r="46" spans="2:15" x14ac:dyDescent="0.25">
      <c r="D46" s="32" t="s">
        <v>3092</v>
      </c>
    </row>
    <row r="48" spans="2:15" x14ac:dyDescent="0.25">
      <c r="D48" s="1" t="s">
        <v>3162</v>
      </c>
    </row>
    <row r="49" spans="4:4" x14ac:dyDescent="0.25">
      <c r="D49" s="1" t="s">
        <v>3163</v>
      </c>
    </row>
    <row r="50" spans="4:4" x14ac:dyDescent="0.25">
      <c r="D50" s="1" t="s">
        <v>3164</v>
      </c>
    </row>
    <row r="51" spans="4:4" x14ac:dyDescent="0.25">
      <c r="D51" s="1" t="s">
        <v>3165</v>
      </c>
    </row>
    <row r="52" spans="4:4" x14ac:dyDescent="0.25">
      <c r="D52" s="1" t="s">
        <v>3166</v>
      </c>
    </row>
    <row r="55" spans="4:4" x14ac:dyDescent="0.25">
      <c r="D55" s="32" t="s">
        <v>3884</v>
      </c>
    </row>
    <row r="56" spans="4:4" x14ac:dyDescent="0.25">
      <c r="D56" s="32" t="s">
        <v>3880</v>
      </c>
    </row>
    <row r="60" spans="4:4" x14ac:dyDescent="0.25">
      <c r="D60" s="32" t="s">
        <v>3882</v>
      </c>
    </row>
    <row r="63" spans="4:4" x14ac:dyDescent="0.25">
      <c r="D63" s="1" t="s">
        <v>3887</v>
      </c>
    </row>
    <row r="64" spans="4:4" x14ac:dyDescent="0.25">
      <c r="D64" s="32" t="s">
        <v>3891</v>
      </c>
    </row>
    <row r="65" spans="4:4" x14ac:dyDescent="0.25">
      <c r="D65" s="32" t="s">
        <v>3889</v>
      </c>
    </row>
    <row r="66" spans="4:4" x14ac:dyDescent="0.25">
      <c r="D66" s="32" t="s">
        <v>3890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B1:O19"/>
  <sheetViews>
    <sheetView showGridLines="0" workbookViewId="0">
      <selection activeCell="O2" sqref="O2:O19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57031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425781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DB!D159</f>
        <v>Ý kiến bác sĩ tham khảo</v>
      </c>
      <c r="E1" s="71"/>
      <c r="F1" s="72" t="s">
        <v>22</v>
      </c>
      <c r="G1" s="73"/>
      <c r="H1" s="73"/>
      <c r="I1" s="74"/>
      <c r="J1" s="3" t="str">
        <f>DB!F159</f>
        <v>Nguyễn Anh Phong</v>
      </c>
    </row>
    <row r="2" spans="2:15" ht="18" x14ac:dyDescent="0.25">
      <c r="C2" s="2" t="s">
        <v>27</v>
      </c>
      <c r="D2" s="75" t="str">
        <f>DB!E159</f>
        <v>imaging_comment</v>
      </c>
      <c r="E2" s="76"/>
      <c r="F2" s="72" t="s">
        <v>23</v>
      </c>
      <c r="G2" s="73"/>
      <c r="H2" s="73"/>
      <c r="I2" s="74"/>
      <c r="J2" s="19" t="str">
        <f>DB!G159</f>
        <v>22/05/2016</v>
      </c>
      <c r="O2" s="1" t="str">
        <f xml:space="preserve"> "drop table " &amp; D2 &amp; ";"</f>
        <v>drop table imaging_comment;</v>
      </c>
    </row>
    <row r="3" spans="2:15" ht="29.25" customHeight="1" x14ac:dyDescent="0.25">
      <c r="B3" s="4"/>
      <c r="O3" s="1" t="str">
        <f xml:space="preserve"> "create table " &amp; D2</f>
        <v>create table imaging_comment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404</v>
      </c>
      <c r="D6" s="24" t="s">
        <v>396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7" si="0">"    " &amp; D6 &amp; " " &amp; E6 &amp; IF(F6="yes"," NOT NULL", "") &amp; IF(LEN(G6) &gt; 0," DEFAULT " &amp; G6, "") &amp; ","</f>
        <v xml:space="preserve">    imaging_result_id bigint,</v>
      </c>
    </row>
    <row r="7" spans="2:15" ht="15" x14ac:dyDescent="0.25">
      <c r="B7" s="6">
        <v>3</v>
      </c>
      <c r="C7" s="22" t="s">
        <v>533</v>
      </c>
      <c r="D7" s="24" t="s">
        <v>419</v>
      </c>
      <c r="E7" s="23" t="s">
        <v>116</v>
      </c>
      <c r="F7" s="6"/>
      <c r="G7" s="6"/>
      <c r="H7" s="6"/>
      <c r="I7" s="10"/>
      <c r="J7" s="25"/>
      <c r="K7" s="3"/>
      <c r="L7" s="3"/>
      <c r="M7" s="3"/>
      <c r="O7" s="1" t="str">
        <f>"    " &amp; D7 &amp; " " &amp; E7 &amp; IF(F7="yes"," NOT NULL", "") &amp; IF(LEN(G7) &gt; 0," DEFAULT " &amp; G7, "") &amp; ","</f>
        <v xml:space="preserve">    comment text,</v>
      </c>
    </row>
    <row r="8" spans="2:15" ht="15" x14ac:dyDescent="0.25">
      <c r="B8" s="6">
        <v>4</v>
      </c>
      <c r="C8" s="22" t="s">
        <v>2914</v>
      </c>
      <c r="D8" s="24" t="s">
        <v>420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comment_date bigint,</v>
      </c>
    </row>
    <row r="9" spans="2:15" ht="15" x14ac:dyDescent="0.25">
      <c r="B9" s="6">
        <v>5</v>
      </c>
      <c r="C9" s="22" t="s">
        <v>2915</v>
      </c>
      <c r="D9" s="24" t="s">
        <v>418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commentator_id bigint,</v>
      </c>
    </row>
    <row r="10" spans="2:15" ht="15" x14ac:dyDescent="0.25">
      <c r="B10" s="6">
        <v>6</v>
      </c>
      <c r="C10" s="22" t="s">
        <v>333</v>
      </c>
      <c r="D10" s="24" t="s">
        <v>41</v>
      </c>
      <c r="E10" s="6" t="s">
        <v>35</v>
      </c>
      <c r="F10" s="6"/>
      <c r="G10" s="6">
        <v>0</v>
      </c>
      <c r="H10" s="23" t="s">
        <v>16</v>
      </c>
      <c r="I10" s="8"/>
      <c r="J10" s="25"/>
      <c r="K10" s="3"/>
      <c r="L10" s="3"/>
      <c r="M10" s="3"/>
      <c r="O10" s="1" t="str">
        <f t="shared" si="0"/>
        <v xml:space="preserve">    disabled smallint DEFAULT 0,</v>
      </c>
    </row>
    <row r="11" spans="2:15" ht="15" x14ac:dyDescent="0.25">
      <c r="B11" s="6">
        <v>7</v>
      </c>
      <c r="C11" s="3" t="s">
        <v>20</v>
      </c>
      <c r="D11" s="24" t="s">
        <v>296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created_by bigint,</v>
      </c>
    </row>
    <row r="12" spans="2:15" ht="15" x14ac:dyDescent="0.25">
      <c r="B12" s="6">
        <v>8</v>
      </c>
      <c r="C12" s="3" t="s">
        <v>21</v>
      </c>
      <c r="D12" s="24" t="s">
        <v>70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created_date bigint,</v>
      </c>
    </row>
    <row r="13" spans="2:15" ht="15" x14ac:dyDescent="0.25">
      <c r="B13" s="6">
        <v>9</v>
      </c>
      <c r="C13" s="3" t="s">
        <v>22</v>
      </c>
      <c r="D13" s="24" t="s">
        <v>297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updated_by bigint,</v>
      </c>
    </row>
    <row r="14" spans="2:15" ht="15" x14ac:dyDescent="0.25">
      <c r="B14" s="6">
        <v>10</v>
      </c>
      <c r="C14" s="3" t="s">
        <v>23</v>
      </c>
      <c r="D14" s="24" t="s">
        <v>71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updated_date bigint,</v>
      </c>
    </row>
    <row r="15" spans="2:15" ht="15" x14ac:dyDescent="0.25">
      <c r="B15" s="6">
        <v>11</v>
      </c>
      <c r="C15" s="22" t="s">
        <v>105</v>
      </c>
      <c r="D15" s="24" t="s">
        <v>295</v>
      </c>
      <c r="E15" s="6" t="s">
        <v>6</v>
      </c>
      <c r="F15" s="6"/>
      <c r="G15" s="6"/>
      <c r="H15" s="6"/>
      <c r="I15" s="8">
        <v>1</v>
      </c>
      <c r="J15" s="25"/>
      <c r="K15" s="3"/>
      <c r="L15" s="3"/>
      <c r="M15" s="3"/>
      <c r="O15" s="1" t="str">
        <f t="shared" si="0"/>
        <v xml:space="preserve">    deleted_by bigint,</v>
      </c>
    </row>
    <row r="16" spans="2:15" ht="15" x14ac:dyDescent="0.25">
      <c r="B16" s="6">
        <v>12</v>
      </c>
      <c r="C16" s="22" t="s">
        <v>99</v>
      </c>
      <c r="D16" s="24" t="s">
        <v>94</v>
      </c>
      <c r="E16" s="6" t="s">
        <v>6</v>
      </c>
      <c r="F16" s="6"/>
      <c r="G16" s="6"/>
      <c r="H16" s="6"/>
      <c r="I16" s="8">
        <v>1</v>
      </c>
      <c r="J16" s="25"/>
      <c r="K16" s="3"/>
      <c r="L16" s="3"/>
      <c r="M16" s="3"/>
      <c r="O16" s="1" t="str">
        <f t="shared" si="0"/>
        <v xml:space="preserve">    deleted_date bigint,</v>
      </c>
    </row>
    <row r="17" spans="2:15" ht="15" x14ac:dyDescent="0.25">
      <c r="B17" s="6">
        <v>13</v>
      </c>
      <c r="C17" s="3" t="s">
        <v>24</v>
      </c>
      <c r="D17" s="24" t="s">
        <v>13</v>
      </c>
      <c r="E17" s="6" t="s">
        <v>10</v>
      </c>
      <c r="F17" s="6"/>
      <c r="G17" s="6">
        <v>1</v>
      </c>
      <c r="H17" s="6"/>
      <c r="I17" s="10"/>
      <c r="J17" s="25"/>
      <c r="K17" s="3"/>
      <c r="L17" s="3"/>
      <c r="M17" s="3"/>
      <c r="O17" s="1" t="str">
        <f t="shared" si="0"/>
        <v xml:space="preserve">    version integer DEFAULT 1,</v>
      </c>
    </row>
    <row r="18" spans="2:15" x14ac:dyDescent="0.25">
      <c r="O18" s="1" t="str">
        <f>"    CONSTRAINT " &amp; IF(ISERROR(SEARCH(".",$D$2)), $D$2, MID($D$2,SEARCH(".",$D$2) + 1,(LEN($D$2)-SEARCH(".",$D$2)))) &amp; "_pk PRIMARY KEY (" &amp; $D$5 &amp; ")"</f>
        <v xml:space="preserve">    CONSTRAINT imaging_comment_pk PRIMARY KEY (id)</v>
      </c>
    </row>
    <row r="19" spans="2:15" x14ac:dyDescent="0.25">
      <c r="O19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B1:O65"/>
  <sheetViews>
    <sheetView showGridLines="0" topLeftCell="A34" workbookViewId="0">
      <selection activeCell="C65" sqref="C65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57031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425781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DB!D160</f>
        <v>Dán nhãn kết quả</v>
      </c>
      <c r="E1" s="71"/>
      <c r="F1" s="72" t="s">
        <v>22</v>
      </c>
      <c r="G1" s="73"/>
      <c r="H1" s="73"/>
      <c r="I1" s="74"/>
      <c r="J1" s="3" t="str">
        <f>DB!F160</f>
        <v>Nguyễn Anh Phong</v>
      </c>
    </row>
    <row r="2" spans="2:15" ht="18" x14ac:dyDescent="0.25">
      <c r="C2" s="2" t="s">
        <v>27</v>
      </c>
      <c r="D2" s="75" t="str">
        <f>DB!E160</f>
        <v>imaging_sub</v>
      </c>
      <c r="E2" s="76"/>
      <c r="F2" s="72" t="s">
        <v>23</v>
      </c>
      <c r="G2" s="73"/>
      <c r="H2" s="73"/>
      <c r="I2" s="74"/>
      <c r="J2" s="19" t="str">
        <f>DB!G160</f>
        <v>22/05/2016</v>
      </c>
      <c r="O2" s="1" t="str">
        <f xml:space="preserve"> "drop table " &amp; D2 &amp; ";"</f>
        <v>drop table imaging_sub;</v>
      </c>
    </row>
    <row r="3" spans="2:15" ht="29.25" customHeight="1" x14ac:dyDescent="0.25">
      <c r="B3" s="4"/>
      <c r="O3" s="1" t="str">
        <f xml:space="preserve"> "create table " &amp; D2</f>
        <v>create table imaging_sub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23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404</v>
      </c>
      <c r="D6" s="24" t="s">
        <v>396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42" si="0">"    " &amp; D6 &amp; " " &amp; E6 &amp; IF(F6="yes"," NOT NULL", "") &amp; IF(LEN(G6) &gt; 0," DEFAULT " &amp; G6, "") &amp; ","</f>
        <v xml:space="preserve">    imaging_result_id bigint,</v>
      </c>
    </row>
    <row r="7" spans="2:15" ht="15" x14ac:dyDescent="0.25">
      <c r="B7" s="6">
        <v>3</v>
      </c>
      <c r="C7" s="22" t="s">
        <v>498</v>
      </c>
      <c r="D7" s="24" t="s">
        <v>348</v>
      </c>
      <c r="E7" s="6" t="s">
        <v>6</v>
      </c>
      <c r="F7" s="6"/>
      <c r="G7" s="6"/>
      <c r="H7" s="6"/>
      <c r="I7" s="8">
        <v>1</v>
      </c>
      <c r="J7" s="25"/>
      <c r="K7" s="3"/>
      <c r="L7" s="3"/>
      <c r="M7" s="3"/>
      <c r="O7" s="1" t="str">
        <f t="shared" si="0"/>
        <v xml:space="preserve">    indication_id bigint,</v>
      </c>
    </row>
    <row r="8" spans="2:15" ht="15" x14ac:dyDescent="0.25">
      <c r="B8" s="6">
        <v>4</v>
      </c>
      <c r="C8" s="22" t="s">
        <v>370</v>
      </c>
      <c r="D8" s="24" t="s">
        <v>369</v>
      </c>
      <c r="E8" s="6" t="s">
        <v>6</v>
      </c>
      <c r="F8" s="6"/>
      <c r="G8" s="6"/>
      <c r="H8" s="6"/>
      <c r="I8" s="8">
        <v>1</v>
      </c>
      <c r="J8" s="25"/>
      <c r="K8" s="3"/>
      <c r="L8" s="3"/>
      <c r="M8" s="3"/>
      <c r="O8" s="1" t="str">
        <f t="shared" si="0"/>
        <v xml:space="preserve">    indication_item_id bigint,</v>
      </c>
    </row>
    <row r="9" spans="2:15" ht="15" x14ac:dyDescent="0.25">
      <c r="B9" s="6">
        <v>5</v>
      </c>
      <c r="C9" s="22" t="s">
        <v>404</v>
      </c>
      <c r="D9" s="24" t="s">
        <v>2410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ref="O9:O17" si="1">"    " &amp; D9 &amp; " " &amp; E9 &amp; IF(F9="yes"," NOT NULL", "") &amp; IF(LEN(G9) &gt; 0," DEFAULT " &amp; G9, "") &amp; ","</f>
        <v xml:space="preserve">    item_sub_id bigint,</v>
      </c>
    </row>
    <row r="10" spans="2:15" ht="15" x14ac:dyDescent="0.25">
      <c r="B10" s="6">
        <v>6</v>
      </c>
      <c r="C10" s="22" t="s">
        <v>637</v>
      </c>
      <c r="D10" s="24" t="s">
        <v>170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1"/>
        <v xml:space="preserve">    item_id bigint,</v>
      </c>
    </row>
    <row r="11" spans="2:15" ht="15" x14ac:dyDescent="0.25">
      <c r="B11" s="6">
        <v>7</v>
      </c>
      <c r="C11" s="22" t="s">
        <v>46</v>
      </c>
      <c r="D11" s="24" t="s">
        <v>171</v>
      </c>
      <c r="E11" s="23" t="s">
        <v>17</v>
      </c>
      <c r="F11" s="6"/>
      <c r="G11" s="6"/>
      <c r="H11" s="6"/>
      <c r="I11" s="10"/>
      <c r="J11" s="25"/>
      <c r="K11" s="3"/>
      <c r="L11" s="3"/>
      <c r="M11" s="3"/>
      <c r="O11" s="1" t="str">
        <f t="shared" si="1"/>
        <v xml:space="preserve">    item_code varchar(100),</v>
      </c>
    </row>
    <row r="12" spans="2:15" ht="15" x14ac:dyDescent="0.25">
      <c r="B12" s="6">
        <v>8</v>
      </c>
      <c r="C12" s="22" t="s">
        <v>1</v>
      </c>
      <c r="D12" s="24" t="s">
        <v>172</v>
      </c>
      <c r="E12" s="23" t="s">
        <v>34</v>
      </c>
      <c r="F12" s="6"/>
      <c r="G12" s="6"/>
      <c r="H12" s="6"/>
      <c r="I12" s="10"/>
      <c r="J12" s="25"/>
      <c r="K12" s="3"/>
      <c r="L12" s="3"/>
      <c r="M12" s="3"/>
      <c r="O12" s="1" t="str">
        <f t="shared" si="1"/>
        <v xml:space="preserve">    item_name varchar(255),</v>
      </c>
    </row>
    <row r="13" spans="2:15" ht="15" x14ac:dyDescent="0.25">
      <c r="B13" s="6">
        <v>9</v>
      </c>
      <c r="C13" s="22" t="s">
        <v>2398</v>
      </c>
      <c r="D13" s="24" t="s">
        <v>182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1"/>
        <v xml:space="preserve">    unit_id bigint,</v>
      </c>
    </row>
    <row r="14" spans="2:15" ht="15" x14ac:dyDescent="0.25">
      <c r="B14" s="6">
        <v>10</v>
      </c>
      <c r="C14" s="22" t="s">
        <v>1936</v>
      </c>
      <c r="D14" s="24" t="s">
        <v>183</v>
      </c>
      <c r="E14" s="23" t="s">
        <v>34</v>
      </c>
      <c r="F14" s="6"/>
      <c r="G14" s="6"/>
      <c r="H14" s="6"/>
      <c r="I14" s="10"/>
      <c r="J14" s="25"/>
      <c r="K14" s="3"/>
      <c r="L14" s="3"/>
      <c r="M14" s="3"/>
      <c r="O14" s="1" t="str">
        <f t="shared" si="1"/>
        <v xml:space="preserve">    unit_name varchar(255),</v>
      </c>
    </row>
    <row r="15" spans="2:15" ht="15" x14ac:dyDescent="0.25">
      <c r="B15" s="6">
        <v>11</v>
      </c>
      <c r="C15" s="22" t="s">
        <v>33</v>
      </c>
      <c r="D15" s="24" t="s">
        <v>627</v>
      </c>
      <c r="E15" s="23" t="s">
        <v>127</v>
      </c>
      <c r="F15" s="6"/>
      <c r="G15" s="6"/>
      <c r="H15" s="6"/>
      <c r="I15" s="10"/>
      <c r="J15" s="25"/>
      <c r="K15" s="3"/>
      <c r="L15" s="3"/>
      <c r="M15" s="3"/>
      <c r="O15" s="1" t="str">
        <f t="shared" si="1"/>
        <v xml:space="preserve">    qty double precision,</v>
      </c>
    </row>
    <row r="16" spans="2:15" ht="15" x14ac:dyDescent="0.25">
      <c r="B16" s="6">
        <v>12</v>
      </c>
      <c r="C16" s="22" t="s">
        <v>647</v>
      </c>
      <c r="D16" s="24" t="s">
        <v>173</v>
      </c>
      <c r="E16" s="23" t="s">
        <v>127</v>
      </c>
      <c r="F16" s="6"/>
      <c r="G16" s="6"/>
      <c r="H16" s="6"/>
      <c r="I16" s="10"/>
      <c r="J16" s="25"/>
      <c r="K16" s="3"/>
      <c r="L16" s="3"/>
      <c r="M16" s="3"/>
      <c r="O16" s="1" t="str">
        <f t="shared" si="1"/>
        <v xml:space="preserve">    price double precision,</v>
      </c>
    </row>
    <row r="17" spans="2:15" ht="15" x14ac:dyDescent="0.25">
      <c r="B17" s="6">
        <v>13</v>
      </c>
      <c r="C17" s="22" t="s">
        <v>36</v>
      </c>
      <c r="D17" s="24" t="s">
        <v>11</v>
      </c>
      <c r="E17" s="23" t="s">
        <v>127</v>
      </c>
      <c r="F17" s="6"/>
      <c r="G17" s="6"/>
      <c r="H17" s="6"/>
      <c r="I17" s="10"/>
      <c r="J17" s="25"/>
      <c r="K17" s="3"/>
      <c r="L17" s="3"/>
      <c r="M17" s="3"/>
      <c r="O17" s="1" t="str">
        <f t="shared" si="1"/>
        <v xml:space="preserve">    amount double precision,</v>
      </c>
    </row>
    <row r="18" spans="2:15" ht="15" x14ac:dyDescent="0.25">
      <c r="B18" s="6">
        <v>14</v>
      </c>
      <c r="C18" s="22" t="s">
        <v>918</v>
      </c>
      <c r="D18" s="24" t="s">
        <v>917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imaging_label_id bigint,</v>
      </c>
    </row>
    <row r="19" spans="2:15" ht="15" x14ac:dyDescent="0.25">
      <c r="B19" s="6">
        <v>15</v>
      </c>
      <c r="C19" s="22" t="s">
        <v>915</v>
      </c>
      <c r="D19" s="24" t="s">
        <v>909</v>
      </c>
      <c r="E19" s="23" t="s">
        <v>34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label varchar(255),</v>
      </c>
    </row>
    <row r="20" spans="2:15" ht="15" x14ac:dyDescent="0.25">
      <c r="B20" s="6">
        <v>16</v>
      </c>
      <c r="C20" s="22" t="s">
        <v>3</v>
      </c>
      <c r="D20" s="24" t="s">
        <v>3072</v>
      </c>
      <c r="E20" s="23" t="s">
        <v>18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note varchar(1000),</v>
      </c>
    </row>
    <row r="21" spans="2:15" ht="15" x14ac:dyDescent="0.25">
      <c r="B21" s="6">
        <v>17</v>
      </c>
      <c r="C21" s="22" t="s">
        <v>915</v>
      </c>
      <c r="D21" s="24" t="s">
        <v>1752</v>
      </c>
      <c r="E21" s="23" t="s">
        <v>34</v>
      </c>
      <c r="F21" s="6"/>
      <c r="G21" s="6"/>
      <c r="H21" s="6"/>
      <c r="I21" s="10"/>
      <c r="J21" s="25"/>
      <c r="K21" s="3"/>
      <c r="L21" s="3"/>
      <c r="M21" s="3"/>
      <c r="O21" s="1" t="str">
        <f>"    " &amp; D21 &amp; " " &amp; E21 &amp; IF(F21="yes"," NOT NULL", "") &amp; IF(LEN(G21) &gt; 0," DEFAULT " &amp; G21, "") &amp; ","</f>
        <v xml:space="preserve">    label_foreign varchar(255),</v>
      </c>
    </row>
    <row r="22" spans="2:15" ht="15" x14ac:dyDescent="0.25">
      <c r="B22" s="6">
        <v>18</v>
      </c>
      <c r="C22" s="22" t="s">
        <v>3</v>
      </c>
      <c r="D22" s="24" t="s">
        <v>1753</v>
      </c>
      <c r="E22" s="23" t="s">
        <v>18</v>
      </c>
      <c r="F22" s="6"/>
      <c r="G22" s="6"/>
      <c r="H22" s="6"/>
      <c r="I22" s="10"/>
      <c r="J22" s="25"/>
      <c r="K22" s="3"/>
      <c r="L22" s="3"/>
      <c r="M22" s="3"/>
      <c r="O22" s="1" t="str">
        <f>"    " &amp; D22 &amp; " " &amp; E22 &amp; IF(F22="yes"," NOT NULL", "") &amp; IF(LEN(G22) &gt; 0," DEFAULT " &amp; G22, "") &amp; ","</f>
        <v xml:space="preserve">    notes_foreign varchar(1000),</v>
      </c>
    </row>
    <row r="23" spans="2:15" ht="15" x14ac:dyDescent="0.25">
      <c r="B23" s="6">
        <v>19</v>
      </c>
      <c r="C23" s="22" t="s">
        <v>911</v>
      </c>
      <c r="D23" s="24" t="s">
        <v>910</v>
      </c>
      <c r="E23" s="6" t="s">
        <v>35</v>
      </c>
      <c r="F23" s="6"/>
      <c r="G23" s="6">
        <v>0</v>
      </c>
      <c r="H23" s="23" t="s">
        <v>16</v>
      </c>
      <c r="I23" s="8"/>
      <c r="J23" s="25"/>
      <c r="K23" s="3"/>
      <c r="L23" s="3"/>
      <c r="M23" s="3"/>
      <c r="O23" s="1" t="str">
        <f t="shared" si="0"/>
        <v xml:space="preserve">    tagged smallint DEFAULT 0,</v>
      </c>
    </row>
    <row r="24" spans="2:15" ht="15" x14ac:dyDescent="0.25">
      <c r="B24" s="6">
        <v>20</v>
      </c>
      <c r="C24" s="22" t="s">
        <v>920</v>
      </c>
      <c r="D24" s="24" t="s">
        <v>919</v>
      </c>
      <c r="E24" s="6" t="s">
        <v>35</v>
      </c>
      <c r="F24" s="6"/>
      <c r="G24" s="6">
        <v>0</v>
      </c>
      <c r="H24" s="23" t="s">
        <v>16</v>
      </c>
      <c r="I24" s="8"/>
      <c r="J24" s="25"/>
      <c r="K24" s="3"/>
      <c r="L24" s="3"/>
      <c r="M24" s="3"/>
      <c r="O24" s="1" t="str">
        <f>"    " &amp; D24 &amp; " " &amp; E24 &amp; IF(F24="yes"," NOT NULL", "") &amp; IF(LEN(G24) &gt; 0," DEFAULT " &amp; G24, "") &amp; ","</f>
        <v xml:space="preserve">    sub_result smallint DEFAULT 0,</v>
      </c>
    </row>
    <row r="25" spans="2:15" ht="15" x14ac:dyDescent="0.25">
      <c r="B25" s="6">
        <v>21</v>
      </c>
      <c r="C25" s="22" t="s">
        <v>602</v>
      </c>
      <c r="D25" s="24" t="s">
        <v>601</v>
      </c>
      <c r="E25" s="23" t="s">
        <v>35</v>
      </c>
      <c r="F25" s="6"/>
      <c r="G25" s="6"/>
      <c r="H25" s="6"/>
      <c r="I25" s="8">
        <v>1</v>
      </c>
      <c r="J25" s="25"/>
      <c r="K25" s="3"/>
      <c r="L25" s="3"/>
      <c r="M25" s="3"/>
      <c r="O25" s="1" t="str">
        <f>"    " &amp; D25 &amp; " " &amp; E25 &amp; IF(F25="yes"," NOT NULL", "") &amp; IF(LEN(G25) &gt; 0," DEFAULT " &amp; G25, "") &amp; ","</f>
        <v xml:space="preserve">    abnormal smallint,</v>
      </c>
    </row>
    <row r="26" spans="2:15" ht="15" x14ac:dyDescent="0.25">
      <c r="B26" s="6">
        <v>22</v>
      </c>
      <c r="C26" s="22" t="s">
        <v>3115</v>
      </c>
      <c r="D26" s="24" t="s">
        <v>3112</v>
      </c>
      <c r="E26" s="6" t="s">
        <v>35</v>
      </c>
      <c r="F26" s="6"/>
      <c r="G26" s="6"/>
      <c r="H26" s="23"/>
      <c r="I26" s="8"/>
      <c r="J26" s="25"/>
      <c r="K26" s="3"/>
      <c r="L26" s="3"/>
      <c r="M26" s="3"/>
      <c r="O26" s="1" t="str">
        <f>"    " &amp; D26 &amp; " " &amp; E26 &amp; IF(F26="yes"," NOT NULL", "") &amp; IF(LEN(G26) &gt; 0," DEFAULT " &amp; G26, "") &amp; ","</f>
        <v xml:space="preserve">    foc smallint,</v>
      </c>
    </row>
    <row r="27" spans="2:15" ht="15" x14ac:dyDescent="0.25">
      <c r="B27" s="6">
        <v>23</v>
      </c>
      <c r="C27" s="22" t="s">
        <v>405</v>
      </c>
      <c r="D27" s="24" t="s">
        <v>394</v>
      </c>
      <c r="E27" s="6" t="s">
        <v>6</v>
      </c>
      <c r="F27" s="6"/>
      <c r="G27" s="6"/>
      <c r="H27" s="6"/>
      <c r="I27" s="10"/>
      <c r="J27" s="25"/>
      <c r="K27" s="3"/>
      <c r="L27" s="3"/>
      <c r="M27" s="3"/>
      <c r="O27" s="1" t="str">
        <f t="shared" si="0"/>
        <v xml:space="preserve">    filesystem_id bigint,</v>
      </c>
    </row>
    <row r="28" spans="2:15" ht="15" x14ac:dyDescent="0.25">
      <c r="B28" s="6">
        <v>24</v>
      </c>
      <c r="C28" s="22" t="s">
        <v>406</v>
      </c>
      <c r="D28" s="24" t="s">
        <v>397</v>
      </c>
      <c r="E28" s="23" t="s">
        <v>34</v>
      </c>
      <c r="F28" s="6"/>
      <c r="G28" s="6"/>
      <c r="H28" s="6"/>
      <c r="I28" s="10"/>
      <c r="J28" s="25"/>
      <c r="K28" s="3"/>
      <c r="L28" s="3"/>
      <c r="M28" s="3"/>
      <c r="O28" s="1" t="str">
        <f t="shared" si="0"/>
        <v xml:space="preserve">    filepath varchar(255),</v>
      </c>
    </row>
    <row r="29" spans="2:15" ht="15" x14ac:dyDescent="0.25">
      <c r="B29" s="6">
        <v>25</v>
      </c>
      <c r="C29" s="22" t="s">
        <v>85</v>
      </c>
      <c r="D29" s="24" t="s">
        <v>398</v>
      </c>
      <c r="E29" s="23" t="s">
        <v>34</v>
      </c>
      <c r="F29" s="6"/>
      <c r="G29" s="6"/>
      <c r="H29" s="6"/>
      <c r="I29" s="10"/>
      <c r="J29" s="25"/>
      <c r="K29" s="3"/>
      <c r="L29" s="3"/>
      <c r="M29" s="3"/>
      <c r="O29" s="1" t="str">
        <f t="shared" si="0"/>
        <v xml:space="preserve">    filename varchar(255),</v>
      </c>
    </row>
    <row r="30" spans="2:15" ht="15" x14ac:dyDescent="0.25">
      <c r="B30" s="6">
        <v>26</v>
      </c>
      <c r="C30" s="22" t="s">
        <v>407</v>
      </c>
      <c r="D30" s="24" t="s">
        <v>403</v>
      </c>
      <c r="E30" s="23" t="s">
        <v>39</v>
      </c>
      <c r="F30" s="6"/>
      <c r="G30" s="6"/>
      <c r="H30" s="6"/>
      <c r="I30" s="10"/>
      <c r="J30" s="25"/>
      <c r="K30" s="3"/>
      <c r="L30" s="3"/>
      <c r="M30" s="3"/>
      <c r="O30" s="1" t="str">
        <f t="shared" si="0"/>
        <v xml:space="preserve">    filetype varchar(50),</v>
      </c>
    </row>
    <row r="31" spans="2:15" ht="15" x14ac:dyDescent="0.25">
      <c r="B31" s="6">
        <v>27</v>
      </c>
      <c r="C31" s="22" t="s">
        <v>407</v>
      </c>
      <c r="D31" s="24" t="s">
        <v>3872</v>
      </c>
      <c r="E31" s="23" t="s">
        <v>34</v>
      </c>
      <c r="F31" s="6"/>
      <c r="G31" s="6"/>
      <c r="H31" s="6"/>
      <c r="I31" s="10"/>
      <c r="J31" s="25"/>
      <c r="K31" s="3"/>
      <c r="L31" s="3"/>
      <c r="M31" s="3"/>
      <c r="O31" s="1" t="str">
        <f t="shared" si="0"/>
        <v xml:space="preserve">    filemime varchar(255),</v>
      </c>
    </row>
    <row r="32" spans="2:15" ht="15" x14ac:dyDescent="0.25">
      <c r="B32" s="6">
        <v>28</v>
      </c>
      <c r="C32" s="22" t="s">
        <v>408</v>
      </c>
      <c r="D32" s="24" t="s">
        <v>399</v>
      </c>
      <c r="E32" s="23" t="s">
        <v>34</v>
      </c>
      <c r="F32" s="6"/>
      <c r="G32" s="6"/>
      <c r="H32" s="6"/>
      <c r="I32" s="10"/>
      <c r="J32" s="25"/>
      <c r="K32" s="3"/>
      <c r="L32" s="3"/>
      <c r="M32" s="3"/>
      <c r="O32" s="1" t="str">
        <f t="shared" si="0"/>
        <v xml:space="preserve">    file_md5 varchar(255),</v>
      </c>
    </row>
    <row r="33" spans="2:15" ht="15" x14ac:dyDescent="0.25">
      <c r="B33" s="6">
        <v>29</v>
      </c>
      <c r="C33" s="22" t="s">
        <v>409</v>
      </c>
      <c r="D33" s="24" t="s">
        <v>400</v>
      </c>
      <c r="E33" s="6" t="s">
        <v>6</v>
      </c>
      <c r="F33" s="6"/>
      <c r="G33" s="6"/>
      <c r="H33" s="6"/>
      <c r="I33" s="10"/>
      <c r="J33" s="25"/>
      <c r="K33" s="3"/>
      <c r="L33" s="3"/>
      <c r="M33" s="3"/>
      <c r="O33" s="1" t="str">
        <f t="shared" si="0"/>
        <v xml:space="preserve">    file_size bigint,</v>
      </c>
    </row>
    <row r="34" spans="2:15" ht="15" x14ac:dyDescent="0.25">
      <c r="B34" s="6">
        <v>30</v>
      </c>
      <c r="C34" s="22" t="s">
        <v>45</v>
      </c>
      <c r="D34" s="24" t="s">
        <v>42</v>
      </c>
      <c r="E34" s="6" t="s">
        <v>35</v>
      </c>
      <c r="F34" s="6"/>
      <c r="G34" s="6"/>
      <c r="H34" s="6"/>
      <c r="I34" s="10"/>
      <c r="J34" s="25"/>
      <c r="K34" s="3"/>
      <c r="L34" s="3"/>
      <c r="M34" s="3"/>
      <c r="O34" s="1" t="str">
        <f t="shared" si="0"/>
        <v xml:space="preserve">    status smallint,</v>
      </c>
    </row>
    <row r="35" spans="2:15" ht="15" x14ac:dyDescent="0.25">
      <c r="B35" s="6">
        <v>31</v>
      </c>
      <c r="C35" s="22" t="s">
        <v>158</v>
      </c>
      <c r="D35" s="24" t="s">
        <v>53</v>
      </c>
      <c r="E35" s="6" t="s">
        <v>10</v>
      </c>
      <c r="F35" s="6"/>
      <c r="G35" s="6"/>
      <c r="H35" s="6"/>
      <c r="I35" s="10"/>
      <c r="J35" s="25"/>
      <c r="K35" s="3"/>
      <c r="L35" s="3"/>
      <c r="M35" s="3"/>
      <c r="O35" s="1" t="str">
        <f t="shared" si="0"/>
        <v xml:space="preserve">    sort integer,</v>
      </c>
    </row>
    <row r="36" spans="2:15" ht="15" x14ac:dyDescent="0.25">
      <c r="B36" s="6">
        <v>32</v>
      </c>
      <c r="C36" s="3" t="s">
        <v>20</v>
      </c>
      <c r="D36" s="24" t="s">
        <v>296</v>
      </c>
      <c r="E36" s="6" t="s">
        <v>6</v>
      </c>
      <c r="F36" s="6"/>
      <c r="G36" s="6"/>
      <c r="H36" s="6"/>
      <c r="I36" s="10"/>
      <c r="J36" s="25"/>
      <c r="K36" s="3"/>
      <c r="L36" s="3"/>
      <c r="M36" s="3"/>
      <c r="O36" s="1" t="str">
        <f t="shared" si="0"/>
        <v xml:space="preserve">    created_by bigint,</v>
      </c>
    </row>
    <row r="37" spans="2:15" ht="15" x14ac:dyDescent="0.25">
      <c r="B37" s="6">
        <v>33</v>
      </c>
      <c r="C37" s="3" t="s">
        <v>21</v>
      </c>
      <c r="D37" s="24" t="s">
        <v>70</v>
      </c>
      <c r="E37" s="6" t="s">
        <v>6</v>
      </c>
      <c r="F37" s="6"/>
      <c r="G37" s="6"/>
      <c r="H37" s="6"/>
      <c r="I37" s="10"/>
      <c r="J37" s="25"/>
      <c r="K37" s="3"/>
      <c r="L37" s="3"/>
      <c r="M37" s="3"/>
      <c r="O37" s="1" t="str">
        <f t="shared" si="0"/>
        <v xml:space="preserve">    created_date bigint,</v>
      </c>
    </row>
    <row r="38" spans="2:15" ht="15" x14ac:dyDescent="0.25">
      <c r="B38" s="6">
        <v>34</v>
      </c>
      <c r="C38" s="3" t="s">
        <v>22</v>
      </c>
      <c r="D38" s="24" t="s">
        <v>297</v>
      </c>
      <c r="E38" s="6" t="s">
        <v>6</v>
      </c>
      <c r="F38" s="6"/>
      <c r="G38" s="6"/>
      <c r="H38" s="6"/>
      <c r="I38" s="10"/>
      <c r="J38" s="25"/>
      <c r="K38" s="3"/>
      <c r="L38" s="3"/>
      <c r="M38" s="3"/>
      <c r="O38" s="1" t="str">
        <f t="shared" si="0"/>
        <v xml:space="preserve">    updated_by bigint,</v>
      </c>
    </row>
    <row r="39" spans="2:15" ht="15" x14ac:dyDescent="0.25">
      <c r="B39" s="6">
        <v>35</v>
      </c>
      <c r="C39" s="3" t="s">
        <v>23</v>
      </c>
      <c r="D39" s="24" t="s">
        <v>71</v>
      </c>
      <c r="E39" s="6" t="s">
        <v>6</v>
      </c>
      <c r="F39" s="6"/>
      <c r="G39" s="6"/>
      <c r="H39" s="6"/>
      <c r="I39" s="10"/>
      <c r="J39" s="25"/>
      <c r="K39" s="3"/>
      <c r="L39" s="3"/>
      <c r="M39" s="3"/>
      <c r="O39" s="1" t="str">
        <f t="shared" si="0"/>
        <v xml:space="preserve">    updated_date bigint,</v>
      </c>
    </row>
    <row r="40" spans="2:15" ht="15" x14ac:dyDescent="0.25">
      <c r="B40" s="6">
        <v>36</v>
      </c>
      <c r="C40" s="22" t="s">
        <v>105</v>
      </c>
      <c r="D40" s="24" t="s">
        <v>295</v>
      </c>
      <c r="E40" s="6" t="s">
        <v>6</v>
      </c>
      <c r="F40" s="6"/>
      <c r="G40" s="6"/>
      <c r="H40" s="6"/>
      <c r="I40" s="8">
        <v>1</v>
      </c>
      <c r="J40" s="25"/>
      <c r="K40" s="3"/>
      <c r="L40" s="3"/>
      <c r="M40" s="3"/>
      <c r="O40" s="1" t="str">
        <f t="shared" si="0"/>
        <v xml:space="preserve">    deleted_by bigint,</v>
      </c>
    </row>
    <row r="41" spans="2:15" ht="15" x14ac:dyDescent="0.25">
      <c r="B41" s="6">
        <v>37</v>
      </c>
      <c r="C41" s="22" t="s">
        <v>99</v>
      </c>
      <c r="D41" s="24" t="s">
        <v>94</v>
      </c>
      <c r="E41" s="6" t="s">
        <v>6</v>
      </c>
      <c r="F41" s="6"/>
      <c r="G41" s="6"/>
      <c r="H41" s="6"/>
      <c r="I41" s="8">
        <v>1</v>
      </c>
      <c r="J41" s="25"/>
      <c r="K41" s="3"/>
      <c r="L41" s="3"/>
      <c r="M41" s="3"/>
      <c r="O41" s="1" t="str">
        <f t="shared" si="0"/>
        <v xml:space="preserve">    deleted_date bigint,</v>
      </c>
    </row>
    <row r="42" spans="2:15" ht="15" x14ac:dyDescent="0.25">
      <c r="B42" s="6">
        <v>38</v>
      </c>
      <c r="C42" s="3" t="s">
        <v>24</v>
      </c>
      <c r="D42" s="24" t="s">
        <v>13</v>
      </c>
      <c r="E42" s="6" t="s">
        <v>10</v>
      </c>
      <c r="F42" s="6"/>
      <c r="G42" s="6">
        <v>1</v>
      </c>
      <c r="H42" s="6"/>
      <c r="I42" s="10"/>
      <c r="J42" s="25"/>
      <c r="K42" s="3"/>
      <c r="L42" s="3"/>
      <c r="M42" s="3"/>
      <c r="O42" s="1" t="str">
        <f t="shared" si="0"/>
        <v xml:space="preserve">    version integer DEFAULT 1,</v>
      </c>
    </row>
    <row r="43" spans="2:15" x14ac:dyDescent="0.25">
      <c r="O43" s="1" t="str">
        <f>"    CONSTRAINT " &amp; IF(ISERROR(SEARCH(".",$D$2)), $D$2, MID($D$2,SEARCH(".",$D$2) + 1,(LEN($D$2)-SEARCH(".",$D$2)))) &amp; "_pk PRIMARY KEY (" &amp; $D$5 &amp; ")"</f>
        <v xml:space="preserve">    CONSTRAINT imaging_sub_pk PRIMARY KEY (id)</v>
      </c>
    </row>
    <row r="44" spans="2:15" x14ac:dyDescent="0.25">
      <c r="O44" s="1" t="s">
        <v>7</v>
      </c>
    </row>
    <row r="47" spans="2:15" x14ac:dyDescent="0.25">
      <c r="C47" s="32" t="s">
        <v>1754</v>
      </c>
    </row>
    <row r="48" spans="2:15" x14ac:dyDescent="0.25">
      <c r="C48" s="32" t="s">
        <v>1754</v>
      </c>
    </row>
    <row r="49" spans="3:3" x14ac:dyDescent="0.25">
      <c r="C49" s="32" t="s">
        <v>1797</v>
      </c>
    </row>
    <row r="52" spans="3:3" x14ac:dyDescent="0.25">
      <c r="C52" s="32" t="s">
        <v>2657</v>
      </c>
    </row>
    <row r="53" spans="3:3" x14ac:dyDescent="0.25">
      <c r="C53" s="32" t="s">
        <v>2658</v>
      </c>
    </row>
    <row r="54" spans="3:3" x14ac:dyDescent="0.25">
      <c r="C54" s="32" t="s">
        <v>2660</v>
      </c>
    </row>
    <row r="55" spans="3:3" x14ac:dyDescent="0.25">
      <c r="C55" s="32" t="s">
        <v>2661</v>
      </c>
    </row>
    <row r="56" spans="3:3" x14ac:dyDescent="0.25">
      <c r="C56" s="32" t="s">
        <v>2659</v>
      </c>
    </row>
    <row r="57" spans="3:3" x14ac:dyDescent="0.25">
      <c r="C57" s="32" t="s">
        <v>2662</v>
      </c>
    </row>
    <row r="58" spans="3:3" x14ac:dyDescent="0.25">
      <c r="C58" s="32" t="s">
        <v>2663</v>
      </c>
    </row>
    <row r="59" spans="3:3" x14ac:dyDescent="0.25">
      <c r="C59" s="32" t="s">
        <v>2664</v>
      </c>
    </row>
    <row r="60" spans="3:3" x14ac:dyDescent="0.25">
      <c r="C60" s="32" t="s">
        <v>2665</v>
      </c>
    </row>
    <row r="63" spans="3:3" x14ac:dyDescent="0.25">
      <c r="C63" s="32" t="s">
        <v>3093</v>
      </c>
    </row>
    <row r="65" spans="3:3" x14ac:dyDescent="0.25">
      <c r="C65" s="32" t="s">
        <v>3885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>
    <tabColor rgb="FFFF0000"/>
  </sheetPr>
  <dimension ref="B1:O33"/>
  <sheetViews>
    <sheetView showGridLines="0" workbookViewId="0">
      <selection activeCell="J33" sqref="J33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57031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425781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DB!D161</f>
        <v>Vật tư kèm theo</v>
      </c>
      <c r="E1" s="71"/>
      <c r="F1" s="72" t="s">
        <v>22</v>
      </c>
      <c r="G1" s="73"/>
      <c r="H1" s="73"/>
      <c r="I1" s="74"/>
      <c r="J1" s="3" t="str">
        <f>DB!F161</f>
        <v>Nguyễn Anh Phong</v>
      </c>
    </row>
    <row r="2" spans="2:15" ht="18" x14ac:dyDescent="0.25">
      <c r="C2" s="2" t="s">
        <v>27</v>
      </c>
      <c r="D2" s="75" t="str">
        <f>DB!E161</f>
        <v>imaging_consume</v>
      </c>
      <c r="E2" s="76"/>
      <c r="F2" s="72" t="s">
        <v>23</v>
      </c>
      <c r="G2" s="73"/>
      <c r="H2" s="73"/>
      <c r="I2" s="74"/>
      <c r="J2" s="19" t="str">
        <f>DB!G161</f>
        <v>22/05/2016</v>
      </c>
      <c r="O2" s="1" t="str">
        <f xml:space="preserve"> "drop table " &amp; D2 &amp; ";"</f>
        <v>drop table imaging_consume;</v>
      </c>
    </row>
    <row r="3" spans="2:15" ht="29.25" customHeight="1" x14ac:dyDescent="0.25">
      <c r="B3" s="4"/>
      <c r="O3" s="1" t="str">
        <f xml:space="preserve"> "create table " &amp; D2</f>
        <v>create table imaging_consume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1372</v>
      </c>
      <c r="D6" s="24" t="s">
        <v>396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4" si="0">"    " &amp; D6 &amp; " " &amp; E6 &amp; IF(F6="yes"," NOT NULL", "") &amp; IF(LEN(G6) &gt; 0," DEFAULT " &amp; G6, "") &amp; ","</f>
        <v xml:space="preserve">    imaging_result_id bigint,</v>
      </c>
    </row>
    <row r="7" spans="2:15" ht="15" x14ac:dyDescent="0.25">
      <c r="B7" s="6">
        <v>3</v>
      </c>
      <c r="C7" s="22" t="s">
        <v>637</v>
      </c>
      <c r="D7" s="24" t="s">
        <v>170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item_id bigint,</v>
      </c>
    </row>
    <row r="8" spans="2:15" ht="15" x14ac:dyDescent="0.25">
      <c r="B8" s="6">
        <v>4</v>
      </c>
      <c r="C8" s="22" t="s">
        <v>46</v>
      </c>
      <c r="D8" s="24" t="s">
        <v>171</v>
      </c>
      <c r="E8" s="23" t="s">
        <v>17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item_code varchar(100),</v>
      </c>
    </row>
    <row r="9" spans="2:15" ht="15" x14ac:dyDescent="0.25">
      <c r="B9" s="6">
        <v>5</v>
      </c>
      <c r="C9" s="22" t="s">
        <v>1</v>
      </c>
      <c r="D9" s="24" t="s">
        <v>172</v>
      </c>
      <c r="E9" s="23" t="s">
        <v>34</v>
      </c>
      <c r="F9" s="6"/>
      <c r="G9" s="6"/>
      <c r="H9" s="6"/>
      <c r="I9" s="10"/>
      <c r="J9" s="25"/>
      <c r="K9" s="3"/>
      <c r="L9" s="3"/>
      <c r="M9" s="3"/>
      <c r="O9" s="1" t="str">
        <f>"    " &amp; D9 &amp; " " &amp; E9 &amp; IF(F9="yes"," NOT NULL", "") &amp; IF(LEN(G9) &gt; 0," DEFAULT " &amp; G9, "") &amp; ","</f>
        <v xml:space="preserve">    item_name varchar(255),</v>
      </c>
    </row>
    <row r="10" spans="2:15" ht="15" x14ac:dyDescent="0.25">
      <c r="B10" s="6">
        <v>6</v>
      </c>
      <c r="C10" s="22" t="s">
        <v>2398</v>
      </c>
      <c r="D10" s="24" t="s">
        <v>182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>"    " &amp; D10 &amp; " " &amp; E10 &amp; IF(F10="yes"," NOT NULL", "") &amp; IF(LEN(G10) &gt; 0," DEFAULT " &amp; G10, "") &amp; ","</f>
        <v xml:space="preserve">    unit_id bigint,</v>
      </c>
    </row>
    <row r="11" spans="2:15" ht="15" x14ac:dyDescent="0.25">
      <c r="B11" s="6">
        <v>7</v>
      </c>
      <c r="C11" s="22" t="s">
        <v>1936</v>
      </c>
      <c r="D11" s="24" t="s">
        <v>183</v>
      </c>
      <c r="E11" s="23" t="s">
        <v>34</v>
      </c>
      <c r="F11" s="6"/>
      <c r="G11" s="6"/>
      <c r="H11" s="6"/>
      <c r="I11" s="10"/>
      <c r="J11" s="25"/>
      <c r="K11" s="3"/>
      <c r="L11" s="3"/>
      <c r="M11" s="3"/>
      <c r="O11" s="1" t="str">
        <f t="shared" ref="O11:O16" si="1">"    " &amp; D11 &amp; " " &amp; E11 &amp; IF(F11="yes"," NOT NULL", "") &amp; IF(LEN(G11) &gt; 0," DEFAULT " &amp; G11, "") &amp; ","</f>
        <v xml:space="preserve">    unit_name varchar(255),</v>
      </c>
    </row>
    <row r="12" spans="2:15" ht="15" x14ac:dyDescent="0.25">
      <c r="B12" s="6">
        <v>8</v>
      </c>
      <c r="C12" s="22" t="s">
        <v>33</v>
      </c>
      <c r="D12" s="24" t="s">
        <v>627</v>
      </c>
      <c r="E12" s="23" t="s">
        <v>127</v>
      </c>
      <c r="F12" s="6"/>
      <c r="G12" s="6"/>
      <c r="H12" s="6"/>
      <c r="I12" s="10"/>
      <c r="J12" s="25"/>
      <c r="K12" s="3"/>
      <c r="L12" s="3"/>
      <c r="M12" s="3"/>
      <c r="O12" s="1" t="str">
        <f t="shared" si="1"/>
        <v xml:space="preserve">    qty double precision,</v>
      </c>
    </row>
    <row r="13" spans="2:15" ht="15" x14ac:dyDescent="0.25">
      <c r="B13" s="6">
        <v>9</v>
      </c>
      <c r="C13" s="22" t="s">
        <v>647</v>
      </c>
      <c r="D13" s="24" t="s">
        <v>173</v>
      </c>
      <c r="E13" s="23" t="s">
        <v>127</v>
      </c>
      <c r="F13" s="6"/>
      <c r="G13" s="6"/>
      <c r="H13" s="6"/>
      <c r="I13" s="10"/>
      <c r="J13" s="25"/>
      <c r="K13" s="3"/>
      <c r="L13" s="3"/>
      <c r="M13" s="3"/>
      <c r="O13" s="1" t="str">
        <f>"    " &amp; D13 &amp; " " &amp; E13 &amp; IF(F13="yes"," NOT NULL", "") &amp; IF(LEN(G13) &gt; 0," DEFAULT " &amp; G13, "") &amp; ","</f>
        <v xml:space="preserve">    price double precision,</v>
      </c>
    </row>
    <row r="14" spans="2:15" ht="15" x14ac:dyDescent="0.25">
      <c r="B14" s="6">
        <v>10</v>
      </c>
      <c r="C14" s="22" t="s">
        <v>36</v>
      </c>
      <c r="D14" s="24" t="s">
        <v>11</v>
      </c>
      <c r="E14" s="23" t="s">
        <v>127</v>
      </c>
      <c r="F14" s="6"/>
      <c r="G14" s="6"/>
      <c r="H14" s="6"/>
      <c r="I14" s="10"/>
      <c r="J14" s="25"/>
      <c r="K14" s="3"/>
      <c r="L14" s="3"/>
      <c r="M14" s="3"/>
      <c r="O14" s="1" t="str">
        <f>"    " &amp; D14 &amp; " " &amp; E14 &amp; IF(F14="yes"," NOT NULL", "") &amp; IF(LEN(G14) &gt; 0," DEFAULT " &amp; G14, "") &amp; ","</f>
        <v xml:space="preserve">    amount double precision,</v>
      </c>
    </row>
    <row r="15" spans="2:15" ht="15" x14ac:dyDescent="0.25">
      <c r="B15" s="6">
        <v>11</v>
      </c>
      <c r="C15" s="22" t="s">
        <v>2397</v>
      </c>
      <c r="D15" s="24" t="s">
        <v>744</v>
      </c>
      <c r="E15" s="6" t="s">
        <v>35</v>
      </c>
      <c r="F15" s="6"/>
      <c r="G15" s="6">
        <v>0</v>
      </c>
      <c r="H15" s="23" t="s">
        <v>16</v>
      </c>
      <c r="I15" s="8"/>
      <c r="J15" s="25"/>
      <c r="K15" s="3"/>
      <c r="L15" s="3"/>
      <c r="M15" s="3"/>
      <c r="O15" s="1" t="str">
        <f t="shared" si="1"/>
        <v xml:space="preserve">    stock smallint DEFAULT 0,</v>
      </c>
    </row>
    <row r="16" spans="2:15" ht="15" x14ac:dyDescent="0.25">
      <c r="B16" s="6">
        <v>12</v>
      </c>
      <c r="C16" s="22" t="s">
        <v>3</v>
      </c>
      <c r="D16" s="24" t="s">
        <v>3072</v>
      </c>
      <c r="E16" s="23" t="s">
        <v>18</v>
      </c>
      <c r="F16" s="6"/>
      <c r="G16" s="6"/>
      <c r="H16" s="6"/>
      <c r="I16" s="10"/>
      <c r="J16" s="25"/>
      <c r="K16" s="3"/>
      <c r="L16" s="3"/>
      <c r="M16" s="3"/>
      <c r="O16" s="1" t="str">
        <f t="shared" si="1"/>
        <v xml:space="preserve">    note varchar(1000),</v>
      </c>
    </row>
    <row r="17" spans="2:15" ht="15" x14ac:dyDescent="0.25">
      <c r="B17" s="6">
        <v>13</v>
      </c>
      <c r="C17" s="22" t="s">
        <v>158</v>
      </c>
      <c r="D17" s="24" t="s">
        <v>53</v>
      </c>
      <c r="E17" s="6" t="s">
        <v>10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sort integer,</v>
      </c>
    </row>
    <row r="18" spans="2:15" ht="15" x14ac:dyDescent="0.25">
      <c r="B18" s="6">
        <v>14</v>
      </c>
      <c r="C18" s="3" t="s">
        <v>20</v>
      </c>
      <c r="D18" s="24" t="s">
        <v>296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created_by bigint,</v>
      </c>
    </row>
    <row r="19" spans="2:15" ht="15" x14ac:dyDescent="0.25">
      <c r="B19" s="6">
        <v>15</v>
      </c>
      <c r="C19" s="3" t="s">
        <v>21</v>
      </c>
      <c r="D19" s="24" t="s">
        <v>70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created_date bigint,</v>
      </c>
    </row>
    <row r="20" spans="2:15" ht="15" x14ac:dyDescent="0.25">
      <c r="B20" s="6">
        <v>16</v>
      </c>
      <c r="C20" s="3" t="s">
        <v>22</v>
      </c>
      <c r="D20" s="24" t="s">
        <v>297</v>
      </c>
      <c r="E20" s="6" t="s">
        <v>6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updated_by bigint,</v>
      </c>
    </row>
    <row r="21" spans="2:15" ht="15" x14ac:dyDescent="0.25">
      <c r="B21" s="6">
        <v>17</v>
      </c>
      <c r="C21" s="3" t="s">
        <v>23</v>
      </c>
      <c r="D21" s="24" t="s">
        <v>71</v>
      </c>
      <c r="E21" s="6" t="s">
        <v>6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updated_date bigint,</v>
      </c>
    </row>
    <row r="22" spans="2:15" ht="15" x14ac:dyDescent="0.25">
      <c r="B22" s="6">
        <v>18</v>
      </c>
      <c r="C22" s="22" t="s">
        <v>105</v>
      </c>
      <c r="D22" s="24" t="s">
        <v>295</v>
      </c>
      <c r="E22" s="6" t="s">
        <v>6</v>
      </c>
      <c r="F22" s="6"/>
      <c r="G22" s="6"/>
      <c r="H22" s="6"/>
      <c r="I22" s="8">
        <v>1</v>
      </c>
      <c r="J22" s="25"/>
      <c r="K22" s="3"/>
      <c r="L22" s="3"/>
      <c r="M22" s="3"/>
      <c r="O22" s="1" t="str">
        <f t="shared" si="0"/>
        <v xml:space="preserve">    deleted_by bigint,</v>
      </c>
    </row>
    <row r="23" spans="2:15" ht="15" x14ac:dyDescent="0.25">
      <c r="B23" s="6">
        <v>19</v>
      </c>
      <c r="C23" s="22" t="s">
        <v>99</v>
      </c>
      <c r="D23" s="24" t="s">
        <v>94</v>
      </c>
      <c r="E23" s="6" t="s">
        <v>6</v>
      </c>
      <c r="F23" s="6"/>
      <c r="G23" s="6"/>
      <c r="H23" s="6"/>
      <c r="I23" s="8">
        <v>1</v>
      </c>
      <c r="J23" s="25"/>
      <c r="K23" s="3"/>
      <c r="L23" s="3"/>
      <c r="M23" s="3"/>
      <c r="O23" s="1" t="str">
        <f t="shared" si="0"/>
        <v xml:space="preserve">    deleted_date bigint,</v>
      </c>
    </row>
    <row r="24" spans="2:15" ht="15" x14ac:dyDescent="0.25">
      <c r="B24" s="6">
        <v>20</v>
      </c>
      <c r="C24" s="3" t="s">
        <v>24</v>
      </c>
      <c r="D24" s="24" t="s">
        <v>13</v>
      </c>
      <c r="E24" s="6" t="s">
        <v>10</v>
      </c>
      <c r="F24" s="6"/>
      <c r="G24" s="6">
        <v>1</v>
      </c>
      <c r="H24" s="6"/>
      <c r="I24" s="10"/>
      <c r="J24" s="25"/>
      <c r="K24" s="3"/>
      <c r="L24" s="3"/>
      <c r="M24" s="3"/>
      <c r="O24" s="1" t="str">
        <f t="shared" si="0"/>
        <v xml:space="preserve">    version integer DEFAULT 1,</v>
      </c>
    </row>
    <row r="25" spans="2:15" x14ac:dyDescent="0.25">
      <c r="O25" s="1" t="str">
        <f>"    CONSTRAINT " &amp; IF(ISERROR(SEARCH(".",$D$2)), $D$2, MID($D$2,SEARCH(".",$D$2) + 1,(LEN($D$2)-SEARCH(".",$D$2)))) &amp; "_pk PRIMARY KEY (" &amp; $D$5 &amp; ")"</f>
        <v xml:space="preserve">    CONSTRAINT imaging_consume_pk PRIMARY KEY (id)</v>
      </c>
    </row>
    <row r="26" spans="2:15" x14ac:dyDescent="0.25">
      <c r="O26" s="1" t="s">
        <v>7</v>
      </c>
    </row>
    <row r="28" spans="2:15" x14ac:dyDescent="0.25">
      <c r="C28" s="32" t="s">
        <v>3094</v>
      </c>
    </row>
    <row r="31" spans="2:15" x14ac:dyDescent="0.25">
      <c r="C31" s="32"/>
    </row>
    <row r="32" spans="2:15" x14ac:dyDescent="0.25">
      <c r="C32" s="32"/>
    </row>
    <row r="33" spans="3:3" x14ac:dyDescent="0.25">
      <c r="C33" s="32"/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B1:O41"/>
  <sheetViews>
    <sheetView showGridLines="0" topLeftCell="A17" workbookViewId="0">
      <selection activeCell="C41" sqref="C41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57031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71093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DB!D162</f>
        <v>Kết quả ngoại ngữ</v>
      </c>
      <c r="E1" s="71"/>
      <c r="F1" s="72" t="s">
        <v>22</v>
      </c>
      <c r="G1" s="73"/>
      <c r="H1" s="73"/>
      <c r="I1" s="74"/>
      <c r="J1" s="3" t="str">
        <f>DB!F162</f>
        <v>Nguyễn Anh Phong</v>
      </c>
    </row>
    <row r="2" spans="2:15" ht="18" x14ac:dyDescent="0.25">
      <c r="C2" s="2" t="s">
        <v>27</v>
      </c>
      <c r="D2" s="75" t="str">
        <f>DB!E162</f>
        <v>imaging_foreign</v>
      </c>
      <c r="E2" s="76"/>
      <c r="F2" s="72" t="s">
        <v>23</v>
      </c>
      <c r="G2" s="73"/>
      <c r="H2" s="73"/>
      <c r="I2" s="74"/>
      <c r="J2" s="19" t="str">
        <f>DB!G162</f>
        <v>22/05/2016</v>
      </c>
      <c r="O2" s="1" t="str">
        <f xml:space="preserve"> "drop table " &amp; D2 &amp; ";"</f>
        <v>drop table imaging_foreign;</v>
      </c>
    </row>
    <row r="3" spans="2:15" ht="29.25" customHeight="1" x14ac:dyDescent="0.25">
      <c r="B3" s="4"/>
      <c r="O3" s="1" t="str">
        <f xml:space="preserve"> "create table " &amp; D2</f>
        <v>create table imaging_foreign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356</v>
      </c>
      <c r="D6" s="24" t="s">
        <v>1876</v>
      </c>
      <c r="E6" s="23" t="s">
        <v>116</v>
      </c>
      <c r="F6" s="6"/>
      <c r="G6" s="6"/>
      <c r="H6" s="6"/>
      <c r="I6" s="10"/>
      <c r="J6" s="25"/>
      <c r="K6" s="3"/>
      <c r="L6" s="3"/>
      <c r="M6" s="3"/>
      <c r="O6" s="1" t="str">
        <f t="shared" ref="O6:O31" si="0">"    " &amp; D6 &amp; " " &amp; E6 &amp; IF(F6="yes"," NOT NULL", "") &amp; IF(LEN(G6) &gt; 0," DEFAULT " &amp; G6, "") &amp; ","</f>
        <v xml:space="preserve">    diagnosis text,</v>
      </c>
    </row>
    <row r="7" spans="2:15" ht="15" x14ac:dyDescent="0.25">
      <c r="B7" s="6">
        <v>3</v>
      </c>
      <c r="C7" s="22" t="s">
        <v>3027</v>
      </c>
      <c r="D7" s="24" t="s">
        <v>63</v>
      </c>
      <c r="E7" s="23" t="s">
        <v>34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title varchar(255),</v>
      </c>
    </row>
    <row r="8" spans="2:15" ht="15" x14ac:dyDescent="0.25">
      <c r="B8" s="6">
        <v>4</v>
      </c>
      <c r="C8" s="22" t="s">
        <v>383</v>
      </c>
      <c r="D8" s="24" t="s">
        <v>379</v>
      </c>
      <c r="E8" s="23" t="s">
        <v>116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technique text,</v>
      </c>
    </row>
    <row r="9" spans="2:15" ht="15" x14ac:dyDescent="0.25">
      <c r="B9" s="6">
        <v>5</v>
      </c>
      <c r="C9" s="22" t="s">
        <v>49</v>
      </c>
      <c r="D9" s="24" t="s">
        <v>380</v>
      </c>
      <c r="E9" s="23" t="s">
        <v>116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findings text,</v>
      </c>
    </row>
    <row r="10" spans="2:15" ht="15" x14ac:dyDescent="0.25">
      <c r="B10" s="6">
        <v>6</v>
      </c>
      <c r="C10" s="22" t="s">
        <v>387</v>
      </c>
      <c r="D10" s="24" t="s">
        <v>381</v>
      </c>
      <c r="E10" s="23" t="s">
        <v>116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impression text,</v>
      </c>
    </row>
    <row r="11" spans="2:15" ht="15" x14ac:dyDescent="0.25">
      <c r="B11" s="6">
        <v>7</v>
      </c>
      <c r="C11" s="22" t="s">
        <v>1690</v>
      </c>
      <c r="D11" s="24" t="s">
        <v>1689</v>
      </c>
      <c r="E11" s="23" t="s">
        <v>116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histopathology text,</v>
      </c>
    </row>
    <row r="12" spans="2:15" ht="15" x14ac:dyDescent="0.25">
      <c r="B12" s="6">
        <v>8</v>
      </c>
      <c r="C12" s="22" t="s">
        <v>176</v>
      </c>
      <c r="D12" s="24" t="s">
        <v>2923</v>
      </c>
      <c r="E12" s="23" t="s">
        <v>116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recommendation text,</v>
      </c>
    </row>
    <row r="13" spans="2:15" ht="15" x14ac:dyDescent="0.25">
      <c r="B13" s="6">
        <v>9</v>
      </c>
      <c r="C13" s="22" t="s">
        <v>3</v>
      </c>
      <c r="D13" s="24" t="s">
        <v>3072</v>
      </c>
      <c r="E13" s="23" t="s">
        <v>116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note text,</v>
      </c>
    </row>
    <row r="14" spans="2:15" ht="15" x14ac:dyDescent="0.25">
      <c r="B14" s="6">
        <v>10</v>
      </c>
      <c r="C14" s="22" t="s">
        <v>905</v>
      </c>
      <c r="D14" s="24" t="s">
        <v>903</v>
      </c>
      <c r="E14" s="23" t="s">
        <v>35</v>
      </c>
      <c r="F14" s="6"/>
      <c r="G14" s="6">
        <v>1</v>
      </c>
      <c r="H14" s="6"/>
      <c r="I14" s="10"/>
      <c r="J14" s="25" t="s">
        <v>906</v>
      </c>
      <c r="K14" s="3"/>
      <c r="L14" s="3"/>
      <c r="M14" s="3"/>
      <c r="O14" s="1" t="str">
        <f t="shared" si="0"/>
        <v xml:space="preserve">    template_type smallint DEFAULT 1,</v>
      </c>
    </row>
    <row r="15" spans="2:15" ht="15" x14ac:dyDescent="0.25">
      <c r="B15" s="6">
        <v>11</v>
      </c>
      <c r="C15" s="22" t="s">
        <v>414</v>
      </c>
      <c r="D15" s="24" t="s">
        <v>1681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template_id bigint,</v>
      </c>
    </row>
    <row r="16" spans="2:15" ht="15" x14ac:dyDescent="0.25">
      <c r="B16" s="6">
        <v>12</v>
      </c>
      <c r="C16" s="22" t="s">
        <v>414</v>
      </c>
      <c r="D16" s="24" t="s">
        <v>1683</v>
      </c>
      <c r="E16" s="23" t="s">
        <v>39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template_code varchar(50),</v>
      </c>
    </row>
    <row r="17" spans="2:15" ht="15" x14ac:dyDescent="0.25">
      <c r="B17" s="6">
        <v>13</v>
      </c>
      <c r="C17" s="22" t="s">
        <v>415</v>
      </c>
      <c r="D17" s="24" t="s">
        <v>394</v>
      </c>
      <c r="E17" s="6" t="s">
        <v>6</v>
      </c>
      <c r="F17" s="6"/>
      <c r="G17" s="6"/>
      <c r="H17" s="6"/>
      <c r="I17" s="8">
        <v>1</v>
      </c>
      <c r="J17" s="25"/>
      <c r="K17" s="3"/>
      <c r="L17" s="3"/>
      <c r="M17" s="3"/>
      <c r="O17" s="1" t="str">
        <f t="shared" si="0"/>
        <v xml:space="preserve">    filesystem_id bigint,</v>
      </c>
    </row>
    <row r="18" spans="2:15" ht="15" x14ac:dyDescent="0.25">
      <c r="B18" s="6">
        <v>14</v>
      </c>
      <c r="C18" s="22" t="s">
        <v>406</v>
      </c>
      <c r="D18" s="24" t="s">
        <v>397</v>
      </c>
      <c r="E18" s="23" t="s">
        <v>34</v>
      </c>
      <c r="F18" s="6"/>
      <c r="G18" s="6"/>
      <c r="H18" s="6"/>
      <c r="I18" s="8">
        <v>1</v>
      </c>
      <c r="J18" s="25"/>
      <c r="K18" s="3"/>
      <c r="L18" s="3"/>
      <c r="M18" s="3"/>
      <c r="O18" s="1" t="str">
        <f t="shared" si="0"/>
        <v xml:space="preserve">    filepath varchar(255),</v>
      </c>
    </row>
    <row r="19" spans="2:15" ht="15" x14ac:dyDescent="0.25">
      <c r="B19" s="6">
        <v>15</v>
      </c>
      <c r="C19" s="22" t="s">
        <v>85</v>
      </c>
      <c r="D19" s="24" t="s">
        <v>398</v>
      </c>
      <c r="E19" s="23" t="s">
        <v>34</v>
      </c>
      <c r="F19" s="6"/>
      <c r="G19" s="6"/>
      <c r="H19" s="6"/>
      <c r="I19" s="8">
        <v>1</v>
      </c>
      <c r="J19" s="25"/>
      <c r="K19" s="3"/>
      <c r="L19" s="3"/>
      <c r="M19" s="3"/>
      <c r="O19" s="1" t="str">
        <f t="shared" si="0"/>
        <v xml:space="preserve">    filename varchar(255),</v>
      </c>
    </row>
    <row r="20" spans="2:15" ht="15" x14ac:dyDescent="0.25">
      <c r="B20" s="6">
        <v>16</v>
      </c>
      <c r="C20" s="22" t="s">
        <v>407</v>
      </c>
      <c r="D20" s="24" t="s">
        <v>403</v>
      </c>
      <c r="E20" s="23" t="s">
        <v>39</v>
      </c>
      <c r="F20" s="6"/>
      <c r="G20" s="6"/>
      <c r="H20" s="6"/>
      <c r="I20" s="8">
        <v>1</v>
      </c>
      <c r="J20" s="25"/>
      <c r="K20" s="3"/>
      <c r="L20" s="3"/>
      <c r="M20" s="3"/>
      <c r="O20" s="1" t="str">
        <f t="shared" si="0"/>
        <v xml:space="preserve">    filetype varchar(50),</v>
      </c>
    </row>
    <row r="21" spans="2:15" ht="15" x14ac:dyDescent="0.25">
      <c r="B21" s="6">
        <v>17</v>
      </c>
      <c r="C21" s="22" t="s">
        <v>407</v>
      </c>
      <c r="D21" s="24" t="s">
        <v>3872</v>
      </c>
      <c r="E21" s="23" t="s">
        <v>34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filemime varchar(255),</v>
      </c>
    </row>
    <row r="22" spans="2:15" ht="15" x14ac:dyDescent="0.25">
      <c r="B22" s="6">
        <v>18</v>
      </c>
      <c r="C22" s="22" t="s">
        <v>408</v>
      </c>
      <c r="D22" s="24" t="s">
        <v>399</v>
      </c>
      <c r="E22" s="23" t="s">
        <v>34</v>
      </c>
      <c r="F22" s="6"/>
      <c r="G22" s="6"/>
      <c r="H22" s="6"/>
      <c r="I22" s="8">
        <v>1</v>
      </c>
      <c r="J22" s="25"/>
      <c r="K22" s="3"/>
      <c r="L22" s="3"/>
      <c r="M22" s="3"/>
      <c r="O22" s="1" t="str">
        <f t="shared" si="0"/>
        <v xml:space="preserve">    file_md5 varchar(255),</v>
      </c>
    </row>
    <row r="23" spans="2:15" ht="15" x14ac:dyDescent="0.25">
      <c r="B23" s="6">
        <v>19</v>
      </c>
      <c r="C23" s="22" t="s">
        <v>409</v>
      </c>
      <c r="D23" s="24" t="s">
        <v>400</v>
      </c>
      <c r="E23" s="6" t="s">
        <v>6</v>
      </c>
      <c r="F23" s="6"/>
      <c r="G23" s="6"/>
      <c r="H23" s="6"/>
      <c r="I23" s="8">
        <v>1</v>
      </c>
      <c r="J23" s="25"/>
      <c r="K23" s="3"/>
      <c r="L23" s="3"/>
      <c r="M23" s="3"/>
      <c r="O23" s="1" t="str">
        <f t="shared" si="0"/>
        <v xml:space="preserve">    file_size bigint,</v>
      </c>
    </row>
    <row r="24" spans="2:15" ht="15" x14ac:dyDescent="0.25">
      <c r="B24" s="6">
        <v>20</v>
      </c>
      <c r="C24" s="22" t="s">
        <v>45</v>
      </c>
      <c r="D24" s="24" t="s">
        <v>42</v>
      </c>
      <c r="E24" s="6" t="s">
        <v>35</v>
      </c>
      <c r="F24" s="6"/>
      <c r="G24" s="6"/>
      <c r="H24" s="6"/>
      <c r="I24" s="10"/>
      <c r="J24" s="25"/>
      <c r="K24" s="3"/>
      <c r="L24" s="3"/>
      <c r="M24" s="3"/>
      <c r="O24" s="1" t="str">
        <f t="shared" si="0"/>
        <v xml:space="preserve">    status smallint,</v>
      </c>
    </row>
    <row r="25" spans="2:15" ht="15" x14ac:dyDescent="0.25">
      <c r="B25" s="6">
        <v>21</v>
      </c>
      <c r="C25" s="3" t="s">
        <v>20</v>
      </c>
      <c r="D25" s="24" t="s">
        <v>296</v>
      </c>
      <c r="E25" s="6" t="s">
        <v>6</v>
      </c>
      <c r="F25" s="6"/>
      <c r="G25" s="6"/>
      <c r="H25" s="6"/>
      <c r="I25" s="10"/>
      <c r="J25" s="25"/>
      <c r="K25" s="3"/>
      <c r="L25" s="3"/>
      <c r="M25" s="3"/>
      <c r="O25" s="1" t="str">
        <f t="shared" si="0"/>
        <v xml:space="preserve">    created_by bigint,</v>
      </c>
    </row>
    <row r="26" spans="2:15" ht="15" x14ac:dyDescent="0.25">
      <c r="B26" s="6">
        <v>22</v>
      </c>
      <c r="C26" s="3" t="s">
        <v>21</v>
      </c>
      <c r="D26" s="24" t="s">
        <v>70</v>
      </c>
      <c r="E26" s="6" t="s">
        <v>6</v>
      </c>
      <c r="F26" s="6"/>
      <c r="G26" s="6"/>
      <c r="H26" s="6"/>
      <c r="I26" s="10"/>
      <c r="J26" s="25"/>
      <c r="K26" s="3"/>
      <c r="L26" s="3"/>
      <c r="M26" s="3"/>
      <c r="O26" s="1" t="str">
        <f t="shared" si="0"/>
        <v xml:space="preserve">    created_date bigint,</v>
      </c>
    </row>
    <row r="27" spans="2:15" ht="15" x14ac:dyDescent="0.25">
      <c r="B27" s="6">
        <v>23</v>
      </c>
      <c r="C27" s="3" t="s">
        <v>22</v>
      </c>
      <c r="D27" s="24" t="s">
        <v>297</v>
      </c>
      <c r="E27" s="6" t="s">
        <v>6</v>
      </c>
      <c r="F27" s="6"/>
      <c r="G27" s="6"/>
      <c r="H27" s="6"/>
      <c r="I27" s="10"/>
      <c r="J27" s="25"/>
      <c r="K27" s="3"/>
      <c r="L27" s="3"/>
      <c r="M27" s="3"/>
      <c r="O27" s="1" t="str">
        <f t="shared" si="0"/>
        <v xml:space="preserve">    updated_by bigint,</v>
      </c>
    </row>
    <row r="28" spans="2:15" ht="15" x14ac:dyDescent="0.25">
      <c r="B28" s="6">
        <v>24</v>
      </c>
      <c r="C28" s="3" t="s">
        <v>23</v>
      </c>
      <c r="D28" s="24" t="s">
        <v>71</v>
      </c>
      <c r="E28" s="6" t="s">
        <v>6</v>
      </c>
      <c r="F28" s="6"/>
      <c r="G28" s="6"/>
      <c r="H28" s="6"/>
      <c r="I28" s="10"/>
      <c r="J28" s="25"/>
      <c r="K28" s="3"/>
      <c r="L28" s="3"/>
      <c r="M28" s="3"/>
      <c r="O28" s="1" t="str">
        <f t="shared" si="0"/>
        <v xml:space="preserve">    updated_date bigint,</v>
      </c>
    </row>
    <row r="29" spans="2:15" ht="15" x14ac:dyDescent="0.25">
      <c r="B29" s="6">
        <v>25</v>
      </c>
      <c r="C29" s="22" t="s">
        <v>105</v>
      </c>
      <c r="D29" s="24" t="s">
        <v>295</v>
      </c>
      <c r="E29" s="6" t="s">
        <v>6</v>
      </c>
      <c r="F29" s="6"/>
      <c r="G29" s="6"/>
      <c r="H29" s="6"/>
      <c r="I29" s="8">
        <v>1</v>
      </c>
      <c r="J29" s="25"/>
      <c r="K29" s="3"/>
      <c r="L29" s="3"/>
      <c r="M29" s="3"/>
      <c r="O29" s="1" t="str">
        <f t="shared" si="0"/>
        <v xml:space="preserve">    deleted_by bigint,</v>
      </c>
    </row>
    <row r="30" spans="2:15" ht="15" x14ac:dyDescent="0.25">
      <c r="B30" s="6">
        <v>26</v>
      </c>
      <c r="C30" s="22" t="s">
        <v>99</v>
      </c>
      <c r="D30" s="24" t="s">
        <v>94</v>
      </c>
      <c r="E30" s="6" t="s">
        <v>6</v>
      </c>
      <c r="F30" s="6"/>
      <c r="G30" s="6"/>
      <c r="H30" s="6"/>
      <c r="I30" s="8">
        <v>1</v>
      </c>
      <c r="J30" s="25"/>
      <c r="K30" s="3"/>
      <c r="L30" s="3"/>
      <c r="M30" s="3"/>
      <c r="O30" s="1" t="str">
        <f t="shared" si="0"/>
        <v xml:space="preserve">    deleted_date bigint,</v>
      </c>
    </row>
    <row r="31" spans="2:15" ht="15" x14ac:dyDescent="0.25">
      <c r="B31" s="6">
        <v>27</v>
      </c>
      <c r="C31" s="3" t="s">
        <v>24</v>
      </c>
      <c r="D31" s="24" t="s">
        <v>13</v>
      </c>
      <c r="E31" s="6" t="s">
        <v>10</v>
      </c>
      <c r="F31" s="6"/>
      <c r="G31" s="6">
        <v>1</v>
      </c>
      <c r="H31" s="6"/>
      <c r="I31" s="10"/>
      <c r="J31" s="25"/>
      <c r="K31" s="3"/>
      <c r="L31" s="3"/>
      <c r="M31" s="3"/>
      <c r="O31" s="1" t="str">
        <f t="shared" si="0"/>
        <v xml:space="preserve">    version integer DEFAULT 1,</v>
      </c>
    </row>
    <row r="32" spans="2:15" x14ac:dyDescent="0.25">
      <c r="O32" s="1" t="str">
        <f>"    CONSTRAINT " &amp; IF(ISERROR(SEARCH(".",$D$2)), $D$2, MID($D$2,SEARCH(".",$D$2) + 1,(LEN($D$2)-SEARCH(".",$D$2)))) &amp; "_pk PRIMARY KEY (" &amp; $D$5 &amp; ")"</f>
        <v xml:space="preserve">    CONSTRAINT imaging_foreign_pk PRIMARY KEY (id)</v>
      </c>
    </row>
    <row r="33" spans="3:15" x14ac:dyDescent="0.25">
      <c r="O33" s="1" t="s">
        <v>7</v>
      </c>
    </row>
    <row r="36" spans="3:15" x14ac:dyDescent="0.25">
      <c r="C36" s="32" t="s">
        <v>3030</v>
      </c>
    </row>
    <row r="38" spans="3:15" x14ac:dyDescent="0.25">
      <c r="C38" s="32" t="s">
        <v>3095</v>
      </c>
      <c r="D38" s="32"/>
    </row>
    <row r="39" spans="3:15" x14ac:dyDescent="0.25">
      <c r="C39" s="32" t="s">
        <v>3167</v>
      </c>
      <c r="D39" s="32"/>
    </row>
    <row r="41" spans="3:15" x14ac:dyDescent="0.25">
      <c r="C41" s="32" t="s">
        <v>3886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B1:O20"/>
  <sheetViews>
    <sheetView showGridLines="0" workbookViewId="0">
      <selection activeCell="O2" sqref="O2:O20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140625" style="1" customWidth="1"/>
    <col min="10" max="10" width="26.710937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425781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DB!D163</f>
        <v>Phân loại kết quả</v>
      </c>
      <c r="E1" s="71"/>
      <c r="F1" s="72" t="s">
        <v>22</v>
      </c>
      <c r="G1" s="73"/>
      <c r="H1" s="73"/>
      <c r="I1" s="74"/>
      <c r="J1" s="18" t="str">
        <f>DB!F163</f>
        <v>Nguyễn Anh Phong</v>
      </c>
    </row>
    <row r="2" spans="2:15" ht="18" x14ac:dyDescent="0.25">
      <c r="C2" s="2" t="s">
        <v>27</v>
      </c>
      <c r="D2" s="75" t="str">
        <f>DB!E163</f>
        <v>imaging_category</v>
      </c>
      <c r="E2" s="76"/>
      <c r="F2" s="72" t="s">
        <v>23</v>
      </c>
      <c r="G2" s="73"/>
      <c r="H2" s="73"/>
      <c r="I2" s="74"/>
      <c r="J2" s="19" t="str">
        <f>DB!G163</f>
        <v>22/05/2016</v>
      </c>
      <c r="O2" s="1" t="str">
        <f xml:space="preserve"> "drop table " &amp; D2 &amp; ";"</f>
        <v>drop table imaging_category;</v>
      </c>
    </row>
    <row r="3" spans="2:15" ht="29.25" customHeight="1" x14ac:dyDescent="0.25">
      <c r="B3" s="4"/>
      <c r="O3" s="1" t="str">
        <f xml:space="preserve"> "create table " &amp; D2</f>
        <v>create table imaging_category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 t="shared" ref="O6:O18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225</v>
      </c>
      <c r="D7" s="24" t="s">
        <v>228</v>
      </c>
      <c r="E7" s="23" t="s">
        <v>34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screen varchar(255),</v>
      </c>
    </row>
    <row r="8" spans="2:15" ht="15" x14ac:dyDescent="0.25">
      <c r="B8" s="6">
        <v>4</v>
      </c>
      <c r="C8" s="22" t="s">
        <v>46</v>
      </c>
      <c r="D8" s="24" t="s">
        <v>48</v>
      </c>
      <c r="E8" s="6" t="s">
        <v>39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code varchar(50),</v>
      </c>
    </row>
    <row r="9" spans="2:15" ht="15" x14ac:dyDescent="0.25">
      <c r="B9" s="6">
        <v>5</v>
      </c>
      <c r="C9" s="22" t="s">
        <v>1</v>
      </c>
      <c r="D9" s="24" t="s">
        <v>32</v>
      </c>
      <c r="E9" s="6" t="s">
        <v>34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name varchar(255),</v>
      </c>
    </row>
    <row r="10" spans="2:15" ht="15" x14ac:dyDescent="0.25">
      <c r="B10" s="6">
        <v>6</v>
      </c>
      <c r="C10" s="3" t="s">
        <v>54</v>
      </c>
      <c r="D10" s="24" t="s">
        <v>53</v>
      </c>
      <c r="E10" s="6" t="s">
        <v>10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sort integer,</v>
      </c>
    </row>
    <row r="11" spans="2:15" ht="15" x14ac:dyDescent="0.25">
      <c r="B11" s="6">
        <v>7</v>
      </c>
      <c r="C11" s="22" t="s">
        <v>333</v>
      </c>
      <c r="D11" s="24" t="s">
        <v>41</v>
      </c>
      <c r="E11" s="6" t="s">
        <v>35</v>
      </c>
      <c r="F11" s="6"/>
      <c r="G11" s="6">
        <v>0</v>
      </c>
      <c r="H11" s="23" t="s">
        <v>16</v>
      </c>
      <c r="I11" s="8"/>
      <c r="J11" s="25"/>
      <c r="K11" s="3"/>
      <c r="L11" s="3"/>
      <c r="M11" s="3"/>
      <c r="O11" s="1" t="str">
        <f t="shared" si="0"/>
        <v xml:space="preserve">    disabled smallint DEFAULT 0,</v>
      </c>
    </row>
    <row r="12" spans="2:15" ht="15" x14ac:dyDescent="0.25">
      <c r="B12" s="6">
        <v>8</v>
      </c>
      <c r="C12" s="3" t="s">
        <v>20</v>
      </c>
      <c r="D12" s="24" t="s">
        <v>296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created_by bigint,</v>
      </c>
    </row>
    <row r="13" spans="2:15" ht="15" x14ac:dyDescent="0.25">
      <c r="B13" s="6">
        <v>9</v>
      </c>
      <c r="C13" s="3" t="s">
        <v>21</v>
      </c>
      <c r="D13" s="24" t="s">
        <v>70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created_date bigint,</v>
      </c>
    </row>
    <row r="14" spans="2:15" ht="15" x14ac:dyDescent="0.25">
      <c r="B14" s="6">
        <v>10</v>
      </c>
      <c r="C14" s="3" t="s">
        <v>22</v>
      </c>
      <c r="D14" s="24" t="s">
        <v>297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updated_by bigint,</v>
      </c>
    </row>
    <row r="15" spans="2:15" ht="15" x14ac:dyDescent="0.25">
      <c r="B15" s="6">
        <v>11</v>
      </c>
      <c r="C15" s="3" t="s">
        <v>23</v>
      </c>
      <c r="D15" s="24" t="s">
        <v>71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updated_date bigint,</v>
      </c>
    </row>
    <row r="16" spans="2:15" ht="15" x14ac:dyDescent="0.25">
      <c r="B16" s="6">
        <v>12</v>
      </c>
      <c r="C16" s="22" t="s">
        <v>105</v>
      </c>
      <c r="D16" s="24" t="s">
        <v>295</v>
      </c>
      <c r="E16" s="6" t="s">
        <v>6</v>
      </c>
      <c r="F16" s="6"/>
      <c r="G16" s="6"/>
      <c r="H16" s="6"/>
      <c r="I16" s="8">
        <v>1</v>
      </c>
      <c r="J16" s="25"/>
      <c r="K16" s="3"/>
      <c r="L16" s="3"/>
      <c r="M16" s="3"/>
      <c r="O16" s="1" t="str">
        <f t="shared" si="0"/>
        <v xml:space="preserve">    deleted_by bigint,</v>
      </c>
    </row>
    <row r="17" spans="2:15" ht="15" x14ac:dyDescent="0.25">
      <c r="B17" s="6">
        <v>13</v>
      </c>
      <c r="C17" s="22" t="s">
        <v>99</v>
      </c>
      <c r="D17" s="24" t="s">
        <v>94</v>
      </c>
      <c r="E17" s="6" t="s">
        <v>6</v>
      </c>
      <c r="F17" s="6"/>
      <c r="G17" s="6"/>
      <c r="H17" s="6"/>
      <c r="I17" s="8">
        <v>1</v>
      </c>
      <c r="J17" s="25"/>
      <c r="K17" s="3"/>
      <c r="L17" s="3"/>
      <c r="M17" s="3"/>
      <c r="O17" s="1" t="str">
        <f t="shared" si="0"/>
        <v xml:space="preserve">    deleted_date bigint,</v>
      </c>
    </row>
    <row r="18" spans="2:15" ht="15" x14ac:dyDescent="0.25">
      <c r="B18" s="6">
        <v>14</v>
      </c>
      <c r="C18" s="3" t="s">
        <v>24</v>
      </c>
      <c r="D18" s="24" t="s">
        <v>13</v>
      </c>
      <c r="E18" s="6" t="s">
        <v>10</v>
      </c>
      <c r="F18" s="6"/>
      <c r="G18" s="6">
        <v>1</v>
      </c>
      <c r="H18" s="6"/>
      <c r="I18" s="10"/>
      <c r="J18" s="25"/>
      <c r="K18" s="3"/>
      <c r="L18" s="3"/>
      <c r="M18" s="3"/>
      <c r="O18" s="1" t="str">
        <f t="shared" si="0"/>
        <v xml:space="preserve">    version integer DEFAULT 1,</v>
      </c>
    </row>
    <row r="19" spans="2:15" x14ac:dyDescent="0.25">
      <c r="O19" s="1" t="str">
        <f>"    CONSTRAINT " &amp; IF(ISERROR(SEARCH(".",$D$2)), $D$2, MID($D$2,SEARCH(".",$D$2) + 1,(LEN($D$2)-SEARCH(".",$D$2)))) &amp; "_pk PRIMARY KEY (" &amp; $D$5 &amp; ")"</f>
        <v xml:space="preserve">    CONSTRAINT imaging_category_pk PRIMARY KEY (id)</v>
      </c>
    </row>
    <row r="20" spans="2:15" x14ac:dyDescent="0.25">
      <c r="O20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B1:O32"/>
  <sheetViews>
    <sheetView showGridLines="0" topLeftCell="A7" workbookViewId="0">
      <selection activeCell="O3" sqref="O3:O25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57031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425781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DB!D164</f>
        <v>Danh sách nhán kết quả</v>
      </c>
      <c r="E1" s="71"/>
      <c r="F1" s="72" t="s">
        <v>22</v>
      </c>
      <c r="G1" s="73"/>
      <c r="H1" s="73"/>
      <c r="I1" s="74"/>
      <c r="J1" s="3" t="str">
        <f>DB!F164</f>
        <v>Nguyễn Anh Phong</v>
      </c>
    </row>
    <row r="2" spans="2:15" ht="18" x14ac:dyDescent="0.25">
      <c r="C2" s="2" t="s">
        <v>27</v>
      </c>
      <c r="D2" s="75" t="str">
        <f>DB!E164</f>
        <v>imaging_label</v>
      </c>
      <c r="E2" s="76"/>
      <c r="F2" s="72" t="s">
        <v>23</v>
      </c>
      <c r="G2" s="73"/>
      <c r="H2" s="73"/>
      <c r="I2" s="74"/>
      <c r="J2" s="19" t="str">
        <f>DB!G164</f>
        <v>22/05/2016</v>
      </c>
      <c r="O2" s="1" t="str">
        <f xml:space="preserve"> "drop table " &amp; D2 &amp; ";"</f>
        <v>drop table imaging_label;</v>
      </c>
    </row>
    <row r="3" spans="2:15" ht="29.25" customHeight="1" x14ac:dyDescent="0.25">
      <c r="B3" s="4"/>
      <c r="O3" s="1" t="str">
        <f xml:space="preserve"> "create table " &amp; D2</f>
        <v>create table imaging_label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3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916</v>
      </c>
      <c r="D7" s="24" t="s">
        <v>83</v>
      </c>
      <c r="E7" s="23" t="s">
        <v>17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category varchar(100),</v>
      </c>
    </row>
    <row r="8" spans="2:15" ht="15" x14ac:dyDescent="0.25">
      <c r="B8" s="6">
        <v>4</v>
      </c>
      <c r="C8" s="22" t="s">
        <v>915</v>
      </c>
      <c r="D8" s="24" t="s">
        <v>909</v>
      </c>
      <c r="E8" s="23" t="s">
        <v>34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label varchar(255),</v>
      </c>
    </row>
    <row r="9" spans="2:15" ht="15" x14ac:dyDescent="0.25">
      <c r="B9" s="6">
        <v>5</v>
      </c>
      <c r="C9" s="22" t="s">
        <v>209</v>
      </c>
      <c r="D9" s="24" t="s">
        <v>77</v>
      </c>
      <c r="E9" s="23" t="s">
        <v>18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value varchar(1000),</v>
      </c>
    </row>
    <row r="10" spans="2:15" ht="15" x14ac:dyDescent="0.25">
      <c r="B10" s="6">
        <v>6</v>
      </c>
      <c r="C10" s="22" t="s">
        <v>915</v>
      </c>
      <c r="D10" s="24" t="s">
        <v>1752</v>
      </c>
      <c r="E10" s="23" t="s">
        <v>34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label_foreign varchar(255),</v>
      </c>
    </row>
    <row r="11" spans="2:15" ht="15" x14ac:dyDescent="0.25">
      <c r="B11" s="6">
        <v>7</v>
      </c>
      <c r="C11" s="22" t="s">
        <v>3</v>
      </c>
      <c r="D11" s="24" t="s">
        <v>1772</v>
      </c>
      <c r="E11" s="23" t="s">
        <v>18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value_foreign varchar(1000),</v>
      </c>
    </row>
    <row r="12" spans="2:15" ht="15" x14ac:dyDescent="0.25">
      <c r="B12" s="6">
        <v>6</v>
      </c>
      <c r="C12" s="22" t="s">
        <v>914</v>
      </c>
      <c r="D12" s="24" t="s">
        <v>170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item_id bigint,</v>
      </c>
    </row>
    <row r="13" spans="2:15" ht="15" x14ac:dyDescent="0.25">
      <c r="B13" s="6">
        <v>7</v>
      </c>
      <c r="C13" s="22" t="s">
        <v>920</v>
      </c>
      <c r="D13" s="24" t="s">
        <v>919</v>
      </c>
      <c r="E13" s="6" t="s">
        <v>35</v>
      </c>
      <c r="F13" s="6"/>
      <c r="G13" s="6">
        <v>0</v>
      </c>
      <c r="H13" s="23" t="s">
        <v>16</v>
      </c>
      <c r="I13" s="8"/>
      <c r="J13" s="25"/>
      <c r="K13" s="3"/>
      <c r="L13" s="3"/>
      <c r="M13" s="3"/>
      <c r="O13" s="1" t="str">
        <f>"    " &amp; D13 &amp; " " &amp; E13 &amp; IF(F13="yes"," NOT NULL", "") &amp; IF(LEN(G13) &gt; 0," DEFAULT " &amp; G13, "") &amp; ","</f>
        <v xml:space="preserve">    sub_result smallint DEFAULT 0,</v>
      </c>
    </row>
    <row r="14" spans="2:15" ht="15" x14ac:dyDescent="0.25">
      <c r="B14" s="6">
        <v>8</v>
      </c>
      <c r="C14" s="22" t="s">
        <v>1774</v>
      </c>
      <c r="D14" s="24" t="s">
        <v>1773</v>
      </c>
      <c r="E14" s="23" t="s">
        <v>34</v>
      </c>
      <c r="F14" s="6"/>
      <c r="G14" s="6"/>
      <c r="H14" s="23"/>
      <c r="I14" s="8"/>
      <c r="J14" s="25"/>
      <c r="K14" s="3"/>
      <c r="L14" s="3"/>
      <c r="M14" s="3"/>
      <c r="O14" s="1" t="str">
        <f>"    " &amp; D14 &amp; " " &amp; E14 &amp; IF(F14="yes"," NOT NULL", "") &amp; IF(LEN(G14) &gt; 0," DEFAULT " &amp; G14, "") &amp; ","</f>
        <v xml:space="preserve">    default_label varchar(255),</v>
      </c>
    </row>
    <row r="15" spans="2:15" ht="15" x14ac:dyDescent="0.25">
      <c r="B15" s="6">
        <v>9</v>
      </c>
      <c r="C15" s="22" t="s">
        <v>158</v>
      </c>
      <c r="D15" s="24" t="s">
        <v>53</v>
      </c>
      <c r="E15" s="6" t="s">
        <v>10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sort integer,</v>
      </c>
    </row>
    <row r="16" spans="2:15" ht="15" x14ac:dyDescent="0.25">
      <c r="B16" s="6">
        <v>10</v>
      </c>
      <c r="C16" s="22" t="s">
        <v>333</v>
      </c>
      <c r="D16" s="24" t="s">
        <v>41</v>
      </c>
      <c r="E16" s="6" t="s">
        <v>35</v>
      </c>
      <c r="F16" s="6"/>
      <c r="G16" s="6">
        <v>0</v>
      </c>
      <c r="H16" s="23" t="s">
        <v>16</v>
      </c>
      <c r="I16" s="8"/>
      <c r="J16" s="25"/>
      <c r="K16" s="3"/>
      <c r="L16" s="3"/>
      <c r="M16" s="3"/>
      <c r="O16" s="1" t="str">
        <f t="shared" si="0"/>
        <v xml:space="preserve">    disabled smallint DEFAULT 0,</v>
      </c>
    </row>
    <row r="17" spans="2:15" ht="15" x14ac:dyDescent="0.25">
      <c r="B17" s="6">
        <v>11</v>
      </c>
      <c r="C17" s="3" t="s">
        <v>20</v>
      </c>
      <c r="D17" s="24" t="s">
        <v>296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created_by bigint,</v>
      </c>
    </row>
    <row r="18" spans="2:15" ht="15" x14ac:dyDescent="0.25">
      <c r="B18" s="6">
        <v>12</v>
      </c>
      <c r="C18" s="3" t="s">
        <v>21</v>
      </c>
      <c r="D18" s="24" t="s">
        <v>70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created_date bigint,</v>
      </c>
    </row>
    <row r="19" spans="2:15" ht="15" x14ac:dyDescent="0.25">
      <c r="B19" s="6">
        <v>13</v>
      </c>
      <c r="C19" s="3" t="s">
        <v>22</v>
      </c>
      <c r="D19" s="24" t="s">
        <v>297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updated_by bigint,</v>
      </c>
    </row>
    <row r="20" spans="2:15" ht="15" x14ac:dyDescent="0.25">
      <c r="B20" s="6">
        <v>14</v>
      </c>
      <c r="C20" s="3" t="s">
        <v>23</v>
      </c>
      <c r="D20" s="24" t="s">
        <v>71</v>
      </c>
      <c r="E20" s="6" t="s">
        <v>6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updated_date bigint,</v>
      </c>
    </row>
    <row r="21" spans="2:15" ht="15" x14ac:dyDescent="0.25">
      <c r="B21" s="6">
        <v>15</v>
      </c>
      <c r="C21" s="22" t="s">
        <v>105</v>
      </c>
      <c r="D21" s="24" t="s">
        <v>295</v>
      </c>
      <c r="E21" s="6" t="s">
        <v>6</v>
      </c>
      <c r="F21" s="6"/>
      <c r="G21" s="6"/>
      <c r="H21" s="6"/>
      <c r="I21" s="8">
        <v>1</v>
      </c>
      <c r="J21" s="25"/>
      <c r="K21" s="3"/>
      <c r="L21" s="3"/>
      <c r="M21" s="3"/>
      <c r="O21" s="1" t="str">
        <f t="shared" si="0"/>
        <v xml:space="preserve">    deleted_by bigint,</v>
      </c>
    </row>
    <row r="22" spans="2:15" ht="15" x14ac:dyDescent="0.25">
      <c r="B22" s="6">
        <v>16</v>
      </c>
      <c r="C22" s="22" t="s">
        <v>99</v>
      </c>
      <c r="D22" s="24" t="s">
        <v>94</v>
      </c>
      <c r="E22" s="6" t="s">
        <v>6</v>
      </c>
      <c r="F22" s="6"/>
      <c r="G22" s="6"/>
      <c r="H22" s="6"/>
      <c r="I22" s="8">
        <v>1</v>
      </c>
      <c r="J22" s="25"/>
      <c r="K22" s="3"/>
      <c r="L22" s="3"/>
      <c r="M22" s="3"/>
      <c r="O22" s="1" t="str">
        <f t="shared" si="0"/>
        <v xml:space="preserve">    deleted_date bigint,</v>
      </c>
    </row>
    <row r="23" spans="2:15" ht="15" x14ac:dyDescent="0.25">
      <c r="B23" s="6">
        <v>17</v>
      </c>
      <c r="C23" s="3" t="s">
        <v>24</v>
      </c>
      <c r="D23" s="24" t="s">
        <v>13</v>
      </c>
      <c r="E23" s="6" t="s">
        <v>10</v>
      </c>
      <c r="F23" s="6"/>
      <c r="G23" s="6">
        <v>1</v>
      </c>
      <c r="H23" s="6"/>
      <c r="I23" s="10"/>
      <c r="J23" s="25"/>
      <c r="K23" s="3"/>
      <c r="L23" s="3"/>
      <c r="M23" s="3"/>
      <c r="O23" s="1" t="str">
        <f t="shared" si="0"/>
        <v xml:space="preserve">    version integer DEFAULT 1,</v>
      </c>
    </row>
    <row r="24" spans="2:15" x14ac:dyDescent="0.25">
      <c r="O24" s="1" t="str">
        <f>"    CONSTRAINT " &amp; IF(ISERROR(SEARCH(".",$D$2)), $D$2, MID($D$2,SEARCH(".",$D$2) + 1,(LEN($D$2)-SEARCH(".",$D$2)))) &amp; "_pk PRIMARY KEY (" &amp; $D$5 &amp; ")"</f>
        <v xml:space="preserve">    CONSTRAINT imaging_label_pk PRIMARY KEY (id)</v>
      </c>
    </row>
    <row r="25" spans="2:15" x14ac:dyDescent="0.25">
      <c r="O25" s="1" t="s">
        <v>7</v>
      </c>
    </row>
    <row r="30" spans="2:15" x14ac:dyDescent="0.25">
      <c r="C30" s="32" t="s">
        <v>1782</v>
      </c>
    </row>
    <row r="31" spans="2:15" x14ac:dyDescent="0.25">
      <c r="C31" s="32" t="s">
        <v>1783</v>
      </c>
    </row>
    <row r="32" spans="2:15" x14ac:dyDescent="0.25">
      <c r="C32" s="32" t="s">
        <v>1784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B1:O52"/>
  <sheetViews>
    <sheetView showGridLines="0" topLeftCell="A22" zoomScale="85" zoomScaleNormal="85" workbookViewId="0">
      <selection activeCell="C41" sqref="C41:C52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57031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71093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DB!D165</f>
        <v>Mẫu kết quả xét nghiệm</v>
      </c>
      <c r="E1" s="71"/>
      <c r="F1" s="72" t="s">
        <v>22</v>
      </c>
      <c r="G1" s="73"/>
      <c r="H1" s="73"/>
      <c r="I1" s="74"/>
      <c r="J1" s="3" t="str">
        <f>DB!F165</f>
        <v>Nguyễn Anh Phong</v>
      </c>
    </row>
    <row r="2" spans="2:15" ht="18" x14ac:dyDescent="0.25">
      <c r="C2" s="2" t="s">
        <v>27</v>
      </c>
      <c r="D2" s="75" t="str">
        <f>DB!E165</f>
        <v>lab_template</v>
      </c>
      <c r="E2" s="76"/>
      <c r="F2" s="72" t="s">
        <v>23</v>
      </c>
      <c r="G2" s="73"/>
      <c r="H2" s="73"/>
      <c r="I2" s="74"/>
      <c r="J2" s="19" t="str">
        <f>DB!G165</f>
        <v>22/05/2016</v>
      </c>
      <c r="O2" s="1" t="str">
        <f xml:space="preserve"> "drop table " &amp; D2 &amp; ";"</f>
        <v>drop table lab_template;</v>
      </c>
    </row>
    <row r="3" spans="2:15" ht="29.25" customHeight="1" x14ac:dyDescent="0.25">
      <c r="B3" s="4"/>
      <c r="O3" s="1" t="str">
        <f xml:space="preserve"> "create table " &amp; D2</f>
        <v>create table lab_template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37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407</v>
      </c>
      <c r="D8" s="24" t="s">
        <v>228</v>
      </c>
      <c r="E8" s="23" t="s">
        <v>25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screen varchar(10),</v>
      </c>
    </row>
    <row r="9" spans="2:15" ht="15" x14ac:dyDescent="0.25">
      <c r="B9" s="6">
        <v>5</v>
      </c>
      <c r="C9" s="22" t="s">
        <v>362</v>
      </c>
      <c r="D9" s="24" t="s">
        <v>170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item_id bigint,</v>
      </c>
    </row>
    <row r="10" spans="2:15" ht="15" x14ac:dyDescent="0.25">
      <c r="B10" s="6">
        <v>6</v>
      </c>
      <c r="C10" s="22" t="s">
        <v>416</v>
      </c>
      <c r="D10" s="24" t="s">
        <v>48</v>
      </c>
      <c r="E10" s="23" t="s">
        <v>39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code varchar(50),</v>
      </c>
    </row>
    <row r="11" spans="2:15" ht="15" x14ac:dyDescent="0.25">
      <c r="B11" s="6">
        <v>7</v>
      </c>
      <c r="C11" s="22" t="s">
        <v>417</v>
      </c>
      <c r="D11" s="24" t="s">
        <v>32</v>
      </c>
      <c r="E11" s="23" t="s">
        <v>34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name varchar(255),</v>
      </c>
    </row>
    <row r="12" spans="2:15" ht="15" x14ac:dyDescent="0.25">
      <c r="B12" s="6">
        <v>8</v>
      </c>
      <c r="C12" s="22" t="s">
        <v>3027</v>
      </c>
      <c r="D12" s="24" t="s">
        <v>63</v>
      </c>
      <c r="E12" s="23" t="s">
        <v>34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title varchar(255),</v>
      </c>
    </row>
    <row r="13" spans="2:15" ht="15" x14ac:dyDescent="0.25">
      <c r="B13" s="6">
        <v>9</v>
      </c>
      <c r="C13" s="22" t="s">
        <v>383</v>
      </c>
      <c r="D13" s="24" t="s">
        <v>379</v>
      </c>
      <c r="E13" s="23" t="s">
        <v>116</v>
      </c>
      <c r="F13" s="6"/>
      <c r="G13" s="6"/>
      <c r="H13" s="6"/>
      <c r="I13" s="10"/>
      <c r="J13" s="25"/>
      <c r="K13" s="3"/>
      <c r="L13" s="3"/>
      <c r="M13" s="3"/>
      <c r="O13" s="1" t="str">
        <f t="shared" ref="O13" si="1">"    " &amp; D13 &amp; " " &amp; E13 &amp; IF(F13="yes"," NOT NULL", "") &amp; IF(LEN(G13) &gt; 0," DEFAULT " &amp; G13, "") &amp; ","</f>
        <v xml:space="preserve">    technique text,</v>
      </c>
    </row>
    <row r="14" spans="2:15" ht="15" x14ac:dyDescent="0.25">
      <c r="B14" s="6">
        <v>10</v>
      </c>
      <c r="C14" s="22" t="s">
        <v>49</v>
      </c>
      <c r="D14" s="24" t="s">
        <v>380</v>
      </c>
      <c r="E14" s="23" t="s">
        <v>116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findings text,</v>
      </c>
    </row>
    <row r="15" spans="2:15" ht="15" x14ac:dyDescent="0.25">
      <c r="B15" s="6">
        <v>11</v>
      </c>
      <c r="C15" s="22" t="s">
        <v>387</v>
      </c>
      <c r="D15" s="24" t="s">
        <v>381</v>
      </c>
      <c r="E15" s="23" t="s">
        <v>116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impression text,</v>
      </c>
    </row>
    <row r="16" spans="2:15" ht="15" x14ac:dyDescent="0.25">
      <c r="B16" s="6">
        <v>12</v>
      </c>
      <c r="C16" s="22" t="s">
        <v>176</v>
      </c>
      <c r="D16" s="24" t="s">
        <v>2923</v>
      </c>
      <c r="E16" s="23" t="s">
        <v>116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recommendation text,</v>
      </c>
    </row>
    <row r="17" spans="2:15" ht="15" x14ac:dyDescent="0.25">
      <c r="B17" s="6">
        <v>13</v>
      </c>
      <c r="C17" s="22" t="s">
        <v>3</v>
      </c>
      <c r="D17" s="24" t="s">
        <v>3072</v>
      </c>
      <c r="E17" s="23" t="s">
        <v>116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note text,</v>
      </c>
    </row>
    <row r="18" spans="2:15" ht="15" x14ac:dyDescent="0.25">
      <c r="B18" s="6">
        <v>14</v>
      </c>
      <c r="C18" s="22" t="s">
        <v>576</v>
      </c>
      <c r="D18" s="24" t="s">
        <v>575</v>
      </c>
      <c r="E18" s="6" t="s">
        <v>35</v>
      </c>
      <c r="F18" s="6"/>
      <c r="G18" s="6"/>
      <c r="H18" s="23" t="s">
        <v>16</v>
      </c>
      <c r="I18" s="10"/>
      <c r="J18" s="25"/>
      <c r="K18" s="3"/>
      <c r="L18" s="3"/>
      <c r="M18" s="3"/>
      <c r="O18" s="1" t="str">
        <f t="shared" si="0"/>
        <v xml:space="preserve">    default_template smallint,</v>
      </c>
    </row>
    <row r="19" spans="2:15" ht="15" x14ac:dyDescent="0.25">
      <c r="B19" s="6">
        <v>15</v>
      </c>
      <c r="C19" s="22" t="s">
        <v>414</v>
      </c>
      <c r="D19" s="24" t="s">
        <v>599</v>
      </c>
      <c r="E19" s="23" t="s">
        <v>39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report_template_code varchar(50),</v>
      </c>
    </row>
    <row r="20" spans="2:15" ht="15" x14ac:dyDescent="0.25">
      <c r="B20" s="6">
        <v>16</v>
      </c>
      <c r="C20" s="22" t="s">
        <v>602</v>
      </c>
      <c r="D20" s="24" t="s">
        <v>3965</v>
      </c>
      <c r="E20" s="23" t="s">
        <v>35</v>
      </c>
      <c r="F20" s="6"/>
      <c r="G20" s="6">
        <v>0</v>
      </c>
      <c r="H20" s="6"/>
      <c r="I20" s="8">
        <v>1</v>
      </c>
      <c r="J20" s="25"/>
      <c r="K20" s="3"/>
      <c r="L20" s="3"/>
      <c r="M20" s="3"/>
      <c r="O20" s="1" t="str">
        <f t="shared" si="0"/>
        <v xml:space="preserve">    provider_private smallint DEFAULT 0,</v>
      </c>
    </row>
    <row r="21" spans="2:15" ht="15" x14ac:dyDescent="0.25">
      <c r="B21" s="6">
        <v>17</v>
      </c>
      <c r="C21" s="22" t="s">
        <v>478</v>
      </c>
      <c r="D21" s="24" t="s">
        <v>1145</v>
      </c>
      <c r="E21" s="6" t="s">
        <v>6</v>
      </c>
      <c r="F21" s="6"/>
      <c r="G21" s="6"/>
      <c r="H21" s="6"/>
      <c r="I21" s="10">
        <v>1</v>
      </c>
      <c r="J21" s="25"/>
      <c r="K21" s="3"/>
      <c r="L21" s="3"/>
      <c r="M21" s="3"/>
      <c r="O21" s="1" t="str">
        <f t="shared" si="0"/>
        <v xml:space="preserve">    provider_id bigint,</v>
      </c>
    </row>
    <row r="22" spans="2:15" ht="15" x14ac:dyDescent="0.25">
      <c r="B22" s="6">
        <v>18</v>
      </c>
      <c r="C22" s="22" t="s">
        <v>602</v>
      </c>
      <c r="D22" s="24" t="s">
        <v>601</v>
      </c>
      <c r="E22" s="23" t="s">
        <v>35</v>
      </c>
      <c r="F22" s="6"/>
      <c r="G22" s="6">
        <v>0</v>
      </c>
      <c r="H22" s="6"/>
      <c r="I22" s="8">
        <v>1</v>
      </c>
      <c r="J22" s="25"/>
      <c r="K22" s="3"/>
      <c r="L22" s="3"/>
      <c r="M22" s="3"/>
      <c r="O22" s="1" t="str">
        <f t="shared" si="0"/>
        <v xml:space="preserve">    abnormal smallint DEFAULT 0,</v>
      </c>
    </row>
    <row r="23" spans="2:15" ht="15" x14ac:dyDescent="0.25">
      <c r="B23" s="6">
        <v>19</v>
      </c>
      <c r="C23" s="22" t="s">
        <v>605</v>
      </c>
      <c r="D23" s="24" t="s">
        <v>603</v>
      </c>
      <c r="E23" s="6" t="s">
        <v>35</v>
      </c>
      <c r="F23" s="6"/>
      <c r="G23" s="6">
        <v>1</v>
      </c>
      <c r="H23" s="6"/>
      <c r="I23" s="10"/>
      <c r="J23" s="25"/>
      <c r="K23" s="3"/>
      <c r="L23" s="3"/>
      <c r="M23" s="3"/>
      <c r="O23" s="1" t="str">
        <f t="shared" si="0"/>
        <v xml:space="preserve">    male smallint DEFAULT 1,</v>
      </c>
    </row>
    <row r="24" spans="2:15" ht="15" x14ac:dyDescent="0.25">
      <c r="B24" s="6">
        <v>20</v>
      </c>
      <c r="C24" s="22" t="s">
        <v>606</v>
      </c>
      <c r="D24" s="24" t="s">
        <v>604</v>
      </c>
      <c r="E24" s="6" t="s">
        <v>35</v>
      </c>
      <c r="F24" s="6"/>
      <c r="G24" s="6">
        <v>1</v>
      </c>
      <c r="H24" s="6"/>
      <c r="I24" s="10"/>
      <c r="J24" s="25"/>
      <c r="K24" s="3"/>
      <c r="L24" s="3"/>
      <c r="M24" s="3"/>
      <c r="O24" s="1" t="str">
        <f t="shared" si="0"/>
        <v xml:space="preserve">    female smallint DEFAULT 1,</v>
      </c>
    </row>
    <row r="25" spans="2:15" ht="15" x14ac:dyDescent="0.25">
      <c r="B25" s="6">
        <v>21</v>
      </c>
      <c r="C25" s="22" t="s">
        <v>905</v>
      </c>
      <c r="D25" s="24" t="s">
        <v>903</v>
      </c>
      <c r="E25" s="6" t="s">
        <v>35</v>
      </c>
      <c r="F25" s="6"/>
      <c r="G25" s="6">
        <v>1</v>
      </c>
      <c r="H25" s="6"/>
      <c r="I25" s="10"/>
      <c r="J25" s="25" t="s">
        <v>906</v>
      </c>
      <c r="K25" s="3"/>
      <c r="L25" s="3"/>
      <c r="M25" s="3"/>
      <c r="O25" s="1" t="str">
        <f t="shared" si="0"/>
        <v xml:space="preserve">    template_type smallint DEFAULT 1,</v>
      </c>
    </row>
    <row r="26" spans="2:15" ht="15" x14ac:dyDescent="0.25">
      <c r="B26" s="6">
        <v>22</v>
      </c>
      <c r="C26" s="22" t="s">
        <v>414</v>
      </c>
      <c r="D26" s="24" t="s">
        <v>1681</v>
      </c>
      <c r="E26" s="6" t="s">
        <v>6</v>
      </c>
      <c r="F26" s="6"/>
      <c r="G26" s="6"/>
      <c r="H26" s="6"/>
      <c r="I26" s="10"/>
      <c r="J26" s="25"/>
      <c r="K26" s="3"/>
      <c r="L26" s="3"/>
      <c r="M26" s="3"/>
      <c r="O26" s="1" t="str">
        <f t="shared" si="0"/>
        <v xml:space="preserve">    template_id bigint,</v>
      </c>
    </row>
    <row r="27" spans="2:15" ht="15" x14ac:dyDescent="0.25">
      <c r="B27" s="6">
        <v>23</v>
      </c>
      <c r="C27" s="22" t="s">
        <v>414</v>
      </c>
      <c r="D27" s="24" t="s">
        <v>1683</v>
      </c>
      <c r="E27" s="23" t="s">
        <v>39</v>
      </c>
      <c r="F27" s="6"/>
      <c r="G27" s="6"/>
      <c r="H27" s="6"/>
      <c r="I27" s="10"/>
      <c r="J27" s="25"/>
      <c r="K27" s="3"/>
      <c r="L27" s="3"/>
      <c r="M27" s="3"/>
      <c r="O27" s="1" t="str">
        <f t="shared" si="0"/>
        <v xml:space="preserve">    template_code varchar(50),</v>
      </c>
    </row>
    <row r="28" spans="2:15" ht="15" x14ac:dyDescent="0.25">
      <c r="B28" s="6">
        <v>24</v>
      </c>
      <c r="C28" s="22" t="s">
        <v>1757</v>
      </c>
      <c r="D28" s="24" t="s">
        <v>1759</v>
      </c>
      <c r="E28" s="6" t="s">
        <v>35</v>
      </c>
      <c r="F28" s="6"/>
      <c r="G28" s="6">
        <v>0</v>
      </c>
      <c r="H28" s="23" t="s">
        <v>16</v>
      </c>
      <c r="I28" s="8"/>
      <c r="J28" s="25"/>
      <c r="K28" s="3"/>
      <c r="L28" s="3"/>
      <c r="M28" s="3"/>
      <c r="O28" s="1" t="str">
        <f>"    " &amp; D28 &amp; " " &amp; E28 &amp; IF(F28="yes"," NOT NULL", "") &amp; IF(LEN(G28) &gt; 0," DEFAULT " &amp; G28, "") &amp; ","</f>
        <v xml:space="preserve">    template_foreign smallint DEFAULT 0,</v>
      </c>
    </row>
    <row r="29" spans="2:15" ht="15" x14ac:dyDescent="0.25">
      <c r="B29" s="6">
        <v>25</v>
      </c>
      <c r="C29" s="22" t="s">
        <v>158</v>
      </c>
      <c r="D29" s="24" t="s">
        <v>53</v>
      </c>
      <c r="E29" s="6" t="s">
        <v>10</v>
      </c>
      <c r="F29" s="6"/>
      <c r="G29" s="6"/>
      <c r="H29" s="6"/>
      <c r="I29" s="10"/>
      <c r="J29" s="25"/>
      <c r="K29" s="3"/>
      <c r="L29" s="3"/>
      <c r="M29" s="3"/>
      <c r="O29" s="1" t="str">
        <f t="shared" si="0"/>
        <v xml:space="preserve">    sort integer,</v>
      </c>
    </row>
    <row r="30" spans="2:15" ht="15" x14ac:dyDescent="0.25">
      <c r="B30" s="6">
        <v>26</v>
      </c>
      <c r="C30" s="22" t="s">
        <v>333</v>
      </c>
      <c r="D30" s="24" t="s">
        <v>41</v>
      </c>
      <c r="E30" s="6" t="s">
        <v>35</v>
      </c>
      <c r="F30" s="6"/>
      <c r="G30" s="6">
        <v>0</v>
      </c>
      <c r="H30" s="23" t="s">
        <v>16</v>
      </c>
      <c r="I30" s="8"/>
      <c r="J30" s="25"/>
      <c r="K30" s="3"/>
      <c r="L30" s="3"/>
      <c r="M30" s="3"/>
      <c r="O30" s="1" t="str">
        <f t="shared" si="0"/>
        <v xml:space="preserve">    disabled smallint DEFAULT 0,</v>
      </c>
    </row>
    <row r="31" spans="2:15" ht="15" x14ac:dyDescent="0.25">
      <c r="B31" s="6">
        <v>27</v>
      </c>
      <c r="C31" s="3" t="s">
        <v>20</v>
      </c>
      <c r="D31" s="24" t="s">
        <v>296</v>
      </c>
      <c r="E31" s="6" t="s">
        <v>6</v>
      </c>
      <c r="F31" s="6"/>
      <c r="G31" s="6"/>
      <c r="H31" s="6"/>
      <c r="I31" s="10"/>
      <c r="J31" s="25"/>
      <c r="K31" s="3"/>
      <c r="L31" s="3"/>
      <c r="M31" s="3"/>
      <c r="O31" s="1" t="str">
        <f t="shared" si="0"/>
        <v xml:space="preserve">    created_by bigint,</v>
      </c>
    </row>
    <row r="32" spans="2:15" ht="15" x14ac:dyDescent="0.25">
      <c r="B32" s="6">
        <v>28</v>
      </c>
      <c r="C32" s="3" t="s">
        <v>21</v>
      </c>
      <c r="D32" s="24" t="s">
        <v>70</v>
      </c>
      <c r="E32" s="6" t="s">
        <v>6</v>
      </c>
      <c r="F32" s="6"/>
      <c r="G32" s="6"/>
      <c r="H32" s="6"/>
      <c r="I32" s="10"/>
      <c r="J32" s="25"/>
      <c r="K32" s="3"/>
      <c r="L32" s="3"/>
      <c r="M32" s="3"/>
      <c r="O32" s="1" t="str">
        <f t="shared" si="0"/>
        <v xml:space="preserve">    created_date bigint,</v>
      </c>
    </row>
    <row r="33" spans="2:15" ht="15" x14ac:dyDescent="0.25">
      <c r="B33" s="6">
        <v>29</v>
      </c>
      <c r="C33" s="3" t="s">
        <v>22</v>
      </c>
      <c r="D33" s="24" t="s">
        <v>297</v>
      </c>
      <c r="E33" s="6" t="s">
        <v>6</v>
      </c>
      <c r="F33" s="6"/>
      <c r="G33" s="6"/>
      <c r="H33" s="6"/>
      <c r="I33" s="10"/>
      <c r="J33" s="25"/>
      <c r="K33" s="3"/>
      <c r="L33" s="3"/>
      <c r="M33" s="3"/>
      <c r="O33" s="1" t="str">
        <f t="shared" si="0"/>
        <v xml:space="preserve">    updated_by bigint,</v>
      </c>
    </row>
    <row r="34" spans="2:15" ht="15" x14ac:dyDescent="0.25">
      <c r="B34" s="6">
        <v>30</v>
      </c>
      <c r="C34" s="3" t="s">
        <v>23</v>
      </c>
      <c r="D34" s="24" t="s">
        <v>71</v>
      </c>
      <c r="E34" s="6" t="s">
        <v>6</v>
      </c>
      <c r="F34" s="6"/>
      <c r="G34" s="6"/>
      <c r="H34" s="6"/>
      <c r="I34" s="10"/>
      <c r="J34" s="25"/>
      <c r="K34" s="3"/>
      <c r="L34" s="3"/>
      <c r="M34" s="3"/>
      <c r="O34" s="1" t="str">
        <f t="shared" si="0"/>
        <v xml:space="preserve">    updated_date bigint,</v>
      </c>
    </row>
    <row r="35" spans="2:15" ht="15" x14ac:dyDescent="0.25">
      <c r="B35" s="6">
        <v>31</v>
      </c>
      <c r="C35" s="22" t="s">
        <v>105</v>
      </c>
      <c r="D35" s="24" t="s">
        <v>295</v>
      </c>
      <c r="E35" s="6" t="s">
        <v>6</v>
      </c>
      <c r="F35" s="6"/>
      <c r="G35" s="6"/>
      <c r="H35" s="6"/>
      <c r="I35" s="8">
        <v>1</v>
      </c>
      <c r="J35" s="25"/>
      <c r="K35" s="3"/>
      <c r="L35" s="3"/>
      <c r="M35" s="3"/>
      <c r="O35" s="1" t="str">
        <f t="shared" si="0"/>
        <v xml:space="preserve">    deleted_by bigint,</v>
      </c>
    </row>
    <row r="36" spans="2:15" ht="15" x14ac:dyDescent="0.25">
      <c r="B36" s="6">
        <v>32</v>
      </c>
      <c r="C36" s="22" t="s">
        <v>99</v>
      </c>
      <c r="D36" s="24" t="s">
        <v>94</v>
      </c>
      <c r="E36" s="6" t="s">
        <v>6</v>
      </c>
      <c r="F36" s="6"/>
      <c r="G36" s="6"/>
      <c r="H36" s="6"/>
      <c r="I36" s="8">
        <v>1</v>
      </c>
      <c r="J36" s="25"/>
      <c r="K36" s="3"/>
      <c r="L36" s="3"/>
      <c r="M36" s="3"/>
      <c r="O36" s="1" t="str">
        <f t="shared" si="0"/>
        <v xml:space="preserve">    deleted_date bigint,</v>
      </c>
    </row>
    <row r="37" spans="2:15" ht="15" x14ac:dyDescent="0.25">
      <c r="B37" s="6">
        <v>33</v>
      </c>
      <c r="C37" s="3" t="s">
        <v>24</v>
      </c>
      <c r="D37" s="24" t="s">
        <v>13</v>
      </c>
      <c r="E37" s="6" t="s">
        <v>10</v>
      </c>
      <c r="F37" s="6"/>
      <c r="G37" s="6">
        <v>1</v>
      </c>
      <c r="H37" s="6"/>
      <c r="I37" s="10"/>
      <c r="J37" s="25"/>
      <c r="K37" s="3"/>
      <c r="L37" s="3"/>
      <c r="M37" s="3"/>
      <c r="O37" s="1" t="str">
        <f t="shared" si="0"/>
        <v xml:space="preserve">    version integer DEFAULT 1,</v>
      </c>
    </row>
    <row r="38" spans="2:15" x14ac:dyDescent="0.25">
      <c r="O38" s="1" t="str">
        <f>"    CONSTRAINT " &amp; IF(ISERROR(SEARCH(".",$D$2)), $D$2, MID($D$2,SEARCH(".",$D$2) + 1,(LEN($D$2)-SEARCH(".",$D$2)))) &amp; "_pk PRIMARY KEY (" &amp; $D$5 &amp; ")"</f>
        <v xml:space="preserve">    CONSTRAINT lab_template_pk PRIMARY KEY (id)</v>
      </c>
    </row>
    <row r="39" spans="2:15" x14ac:dyDescent="0.25">
      <c r="O39" s="1" t="s">
        <v>7</v>
      </c>
    </row>
    <row r="41" spans="2:15" x14ac:dyDescent="0.25">
      <c r="C41" s="32" t="s">
        <v>1791</v>
      </c>
    </row>
    <row r="42" spans="2:15" x14ac:dyDescent="0.25">
      <c r="C42" s="32" t="s">
        <v>1792</v>
      </c>
    </row>
    <row r="43" spans="2:15" x14ac:dyDescent="0.25">
      <c r="C43" s="32" t="s">
        <v>1793</v>
      </c>
    </row>
    <row r="46" spans="2:15" x14ac:dyDescent="0.25">
      <c r="C46" s="32" t="s">
        <v>3661</v>
      </c>
    </row>
    <row r="47" spans="2:15" x14ac:dyDescent="0.25">
      <c r="C47" s="32" t="s">
        <v>3662</v>
      </c>
    </row>
    <row r="50" spans="3:3" x14ac:dyDescent="0.25">
      <c r="C50" s="32" t="s">
        <v>3966</v>
      </c>
    </row>
    <row r="51" spans="3:3" x14ac:dyDescent="0.25">
      <c r="C51" s="32" t="s">
        <v>3967</v>
      </c>
    </row>
    <row r="52" spans="3:3" x14ac:dyDescent="0.25">
      <c r="C52" s="32" t="s">
        <v>3990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B1:O76"/>
  <sheetViews>
    <sheetView showGridLines="0" topLeftCell="A46" workbookViewId="0">
      <selection activeCell="D14" sqref="D14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30.28515625" style="1" customWidth="1"/>
    <col min="5" max="5" width="15.85546875" style="1" bestFit="1" customWidth="1"/>
    <col min="6" max="9" width="4.57031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DB!D166</f>
        <v>Mẫu xét nghiệm</v>
      </c>
      <c r="E1" s="71"/>
      <c r="F1" s="72" t="s">
        <v>22</v>
      </c>
      <c r="G1" s="73"/>
      <c r="H1" s="73"/>
      <c r="I1" s="74"/>
      <c r="J1" s="3" t="str">
        <f>DB!F166</f>
        <v>Nguyễn Anh Phong</v>
      </c>
    </row>
    <row r="2" spans="2:15" ht="18" x14ac:dyDescent="0.25">
      <c r="C2" s="2" t="s">
        <v>27</v>
      </c>
      <c r="D2" s="75" t="str">
        <f>DB!E166</f>
        <v>lab_sample</v>
      </c>
      <c r="E2" s="76"/>
      <c r="F2" s="72" t="s">
        <v>23</v>
      </c>
      <c r="G2" s="73"/>
      <c r="H2" s="73"/>
      <c r="I2" s="74"/>
      <c r="J2" s="19" t="str">
        <f>DB!G166</f>
        <v>22/05/2016</v>
      </c>
      <c r="O2" s="1" t="str">
        <f xml:space="preserve"> "drop table " &amp; D2 &amp; ";"</f>
        <v>drop table lab_sample;</v>
      </c>
    </row>
    <row r="3" spans="2:15" ht="29.25" customHeight="1" x14ac:dyDescent="0.25">
      <c r="B3" s="4"/>
      <c r="O3" s="1" t="str">
        <f xml:space="preserve"> "create table " &amp; D2</f>
        <v>create table lab_sample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 t="shared" ref="O6:O66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8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241</v>
      </c>
      <c r="D8" s="24" t="s">
        <v>237</v>
      </c>
      <c r="E8" s="23" t="s">
        <v>116</v>
      </c>
      <c r="F8" s="6"/>
      <c r="G8" s="6"/>
      <c r="H8" s="6"/>
      <c r="I8" s="8"/>
      <c r="J8" s="25"/>
      <c r="K8" s="3"/>
      <c r="L8" s="3"/>
      <c r="M8" s="3"/>
      <c r="O8" s="1" t="str">
        <f t="shared" si="0"/>
        <v xml:space="preserve">    search_text text,</v>
      </c>
    </row>
    <row r="9" spans="2:15" ht="15" x14ac:dyDescent="0.25">
      <c r="B9" s="6">
        <v>5</v>
      </c>
      <c r="C9" s="22" t="s">
        <v>354</v>
      </c>
      <c r="D9" s="24" t="s">
        <v>351</v>
      </c>
      <c r="E9" s="6" t="s">
        <v>6</v>
      </c>
      <c r="F9" s="6"/>
      <c r="G9" s="6"/>
      <c r="H9" s="6"/>
      <c r="I9" s="8">
        <v>1</v>
      </c>
      <c r="J9" s="25"/>
      <c r="K9" s="3"/>
      <c r="L9" s="3"/>
      <c r="M9" s="3"/>
      <c r="O9" s="1" t="str">
        <f t="shared" si="0"/>
        <v xml:space="preserve">    emr_id bigint,</v>
      </c>
    </row>
    <row r="10" spans="2:15" ht="15" x14ac:dyDescent="0.25">
      <c r="B10" s="6">
        <v>6</v>
      </c>
      <c r="C10" s="22" t="s">
        <v>355</v>
      </c>
      <c r="D10" s="24" t="s">
        <v>352</v>
      </c>
      <c r="E10" s="6" t="s">
        <v>6</v>
      </c>
      <c r="F10" s="6"/>
      <c r="G10" s="6"/>
      <c r="H10" s="6"/>
      <c r="I10" s="8"/>
      <c r="J10" s="25"/>
      <c r="K10" s="3"/>
      <c r="L10" s="3"/>
      <c r="M10" s="3"/>
      <c r="O10" s="1" t="str">
        <f>"    " &amp; D10 &amp; " " &amp; E10 &amp; IF(F10="yes"," NOT NULL", "") &amp; IF(LEN(G10) &gt; 0," DEFAULT " &amp; G10, "") &amp; ","</f>
        <v xml:space="preserve">    patient_id bigint,</v>
      </c>
    </row>
    <row r="11" spans="2:15" ht="15" x14ac:dyDescent="0.25">
      <c r="B11" s="6">
        <v>7</v>
      </c>
      <c r="C11" s="22" t="s">
        <v>498</v>
      </c>
      <c r="D11" s="24" t="s">
        <v>348</v>
      </c>
      <c r="E11" s="6" t="s">
        <v>6</v>
      </c>
      <c r="F11" s="6"/>
      <c r="G11" s="6"/>
      <c r="H11" s="6"/>
      <c r="I11" s="8">
        <v>1</v>
      </c>
      <c r="J11" s="25"/>
      <c r="K11" s="3"/>
      <c r="L11" s="3"/>
      <c r="M11" s="3"/>
      <c r="O11" s="1" t="str">
        <f t="shared" si="0"/>
        <v xml:space="preserve">    indication_id bigint,</v>
      </c>
    </row>
    <row r="12" spans="2:15" ht="15" x14ac:dyDescent="0.25">
      <c r="B12" s="6">
        <v>8</v>
      </c>
      <c r="C12" s="22" t="s">
        <v>49</v>
      </c>
      <c r="D12" s="24" t="s">
        <v>12</v>
      </c>
      <c r="E12" s="23" t="s">
        <v>34</v>
      </c>
      <c r="F12" s="6"/>
      <c r="G12" s="6"/>
      <c r="H12" s="6"/>
      <c r="I12" s="8"/>
      <c r="J12" s="25"/>
      <c r="K12" s="3"/>
      <c r="L12" s="3"/>
      <c r="M12" s="3"/>
      <c r="O12" s="1" t="str">
        <f t="shared" si="0"/>
        <v xml:space="preserve">    description varchar(255),</v>
      </c>
    </row>
    <row r="13" spans="2:15" ht="15" x14ac:dyDescent="0.25">
      <c r="B13" s="6">
        <v>9</v>
      </c>
      <c r="C13" s="22" t="s">
        <v>1402</v>
      </c>
      <c r="D13" s="24" t="s">
        <v>1401</v>
      </c>
      <c r="E13" s="6" t="s">
        <v>10</v>
      </c>
      <c r="F13" s="6"/>
      <c r="G13" s="6"/>
      <c r="H13" s="6"/>
      <c r="I13" s="8"/>
      <c r="J13" s="25"/>
      <c r="K13" s="3"/>
      <c r="L13" s="3"/>
      <c r="M13" s="3"/>
      <c r="O13" s="1" t="str">
        <f t="shared" si="0"/>
        <v xml:space="preserve">    seq integer,</v>
      </c>
    </row>
    <row r="14" spans="2:15" ht="15" x14ac:dyDescent="0.25">
      <c r="B14" s="6">
        <v>10</v>
      </c>
      <c r="C14" s="22" t="s">
        <v>1400</v>
      </c>
      <c r="D14" s="24" t="s">
        <v>1366</v>
      </c>
      <c r="E14" s="14" t="s">
        <v>39</v>
      </c>
      <c r="F14" s="6"/>
      <c r="G14" s="6"/>
      <c r="H14" s="6"/>
      <c r="I14" s="8"/>
      <c r="J14" s="25"/>
      <c r="K14" s="3"/>
      <c r="L14" s="3"/>
      <c r="M14" s="3"/>
      <c r="O14" s="1" t="str">
        <f>"    " &amp; D14 &amp; " " &amp; E14 &amp; IF(F14="yes"," NOT NULL", "") &amp; IF(LEN(G14) &gt; 0," DEFAULT " &amp; G14, "") &amp; ","</f>
        <v xml:space="preserve">    sid varchar(50),</v>
      </c>
    </row>
    <row r="15" spans="2:15" ht="15" x14ac:dyDescent="0.25">
      <c r="B15" s="6">
        <v>11</v>
      </c>
      <c r="C15" s="22" t="s">
        <v>584</v>
      </c>
      <c r="D15" s="24" t="s">
        <v>48</v>
      </c>
      <c r="E15" s="14" t="s">
        <v>39</v>
      </c>
      <c r="F15" s="6"/>
      <c r="G15" s="6"/>
      <c r="H15" s="6"/>
      <c r="I15" s="8"/>
      <c r="J15" s="25"/>
      <c r="K15" s="3"/>
      <c r="L15" s="3"/>
      <c r="M15" s="3"/>
      <c r="O15" s="1" t="str">
        <f t="shared" si="0"/>
        <v xml:space="preserve">    code varchar(50),</v>
      </c>
    </row>
    <row r="16" spans="2:15" ht="15" x14ac:dyDescent="0.25">
      <c r="B16" s="6">
        <v>12</v>
      </c>
      <c r="C16" s="22" t="s">
        <v>358</v>
      </c>
      <c r="D16" s="24" t="s">
        <v>1437</v>
      </c>
      <c r="E16" s="6" t="s">
        <v>6</v>
      </c>
      <c r="F16" s="6"/>
      <c r="G16" s="6"/>
      <c r="H16" s="6"/>
      <c r="I16" s="8"/>
      <c r="J16" s="25"/>
      <c r="K16" s="3"/>
      <c r="L16" s="3"/>
      <c r="M16" s="3"/>
      <c r="O16" s="1" t="str">
        <f t="shared" si="0"/>
        <v xml:space="preserve">    appt_date bigint,</v>
      </c>
    </row>
    <row r="17" spans="2:15" ht="15" x14ac:dyDescent="0.25">
      <c r="B17" s="6">
        <v>13</v>
      </c>
      <c r="C17" s="22" t="s">
        <v>359</v>
      </c>
      <c r="D17" s="24" t="s">
        <v>349</v>
      </c>
      <c r="E17" s="6" t="s">
        <v>6</v>
      </c>
      <c r="F17" s="6"/>
      <c r="G17" s="6"/>
      <c r="H17" s="6"/>
      <c r="I17" s="8"/>
      <c r="J17" s="25"/>
      <c r="K17" s="3"/>
      <c r="L17" s="3"/>
      <c r="M17" s="3"/>
      <c r="O17" s="1" t="str">
        <f t="shared" si="0"/>
        <v xml:space="preserve">    indication_date bigint,</v>
      </c>
    </row>
    <row r="18" spans="2:15" ht="15" x14ac:dyDescent="0.25">
      <c r="B18" s="6">
        <v>14</v>
      </c>
      <c r="C18" s="22" t="s">
        <v>360</v>
      </c>
      <c r="D18" s="24" t="s">
        <v>350</v>
      </c>
      <c r="E18" s="6" t="s">
        <v>6</v>
      </c>
      <c r="F18" s="6"/>
      <c r="G18" s="6"/>
      <c r="H18" s="6"/>
      <c r="I18" s="8"/>
      <c r="J18" s="25"/>
      <c r="K18" s="3"/>
      <c r="L18" s="3"/>
      <c r="M18" s="3"/>
      <c r="O18" s="1" t="str">
        <f t="shared" si="0"/>
        <v xml:space="preserve">    indicator_id bigint,</v>
      </c>
    </row>
    <row r="19" spans="2:15" ht="15" x14ac:dyDescent="0.25">
      <c r="B19" s="6">
        <v>15</v>
      </c>
      <c r="C19" s="22" t="s">
        <v>357</v>
      </c>
      <c r="D19" s="24" t="s">
        <v>366</v>
      </c>
      <c r="E19" s="6" t="s">
        <v>6</v>
      </c>
      <c r="F19" s="6"/>
      <c r="G19" s="6"/>
      <c r="H19" s="6"/>
      <c r="I19" s="8"/>
      <c r="J19" s="25"/>
      <c r="K19" s="3"/>
      <c r="L19" s="3"/>
      <c r="M19" s="3"/>
      <c r="O19" s="1" t="str">
        <f t="shared" si="0"/>
        <v xml:space="preserve">    indication_department_id bigint,</v>
      </c>
    </row>
    <row r="20" spans="2:15" ht="15" x14ac:dyDescent="0.25">
      <c r="B20" s="6">
        <v>16</v>
      </c>
      <c r="C20" s="22" t="s">
        <v>585</v>
      </c>
      <c r="D20" s="24" t="s">
        <v>218</v>
      </c>
      <c r="E20" s="6" t="s">
        <v>6</v>
      </c>
      <c r="F20" s="6"/>
      <c r="G20" s="6"/>
      <c r="H20" s="6"/>
      <c r="I20" s="8">
        <v>1</v>
      </c>
      <c r="J20" s="25"/>
      <c r="K20" s="3"/>
      <c r="L20" s="3"/>
      <c r="M20" s="3"/>
      <c r="O20" s="1" t="str">
        <f t="shared" si="0"/>
        <v xml:space="preserve">    room_id bigint,</v>
      </c>
    </row>
    <row r="21" spans="2:15" ht="15" x14ac:dyDescent="0.25">
      <c r="B21" s="6">
        <v>17</v>
      </c>
      <c r="C21" s="22" t="s">
        <v>367</v>
      </c>
      <c r="D21" s="24" t="s">
        <v>551</v>
      </c>
      <c r="E21" s="6" t="s">
        <v>6</v>
      </c>
      <c r="F21" s="6"/>
      <c r="G21" s="6"/>
      <c r="H21" s="6"/>
      <c r="I21" s="8">
        <v>1</v>
      </c>
      <c r="J21" s="25"/>
      <c r="K21" s="3"/>
      <c r="L21" s="3"/>
      <c r="M21" s="3"/>
      <c r="O21" s="1" t="str">
        <f t="shared" si="0"/>
        <v xml:space="preserve">    performance_date bigint,</v>
      </c>
    </row>
    <row r="22" spans="2:15" ht="15" x14ac:dyDescent="0.25">
      <c r="B22" s="6">
        <v>18</v>
      </c>
      <c r="C22" s="22" t="s">
        <v>590</v>
      </c>
      <c r="D22" s="24" t="s">
        <v>550</v>
      </c>
      <c r="E22" s="6" t="s">
        <v>6</v>
      </c>
      <c r="F22" s="6"/>
      <c r="G22" s="6"/>
      <c r="H22" s="6"/>
      <c r="I22" s="8">
        <v>1</v>
      </c>
      <c r="J22" s="25"/>
      <c r="K22" s="3"/>
      <c r="L22" s="3"/>
      <c r="M22" s="3"/>
      <c r="O22" s="1" t="str">
        <f t="shared" si="0"/>
        <v xml:space="preserve">    performer_id bigint,</v>
      </c>
    </row>
    <row r="23" spans="2:15" ht="15" x14ac:dyDescent="0.25">
      <c r="B23" s="6">
        <v>19</v>
      </c>
      <c r="C23" s="22" t="s">
        <v>591</v>
      </c>
      <c r="D23" s="24" t="s">
        <v>552</v>
      </c>
      <c r="E23" s="6" t="s">
        <v>6</v>
      </c>
      <c r="F23" s="6"/>
      <c r="G23" s="6"/>
      <c r="H23" s="6"/>
      <c r="I23" s="8">
        <v>1</v>
      </c>
      <c r="J23" s="25"/>
      <c r="K23" s="3"/>
      <c r="L23" s="3"/>
      <c r="M23" s="3"/>
      <c r="O23" s="1" t="str">
        <f t="shared" si="0"/>
        <v xml:space="preserve">    performance_department_id bigint,</v>
      </c>
    </row>
    <row r="24" spans="2:15" ht="15" x14ac:dyDescent="0.25">
      <c r="B24" s="6">
        <v>20</v>
      </c>
      <c r="C24" s="22" t="s">
        <v>592</v>
      </c>
      <c r="D24" s="24" t="s">
        <v>589</v>
      </c>
      <c r="E24" s="6" t="s">
        <v>6</v>
      </c>
      <c r="F24" s="6"/>
      <c r="G24" s="6"/>
      <c r="H24" s="6"/>
      <c r="I24" s="8">
        <v>1</v>
      </c>
      <c r="J24" s="25"/>
      <c r="K24" s="3"/>
      <c r="L24" s="3"/>
      <c r="M24" s="3"/>
      <c r="O24" s="1" t="str">
        <f>"    " &amp; D24 &amp; " " &amp; E24 &amp; IF(F24="yes"," NOT NULL", "") &amp; IF(LEN(G24) &gt; 0," DEFAULT " &amp; G24, "") &amp; ","</f>
        <v xml:space="preserve">    performance_room_id bigint,</v>
      </c>
    </row>
    <row r="25" spans="2:15" ht="15" x14ac:dyDescent="0.25">
      <c r="B25" s="6">
        <v>21</v>
      </c>
      <c r="C25" s="22" t="s">
        <v>1411</v>
      </c>
      <c r="D25" s="24" t="s">
        <v>1416</v>
      </c>
      <c r="E25" s="23" t="s">
        <v>34</v>
      </c>
      <c r="F25" s="6"/>
      <c r="G25" s="6"/>
      <c r="H25" s="6"/>
      <c r="I25" s="8">
        <v>1</v>
      </c>
      <c r="J25" s="25"/>
      <c r="K25" s="3"/>
      <c r="L25" s="3"/>
      <c r="M25" s="3"/>
      <c r="O25" s="1" t="str">
        <f>"    " &amp; D25 &amp; " " &amp; E25 &amp; IF(F25="yes"," NOT NULL", "") &amp; IF(LEN(G25) &gt; 0," DEFAULT " &amp; G25, "") &amp; ","</f>
        <v xml:space="preserve">    collection_location varchar(255),</v>
      </c>
    </row>
    <row r="26" spans="2:15" ht="15" x14ac:dyDescent="0.25">
      <c r="B26" s="6">
        <v>22</v>
      </c>
      <c r="C26" s="22" t="s">
        <v>593</v>
      </c>
      <c r="D26" s="24" t="s">
        <v>1409</v>
      </c>
      <c r="E26" s="6" t="s">
        <v>6</v>
      </c>
      <c r="F26" s="6"/>
      <c r="G26" s="6"/>
      <c r="H26" s="6"/>
      <c r="I26" s="8">
        <v>1</v>
      </c>
      <c r="J26" s="25"/>
      <c r="K26" s="3"/>
      <c r="L26" s="3"/>
      <c r="M26" s="3"/>
      <c r="O26" s="1" t="str">
        <f t="shared" si="0"/>
        <v xml:space="preserve">    collector_id bigint,</v>
      </c>
    </row>
    <row r="27" spans="2:15" ht="15" x14ac:dyDescent="0.25">
      <c r="B27" s="6">
        <v>23</v>
      </c>
      <c r="C27" s="22" t="s">
        <v>596</v>
      </c>
      <c r="D27" s="24" t="s">
        <v>1410</v>
      </c>
      <c r="E27" s="6" t="s">
        <v>6</v>
      </c>
      <c r="F27" s="6"/>
      <c r="G27" s="6"/>
      <c r="H27" s="6"/>
      <c r="I27" s="8">
        <v>1</v>
      </c>
      <c r="J27" s="25"/>
      <c r="K27" s="3"/>
      <c r="L27" s="3"/>
      <c r="M27" s="3"/>
      <c r="O27" s="1" t="str">
        <f>"    " &amp; D27 &amp; " " &amp; E27 &amp; IF(F27="yes"," NOT NULL", "") &amp; IF(LEN(G27) &gt; 0," DEFAULT " &amp; G27, "") &amp; ","</f>
        <v xml:space="preserve">    collection_date bigint,</v>
      </c>
    </row>
    <row r="28" spans="2:15" ht="15" x14ac:dyDescent="0.25">
      <c r="B28" s="6">
        <v>24</v>
      </c>
      <c r="C28" s="22" t="s">
        <v>597</v>
      </c>
      <c r="D28" s="24" t="s">
        <v>595</v>
      </c>
      <c r="E28" s="6" t="s">
        <v>6</v>
      </c>
      <c r="F28" s="6"/>
      <c r="G28" s="6"/>
      <c r="H28" s="6"/>
      <c r="I28" s="8">
        <v>1</v>
      </c>
      <c r="J28" s="25"/>
      <c r="K28" s="3"/>
      <c r="L28" s="3"/>
      <c r="M28" s="3"/>
      <c r="O28" s="1" t="str">
        <f t="shared" si="0"/>
        <v xml:space="preserve">    receiver_id bigint,</v>
      </c>
    </row>
    <row r="29" spans="2:15" ht="15" x14ac:dyDescent="0.25">
      <c r="B29" s="6">
        <v>25</v>
      </c>
      <c r="C29" s="22" t="s">
        <v>598</v>
      </c>
      <c r="D29" s="24" t="s">
        <v>594</v>
      </c>
      <c r="E29" s="6" t="s">
        <v>6</v>
      </c>
      <c r="F29" s="6"/>
      <c r="G29" s="6"/>
      <c r="H29" s="6"/>
      <c r="I29" s="8">
        <v>1</v>
      </c>
      <c r="J29" s="25"/>
      <c r="K29" s="3"/>
      <c r="L29" s="3"/>
      <c r="M29" s="3"/>
      <c r="O29" s="1" t="str">
        <f t="shared" si="0"/>
        <v xml:space="preserve">    receive_date bigint,</v>
      </c>
    </row>
    <row r="30" spans="2:15" ht="15" x14ac:dyDescent="0.25">
      <c r="B30" s="6">
        <v>26</v>
      </c>
      <c r="C30" s="22" t="s">
        <v>1413</v>
      </c>
      <c r="D30" s="24" t="s">
        <v>1412</v>
      </c>
      <c r="E30" s="23" t="s">
        <v>116</v>
      </c>
      <c r="F30" s="6"/>
      <c r="G30" s="6"/>
      <c r="H30" s="6"/>
      <c r="I30" s="8"/>
      <c r="J30" s="25"/>
      <c r="K30" s="3"/>
      <c r="L30" s="3"/>
      <c r="M30" s="3"/>
      <c r="O30" s="1" t="str">
        <f t="shared" si="0"/>
        <v xml:space="preserve">    specimen text,</v>
      </c>
    </row>
    <row r="31" spans="2:15" ht="15" x14ac:dyDescent="0.25">
      <c r="B31" s="6">
        <v>27</v>
      </c>
      <c r="C31" s="22" t="s">
        <v>1415</v>
      </c>
      <c r="D31" s="24" t="s">
        <v>1414</v>
      </c>
      <c r="E31" s="23" t="s">
        <v>34</v>
      </c>
      <c r="F31" s="6"/>
      <c r="G31" s="6"/>
      <c r="H31" s="6"/>
      <c r="I31" s="8"/>
      <c r="J31" s="25"/>
      <c r="K31" s="3"/>
      <c r="L31" s="3"/>
      <c r="M31" s="3"/>
      <c r="O31" s="1" t="str">
        <f t="shared" si="0"/>
        <v xml:space="preserve">    specimen_type varchar(255),</v>
      </c>
    </row>
    <row r="32" spans="2:15" ht="15" x14ac:dyDescent="0.25">
      <c r="B32" s="6">
        <v>28</v>
      </c>
      <c r="C32" s="22" t="s">
        <v>356</v>
      </c>
      <c r="D32" s="24" t="s">
        <v>1876</v>
      </c>
      <c r="E32" s="23" t="s">
        <v>116</v>
      </c>
      <c r="F32" s="6"/>
      <c r="G32" s="6"/>
      <c r="H32" s="6"/>
      <c r="I32" s="8">
        <v>1</v>
      </c>
      <c r="J32" s="25"/>
      <c r="K32" s="3"/>
      <c r="L32" s="3"/>
      <c r="M32" s="3"/>
      <c r="O32" s="1" t="str">
        <f t="shared" si="0"/>
        <v xml:space="preserve">    diagnosis text,</v>
      </c>
    </row>
    <row r="33" spans="2:15" ht="15" x14ac:dyDescent="0.25">
      <c r="B33" s="6">
        <v>29</v>
      </c>
      <c r="C33" s="22" t="s">
        <v>383</v>
      </c>
      <c r="D33" s="24" t="s">
        <v>379</v>
      </c>
      <c r="E33" s="23" t="s">
        <v>116</v>
      </c>
      <c r="F33" s="6"/>
      <c r="G33" s="6"/>
      <c r="H33" s="6"/>
      <c r="I33" s="8">
        <v>1</v>
      </c>
      <c r="J33" s="25"/>
      <c r="K33" s="3"/>
      <c r="L33" s="3"/>
      <c r="M33" s="3"/>
      <c r="O33" s="1" t="str">
        <f t="shared" si="0"/>
        <v xml:space="preserve">    technique text,</v>
      </c>
    </row>
    <row r="34" spans="2:15" ht="15" x14ac:dyDescent="0.25">
      <c r="B34" s="6">
        <v>30</v>
      </c>
      <c r="C34" s="22" t="s">
        <v>49</v>
      </c>
      <c r="D34" s="24" t="s">
        <v>380</v>
      </c>
      <c r="E34" s="23" t="s">
        <v>116</v>
      </c>
      <c r="F34" s="6"/>
      <c r="G34" s="6"/>
      <c r="H34" s="6"/>
      <c r="I34" s="8">
        <v>1</v>
      </c>
      <c r="J34" s="25"/>
      <c r="K34" s="3"/>
      <c r="L34" s="3"/>
      <c r="M34" s="3"/>
      <c r="O34" s="1" t="str">
        <f t="shared" si="0"/>
        <v xml:space="preserve">    findings text,</v>
      </c>
    </row>
    <row r="35" spans="2:15" ht="15" x14ac:dyDescent="0.25">
      <c r="B35" s="6">
        <v>31</v>
      </c>
      <c r="C35" s="22" t="s">
        <v>387</v>
      </c>
      <c r="D35" s="24" t="s">
        <v>381</v>
      </c>
      <c r="E35" s="23" t="s">
        <v>116</v>
      </c>
      <c r="F35" s="6"/>
      <c r="G35" s="6"/>
      <c r="H35" s="6"/>
      <c r="I35" s="8">
        <v>1</v>
      </c>
      <c r="J35" s="25"/>
      <c r="K35" s="3"/>
      <c r="L35" s="3"/>
      <c r="M35" s="3"/>
      <c r="O35" s="1" t="str">
        <f t="shared" si="0"/>
        <v xml:space="preserve">    impression text,</v>
      </c>
    </row>
    <row r="36" spans="2:15" ht="15" x14ac:dyDescent="0.25">
      <c r="B36" s="6">
        <v>32</v>
      </c>
      <c r="C36" s="22" t="s">
        <v>176</v>
      </c>
      <c r="D36" s="24" t="s">
        <v>382</v>
      </c>
      <c r="E36" s="23" t="s">
        <v>116</v>
      </c>
      <c r="F36" s="6"/>
      <c r="G36" s="6"/>
      <c r="H36" s="6"/>
      <c r="I36" s="8">
        <v>1</v>
      </c>
      <c r="J36" s="25"/>
      <c r="K36" s="3"/>
      <c r="L36" s="3"/>
      <c r="M36" s="3"/>
      <c r="O36" s="1" t="str">
        <f t="shared" si="0"/>
        <v xml:space="preserve">    recommendations text,</v>
      </c>
    </row>
    <row r="37" spans="2:15" ht="15" x14ac:dyDescent="0.25">
      <c r="B37" s="6">
        <v>33</v>
      </c>
      <c r="C37" s="22" t="s">
        <v>3</v>
      </c>
      <c r="D37" s="24" t="s">
        <v>3072</v>
      </c>
      <c r="E37" s="23" t="s">
        <v>116</v>
      </c>
      <c r="F37" s="6"/>
      <c r="G37" s="6"/>
      <c r="H37" s="6"/>
      <c r="I37" s="8">
        <v>1</v>
      </c>
      <c r="J37" s="25"/>
      <c r="K37" s="3"/>
      <c r="L37" s="3"/>
      <c r="M37" s="3"/>
      <c r="O37" s="1" t="str">
        <f t="shared" si="0"/>
        <v xml:space="preserve">    note text,</v>
      </c>
    </row>
    <row r="38" spans="2:15" ht="15" x14ac:dyDescent="0.25">
      <c r="B38" s="6">
        <v>34</v>
      </c>
      <c r="C38" s="22" t="s">
        <v>1379</v>
      </c>
      <c r="D38" s="24" t="s">
        <v>1380</v>
      </c>
      <c r="E38" s="6" t="s">
        <v>35</v>
      </c>
      <c r="F38" s="6"/>
      <c r="G38" s="6"/>
      <c r="H38" s="23" t="s">
        <v>16</v>
      </c>
      <c r="I38" s="8">
        <v>1</v>
      </c>
      <c r="J38" s="25"/>
      <c r="K38" s="3"/>
      <c r="L38" s="3"/>
      <c r="M38" s="3"/>
      <c r="O38" s="1" t="str">
        <f>"    " &amp; D38 &amp; " " &amp; E38 &amp; IF(F38="yes"," NOT NULL", "") &amp; IF(LEN(G38) &gt; 0," DEFAULT " &amp; G38, "") &amp; ","</f>
        <v xml:space="preserve">    full_result smallint,</v>
      </c>
    </row>
    <row r="39" spans="2:15" ht="15" x14ac:dyDescent="0.25">
      <c r="B39" s="6">
        <v>35</v>
      </c>
      <c r="C39" s="22" t="s">
        <v>587</v>
      </c>
      <c r="D39" s="24" t="s">
        <v>588</v>
      </c>
      <c r="E39" s="6" t="s">
        <v>6</v>
      </c>
      <c r="F39" s="6"/>
      <c r="G39" s="6"/>
      <c r="H39" s="6"/>
      <c r="I39" s="8">
        <v>1</v>
      </c>
      <c r="J39" s="25"/>
      <c r="K39" s="3"/>
      <c r="L39" s="3"/>
      <c r="M39" s="3"/>
      <c r="O39" s="1" t="str">
        <f t="shared" si="0"/>
        <v xml:space="preserve">    parent_id bigint,</v>
      </c>
    </row>
    <row r="40" spans="2:15" ht="15" x14ac:dyDescent="0.25">
      <c r="B40" s="6">
        <v>36</v>
      </c>
      <c r="C40" s="22" t="s">
        <v>412</v>
      </c>
      <c r="D40" s="24" t="s">
        <v>411</v>
      </c>
      <c r="E40" s="6" t="s">
        <v>35</v>
      </c>
      <c r="F40" s="6"/>
      <c r="G40" s="6"/>
      <c r="H40" s="23" t="s">
        <v>16</v>
      </c>
      <c r="I40" s="8">
        <v>1</v>
      </c>
      <c r="J40" s="25"/>
      <c r="K40" s="3"/>
      <c r="L40" s="3"/>
      <c r="M40" s="3"/>
      <c r="O40" s="1" t="str">
        <f t="shared" si="0"/>
        <v xml:space="preserve">    report_external smallint,</v>
      </c>
    </row>
    <row r="41" spans="2:15" ht="15" x14ac:dyDescent="0.25">
      <c r="B41" s="6">
        <v>37</v>
      </c>
      <c r="C41" s="22" t="s">
        <v>414</v>
      </c>
      <c r="D41" s="24" t="s">
        <v>410</v>
      </c>
      <c r="E41" s="6" t="s">
        <v>6</v>
      </c>
      <c r="F41" s="6"/>
      <c r="G41" s="6"/>
      <c r="H41" s="6"/>
      <c r="I41" s="8">
        <v>1</v>
      </c>
      <c r="J41" s="25"/>
      <c r="K41" s="3"/>
      <c r="L41" s="3"/>
      <c r="M41" s="3"/>
      <c r="O41" s="1" t="str">
        <f t="shared" si="0"/>
        <v xml:space="preserve">    report_template_id bigint,</v>
      </c>
    </row>
    <row r="42" spans="2:15" ht="15" x14ac:dyDescent="0.25">
      <c r="B42" s="6">
        <v>38</v>
      </c>
      <c r="C42" s="22" t="s">
        <v>905</v>
      </c>
      <c r="D42" s="24" t="s">
        <v>903</v>
      </c>
      <c r="E42" s="23" t="s">
        <v>35</v>
      </c>
      <c r="F42" s="6"/>
      <c r="G42" s="6">
        <v>1</v>
      </c>
      <c r="H42" s="6"/>
      <c r="I42" s="10"/>
      <c r="J42" s="25" t="s">
        <v>1405</v>
      </c>
      <c r="K42" s="3"/>
      <c r="L42" s="3"/>
      <c r="M42" s="3"/>
      <c r="O42" s="1" t="str">
        <f t="shared" si="0"/>
        <v xml:space="preserve">    template_type smallint DEFAULT 1,</v>
      </c>
    </row>
    <row r="43" spans="2:15" ht="15" x14ac:dyDescent="0.25">
      <c r="B43" s="6">
        <v>39</v>
      </c>
      <c r="C43" s="22" t="s">
        <v>414</v>
      </c>
      <c r="D43" s="24" t="s">
        <v>1681</v>
      </c>
      <c r="E43" s="6" t="s">
        <v>6</v>
      </c>
      <c r="F43" s="6"/>
      <c r="G43" s="6"/>
      <c r="H43" s="6"/>
      <c r="I43" s="10"/>
      <c r="J43" s="25"/>
      <c r="K43" s="3"/>
      <c r="L43" s="3"/>
      <c r="M43" s="3"/>
      <c r="O43" s="1" t="str">
        <f t="shared" si="0"/>
        <v xml:space="preserve">    template_id bigint,</v>
      </c>
    </row>
    <row r="44" spans="2:15" ht="15" x14ac:dyDescent="0.25">
      <c r="B44" s="6">
        <v>40</v>
      </c>
      <c r="C44" s="22" t="s">
        <v>414</v>
      </c>
      <c r="D44" s="24" t="s">
        <v>1683</v>
      </c>
      <c r="E44" s="23" t="s">
        <v>39</v>
      </c>
      <c r="F44" s="6"/>
      <c r="G44" s="6"/>
      <c r="H44" s="6"/>
      <c r="I44" s="10"/>
      <c r="J44" s="25"/>
      <c r="K44" s="3"/>
      <c r="L44" s="3"/>
      <c r="M44" s="3"/>
      <c r="O44" s="1" t="str">
        <f t="shared" si="0"/>
        <v xml:space="preserve">    template_code varchar(50),</v>
      </c>
    </row>
    <row r="45" spans="2:15" ht="15" x14ac:dyDescent="0.25">
      <c r="B45" s="6">
        <v>41</v>
      </c>
      <c r="C45" s="22" t="s">
        <v>572</v>
      </c>
      <c r="D45" s="24" t="s">
        <v>228</v>
      </c>
      <c r="E45" s="23" t="s">
        <v>25</v>
      </c>
      <c r="F45" s="6"/>
      <c r="G45" s="6"/>
      <c r="H45" s="6"/>
      <c r="I45" s="8"/>
      <c r="J45" s="25"/>
      <c r="K45" s="3"/>
      <c r="L45" s="3"/>
      <c r="M45" s="3"/>
      <c r="O45" s="1" t="str">
        <f t="shared" si="0"/>
        <v xml:space="preserve">    screen varchar(10),</v>
      </c>
    </row>
    <row r="46" spans="2:15" ht="15" x14ac:dyDescent="0.25">
      <c r="B46" s="6">
        <v>42</v>
      </c>
      <c r="C46" s="22" t="s">
        <v>415</v>
      </c>
      <c r="D46" s="24" t="s">
        <v>394</v>
      </c>
      <c r="E46" s="6" t="s">
        <v>6</v>
      </c>
      <c r="F46" s="6"/>
      <c r="G46" s="6"/>
      <c r="H46" s="6"/>
      <c r="I46" s="8">
        <v>1</v>
      </c>
      <c r="J46" s="25"/>
      <c r="K46" s="3"/>
      <c r="L46" s="3"/>
      <c r="M46" s="3"/>
      <c r="O46" s="1" t="str">
        <f t="shared" si="0"/>
        <v xml:space="preserve">    filesystem_id bigint,</v>
      </c>
    </row>
    <row r="47" spans="2:15" ht="15" x14ac:dyDescent="0.25">
      <c r="B47" s="6">
        <v>43</v>
      </c>
      <c r="C47" s="22" t="s">
        <v>406</v>
      </c>
      <c r="D47" s="24" t="s">
        <v>397</v>
      </c>
      <c r="E47" s="23" t="s">
        <v>34</v>
      </c>
      <c r="F47" s="6"/>
      <c r="G47" s="6"/>
      <c r="H47" s="6"/>
      <c r="I47" s="8">
        <v>1</v>
      </c>
      <c r="J47" s="25"/>
      <c r="K47" s="3"/>
      <c r="L47" s="3"/>
      <c r="M47" s="3"/>
      <c r="O47" s="1" t="str">
        <f t="shared" si="0"/>
        <v xml:space="preserve">    filepath varchar(255),</v>
      </c>
    </row>
    <row r="48" spans="2:15" ht="15" x14ac:dyDescent="0.25">
      <c r="B48" s="6">
        <v>44</v>
      </c>
      <c r="C48" s="22" t="s">
        <v>85</v>
      </c>
      <c r="D48" s="24" t="s">
        <v>398</v>
      </c>
      <c r="E48" s="23" t="s">
        <v>34</v>
      </c>
      <c r="F48" s="6"/>
      <c r="G48" s="6"/>
      <c r="H48" s="6"/>
      <c r="I48" s="8">
        <v>1</v>
      </c>
      <c r="J48" s="25"/>
      <c r="K48" s="3"/>
      <c r="L48" s="3"/>
      <c r="M48" s="3"/>
      <c r="O48" s="1" t="str">
        <f t="shared" si="0"/>
        <v xml:space="preserve">    filename varchar(255),</v>
      </c>
    </row>
    <row r="49" spans="2:15" ht="15" x14ac:dyDescent="0.25">
      <c r="B49" s="6">
        <v>45</v>
      </c>
      <c r="C49" s="22" t="s">
        <v>407</v>
      </c>
      <c r="D49" s="24" t="s">
        <v>403</v>
      </c>
      <c r="E49" s="23" t="s">
        <v>39</v>
      </c>
      <c r="F49" s="6"/>
      <c r="G49" s="6"/>
      <c r="H49" s="6"/>
      <c r="I49" s="8">
        <v>1</v>
      </c>
      <c r="J49" s="25"/>
      <c r="K49" s="3"/>
      <c r="L49" s="3"/>
      <c r="M49" s="3"/>
      <c r="O49" s="1" t="str">
        <f t="shared" si="0"/>
        <v xml:space="preserve">    filetype varchar(50),</v>
      </c>
    </row>
    <row r="50" spans="2:15" ht="15" x14ac:dyDescent="0.25">
      <c r="B50" s="6">
        <v>46</v>
      </c>
      <c r="C50" s="22" t="s">
        <v>408</v>
      </c>
      <c r="D50" s="24" t="s">
        <v>399</v>
      </c>
      <c r="E50" s="23" t="s">
        <v>34</v>
      </c>
      <c r="F50" s="6"/>
      <c r="G50" s="6"/>
      <c r="H50" s="6"/>
      <c r="I50" s="8">
        <v>1</v>
      </c>
      <c r="J50" s="25"/>
      <c r="K50" s="3"/>
      <c r="L50" s="3"/>
      <c r="M50" s="3"/>
      <c r="O50" s="1" t="str">
        <f t="shared" si="0"/>
        <v xml:space="preserve">    file_md5 varchar(255),</v>
      </c>
    </row>
    <row r="51" spans="2:15" ht="15" x14ac:dyDescent="0.25">
      <c r="B51" s="6">
        <v>47</v>
      </c>
      <c r="C51" s="22" t="s">
        <v>409</v>
      </c>
      <c r="D51" s="24" t="s">
        <v>400</v>
      </c>
      <c r="E51" s="6" t="s">
        <v>6</v>
      </c>
      <c r="F51" s="6"/>
      <c r="G51" s="6"/>
      <c r="H51" s="6"/>
      <c r="I51" s="8">
        <v>1</v>
      </c>
      <c r="J51" s="25"/>
      <c r="K51" s="3"/>
      <c r="L51" s="3"/>
      <c r="M51" s="3"/>
      <c r="O51" s="1" t="str">
        <f t="shared" si="0"/>
        <v xml:space="preserve">    file_size bigint,</v>
      </c>
    </row>
    <row r="52" spans="2:15" ht="15" x14ac:dyDescent="0.25">
      <c r="B52" s="6">
        <v>48</v>
      </c>
      <c r="C52" s="22" t="s">
        <v>114</v>
      </c>
      <c r="D52" s="24" t="s">
        <v>538</v>
      </c>
      <c r="E52" s="6" t="s">
        <v>6</v>
      </c>
      <c r="F52" s="6"/>
      <c r="G52" s="6"/>
      <c r="H52" s="6"/>
      <c r="I52" s="8">
        <v>1</v>
      </c>
      <c r="J52" s="25"/>
      <c r="K52" s="3"/>
      <c r="L52" s="3"/>
      <c r="M52" s="3"/>
      <c r="O52" s="1" t="str">
        <f t="shared" si="0"/>
        <v xml:space="preserve">    approved_by bigint,</v>
      </c>
    </row>
    <row r="53" spans="2:15" ht="15" x14ac:dyDescent="0.25">
      <c r="B53" s="6">
        <v>49</v>
      </c>
      <c r="C53" s="22" t="s">
        <v>115</v>
      </c>
      <c r="D53" s="24" t="s">
        <v>539</v>
      </c>
      <c r="E53" s="6" t="s">
        <v>6</v>
      </c>
      <c r="F53" s="6"/>
      <c r="G53" s="6"/>
      <c r="H53" s="6"/>
      <c r="I53" s="8">
        <v>1</v>
      </c>
      <c r="J53" s="25"/>
      <c r="K53" s="3"/>
      <c r="L53" s="3"/>
      <c r="M53" s="3"/>
      <c r="O53" s="1" t="str">
        <f t="shared" si="0"/>
        <v xml:space="preserve">    approved_date bigint,</v>
      </c>
    </row>
    <row r="54" spans="2:15" ht="15" x14ac:dyDescent="0.25">
      <c r="B54" s="6">
        <v>50</v>
      </c>
      <c r="C54" s="22" t="s">
        <v>536</v>
      </c>
      <c r="D54" s="24" t="s">
        <v>534</v>
      </c>
      <c r="E54" s="6" t="s">
        <v>6</v>
      </c>
      <c r="F54" s="6"/>
      <c r="G54" s="6"/>
      <c r="H54" s="6"/>
      <c r="I54" s="10">
        <v>1</v>
      </c>
      <c r="J54" s="25"/>
      <c r="K54" s="3"/>
      <c r="L54" s="3"/>
      <c r="M54" s="3"/>
      <c r="O54" s="1" t="str">
        <f t="shared" si="0"/>
        <v xml:space="preserve">    published_by bigint,</v>
      </c>
    </row>
    <row r="55" spans="2:15" ht="15" x14ac:dyDescent="0.25">
      <c r="B55" s="6">
        <v>51</v>
      </c>
      <c r="C55" s="22" t="s">
        <v>537</v>
      </c>
      <c r="D55" s="24" t="s">
        <v>535</v>
      </c>
      <c r="E55" s="6" t="s">
        <v>6</v>
      </c>
      <c r="F55" s="6"/>
      <c r="G55" s="6"/>
      <c r="H55" s="6"/>
      <c r="I55" s="10">
        <v>1</v>
      </c>
      <c r="J55" s="25"/>
      <c r="K55" s="3"/>
      <c r="L55" s="3"/>
      <c r="M55" s="3"/>
      <c r="O55" s="1" t="str">
        <f t="shared" si="0"/>
        <v xml:space="preserve">    published_date bigint,</v>
      </c>
    </row>
    <row r="56" spans="2:15" ht="15" x14ac:dyDescent="0.25">
      <c r="B56" s="6">
        <v>52</v>
      </c>
      <c r="C56" s="22" t="s">
        <v>45</v>
      </c>
      <c r="D56" s="24" t="s">
        <v>42</v>
      </c>
      <c r="E56" s="6" t="s">
        <v>35</v>
      </c>
      <c r="F56" s="6"/>
      <c r="G56" s="6"/>
      <c r="H56" s="6"/>
      <c r="I56" s="10"/>
      <c r="J56" s="25"/>
      <c r="K56" s="3"/>
      <c r="L56" s="3"/>
      <c r="M56" s="3"/>
      <c r="O56" s="1" t="str">
        <f t="shared" si="0"/>
        <v xml:space="preserve">    status smallint,</v>
      </c>
    </row>
    <row r="57" spans="2:15" ht="15" x14ac:dyDescent="0.25">
      <c r="B57" s="6">
        <v>53</v>
      </c>
      <c r="C57" s="22" t="s">
        <v>939</v>
      </c>
      <c r="D57" s="24" t="s">
        <v>1071</v>
      </c>
      <c r="E57" s="6" t="s">
        <v>35</v>
      </c>
      <c r="F57" s="6"/>
      <c r="G57" s="6"/>
      <c r="H57" s="6"/>
      <c r="I57" s="10"/>
      <c r="J57" s="25"/>
      <c r="K57" s="3"/>
      <c r="L57" s="3"/>
      <c r="M57" s="3"/>
      <c r="O57" s="1" t="str">
        <f t="shared" si="0"/>
        <v xml:space="preserve">    internal_ledger smallint,</v>
      </c>
    </row>
    <row r="58" spans="2:15" ht="15" x14ac:dyDescent="0.25">
      <c r="B58" s="6">
        <v>54</v>
      </c>
      <c r="C58" s="22" t="s">
        <v>1072</v>
      </c>
      <c r="D58" s="24" t="s">
        <v>1217</v>
      </c>
      <c r="E58" s="6" t="s">
        <v>35</v>
      </c>
      <c r="F58" s="6"/>
      <c r="G58" s="6"/>
      <c r="H58" s="6"/>
      <c r="I58" s="10"/>
      <c r="J58" s="25"/>
      <c r="K58" s="3"/>
      <c r="L58" s="3"/>
      <c r="M58" s="3"/>
      <c r="O58" s="1" t="str">
        <f t="shared" si="0"/>
        <v xml:space="preserve">    financial_ledger smallint,</v>
      </c>
    </row>
    <row r="59" spans="2:15" ht="15" x14ac:dyDescent="0.25">
      <c r="B59" s="6">
        <v>55</v>
      </c>
      <c r="C59" s="22" t="s">
        <v>333</v>
      </c>
      <c r="D59" s="24" t="s">
        <v>41</v>
      </c>
      <c r="E59" s="6" t="s">
        <v>35</v>
      </c>
      <c r="F59" s="6"/>
      <c r="G59" s="6">
        <v>0</v>
      </c>
      <c r="H59" s="23" t="s">
        <v>16</v>
      </c>
      <c r="I59" s="8"/>
      <c r="J59" s="25"/>
      <c r="K59" s="3"/>
      <c r="L59" s="3"/>
      <c r="M59" s="3"/>
      <c r="O59" s="1" t="str">
        <f t="shared" si="0"/>
        <v xml:space="preserve">    disabled smallint DEFAULT 0,</v>
      </c>
    </row>
    <row r="60" spans="2:15" ht="15" x14ac:dyDescent="0.25">
      <c r="B60" s="6">
        <v>56</v>
      </c>
      <c r="C60" s="3" t="s">
        <v>20</v>
      </c>
      <c r="D60" s="24" t="s">
        <v>296</v>
      </c>
      <c r="E60" s="6" t="s">
        <v>6</v>
      </c>
      <c r="F60" s="6"/>
      <c r="G60" s="6"/>
      <c r="H60" s="6"/>
      <c r="I60" s="10"/>
      <c r="J60" s="25"/>
      <c r="K60" s="3"/>
      <c r="L60" s="3"/>
      <c r="M60" s="3"/>
      <c r="O60" s="1" t="str">
        <f t="shared" si="0"/>
        <v xml:space="preserve">    created_by bigint,</v>
      </c>
    </row>
    <row r="61" spans="2:15" ht="15" x14ac:dyDescent="0.25">
      <c r="B61" s="6">
        <v>57</v>
      </c>
      <c r="C61" s="3" t="s">
        <v>21</v>
      </c>
      <c r="D61" s="24" t="s">
        <v>70</v>
      </c>
      <c r="E61" s="6" t="s">
        <v>6</v>
      </c>
      <c r="F61" s="6"/>
      <c r="G61" s="6"/>
      <c r="H61" s="6"/>
      <c r="I61" s="10"/>
      <c r="J61" s="25"/>
      <c r="K61" s="3"/>
      <c r="L61" s="3"/>
      <c r="M61" s="3"/>
      <c r="O61" s="1" t="str">
        <f t="shared" si="0"/>
        <v xml:space="preserve">    created_date bigint,</v>
      </c>
    </row>
    <row r="62" spans="2:15" ht="15" x14ac:dyDescent="0.25">
      <c r="B62" s="6">
        <v>58</v>
      </c>
      <c r="C62" s="3" t="s">
        <v>22</v>
      </c>
      <c r="D62" s="24" t="s">
        <v>297</v>
      </c>
      <c r="E62" s="6" t="s">
        <v>6</v>
      </c>
      <c r="F62" s="6"/>
      <c r="G62" s="6"/>
      <c r="H62" s="6"/>
      <c r="I62" s="10"/>
      <c r="J62" s="25"/>
      <c r="K62" s="3"/>
      <c r="L62" s="3"/>
      <c r="M62" s="3"/>
      <c r="O62" s="1" t="str">
        <f t="shared" si="0"/>
        <v xml:space="preserve">    updated_by bigint,</v>
      </c>
    </row>
    <row r="63" spans="2:15" ht="15" x14ac:dyDescent="0.25">
      <c r="B63" s="6">
        <v>59</v>
      </c>
      <c r="C63" s="3" t="s">
        <v>23</v>
      </c>
      <c r="D63" s="24" t="s">
        <v>71</v>
      </c>
      <c r="E63" s="6" t="s">
        <v>6</v>
      </c>
      <c r="F63" s="6"/>
      <c r="G63" s="6"/>
      <c r="H63" s="6"/>
      <c r="I63" s="10"/>
      <c r="J63" s="25"/>
      <c r="K63" s="3"/>
      <c r="L63" s="3"/>
      <c r="M63" s="3"/>
      <c r="O63" s="1" t="str">
        <f t="shared" si="0"/>
        <v xml:space="preserve">    updated_date bigint,</v>
      </c>
    </row>
    <row r="64" spans="2:15" ht="15" x14ac:dyDescent="0.25">
      <c r="B64" s="6">
        <v>60</v>
      </c>
      <c r="C64" s="22" t="s">
        <v>105</v>
      </c>
      <c r="D64" s="24" t="s">
        <v>295</v>
      </c>
      <c r="E64" s="6" t="s">
        <v>6</v>
      </c>
      <c r="F64" s="6"/>
      <c r="G64" s="6"/>
      <c r="H64" s="6"/>
      <c r="I64" s="8">
        <v>1</v>
      </c>
      <c r="J64" s="25"/>
      <c r="K64" s="3"/>
      <c r="L64" s="3"/>
      <c r="M64" s="3"/>
      <c r="O64" s="1" t="str">
        <f t="shared" si="0"/>
        <v xml:space="preserve">    deleted_by bigint,</v>
      </c>
    </row>
    <row r="65" spans="2:15" ht="15" x14ac:dyDescent="0.25">
      <c r="B65" s="6">
        <v>61</v>
      </c>
      <c r="C65" s="22" t="s">
        <v>99</v>
      </c>
      <c r="D65" s="24" t="s">
        <v>94</v>
      </c>
      <c r="E65" s="6" t="s">
        <v>6</v>
      </c>
      <c r="F65" s="6"/>
      <c r="G65" s="6"/>
      <c r="H65" s="6"/>
      <c r="I65" s="8">
        <v>1</v>
      </c>
      <c r="J65" s="25"/>
      <c r="K65" s="3"/>
      <c r="L65" s="3"/>
      <c r="M65" s="3"/>
      <c r="O65" s="1" t="str">
        <f t="shared" si="0"/>
        <v xml:space="preserve">    deleted_date bigint,</v>
      </c>
    </row>
    <row r="66" spans="2:15" ht="15" x14ac:dyDescent="0.25">
      <c r="B66" s="6">
        <v>62</v>
      </c>
      <c r="C66" s="3" t="s">
        <v>24</v>
      </c>
      <c r="D66" s="24" t="s">
        <v>13</v>
      </c>
      <c r="E66" s="6" t="s">
        <v>10</v>
      </c>
      <c r="F66" s="6"/>
      <c r="G66" s="6">
        <v>1</v>
      </c>
      <c r="H66" s="6"/>
      <c r="I66" s="10"/>
      <c r="J66" s="25"/>
      <c r="K66" s="3"/>
      <c r="L66" s="3"/>
      <c r="M66" s="3"/>
      <c r="O66" s="1" t="str">
        <f t="shared" si="0"/>
        <v xml:space="preserve">    version integer DEFAULT 1,</v>
      </c>
    </row>
    <row r="67" spans="2:15" x14ac:dyDescent="0.25">
      <c r="O67" s="1" t="str">
        <f>"    CONSTRAINT " &amp; IF(ISERROR(SEARCH(".",$D$2)), $D$2, MID($D$2,SEARCH(".",$D$2) + 1,(LEN($D$2)-SEARCH(".",$D$2)))) &amp; "_pk PRIMARY KEY (" &amp; $D$5 &amp; ")"</f>
        <v xml:space="preserve">    CONSTRAINT lab_sample_pk PRIMARY KEY (id)</v>
      </c>
    </row>
    <row r="68" spans="2:15" x14ac:dyDescent="0.25">
      <c r="O68" s="1" t="s">
        <v>7</v>
      </c>
    </row>
    <row r="70" spans="2:15" x14ac:dyDescent="0.25">
      <c r="D70" s="32"/>
    </row>
    <row r="71" spans="2:15" x14ac:dyDescent="0.25">
      <c r="D71" s="32"/>
    </row>
    <row r="72" spans="2:15" x14ac:dyDescent="0.25">
      <c r="D72" s="32"/>
    </row>
    <row r="73" spans="2:15" x14ac:dyDescent="0.25">
      <c r="C73" s="32" t="s">
        <v>2206</v>
      </c>
      <c r="D73" s="32"/>
    </row>
    <row r="74" spans="2:15" x14ac:dyDescent="0.25">
      <c r="D74" s="32"/>
    </row>
    <row r="75" spans="2:15" x14ac:dyDescent="0.25">
      <c r="D75" s="32"/>
    </row>
    <row r="76" spans="2:15" x14ac:dyDescent="0.25">
      <c r="D76" s="32"/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O109"/>
  <sheetViews>
    <sheetView showGridLines="0" topLeftCell="A76" workbookViewId="0">
      <selection activeCell="J100" sqref="J100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30.28515625" style="1" customWidth="1"/>
    <col min="5" max="5" width="15.85546875" style="1" bestFit="1" customWidth="1"/>
    <col min="6" max="9" width="4.57031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DB!D166</f>
        <v>Mẫu xét nghiệm</v>
      </c>
      <c r="E1" s="71"/>
      <c r="F1" s="72" t="s">
        <v>22</v>
      </c>
      <c r="G1" s="73"/>
      <c r="H1" s="73"/>
      <c r="I1" s="74"/>
      <c r="J1" s="3" t="str">
        <f>DB!F166</f>
        <v>Nguyễn Anh Phong</v>
      </c>
    </row>
    <row r="2" spans="2:15" ht="18" x14ac:dyDescent="0.25">
      <c r="C2" s="2" t="s">
        <v>27</v>
      </c>
      <c r="D2" s="75" t="str">
        <f>DB!E166</f>
        <v>lab_sample</v>
      </c>
      <c r="E2" s="76"/>
      <c r="F2" s="72" t="s">
        <v>23</v>
      </c>
      <c r="G2" s="73"/>
      <c r="H2" s="73"/>
      <c r="I2" s="74"/>
      <c r="J2" s="19" t="str">
        <f>DB!G166</f>
        <v>22/05/2016</v>
      </c>
      <c r="O2" s="1" t="str">
        <f xml:space="preserve"> "drop table " &amp; D2 &amp; ";"</f>
        <v>drop table lab_sample;</v>
      </c>
    </row>
    <row r="3" spans="2:15" ht="29.25" customHeight="1" x14ac:dyDescent="0.25">
      <c r="B3" s="4"/>
      <c r="O3" s="1" t="str">
        <f xml:space="preserve"> "create table " &amp; D2</f>
        <v>create table lab_sample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 t="shared" ref="O6:O55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8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1411</v>
      </c>
      <c r="D8" s="24" t="s">
        <v>151</v>
      </c>
      <c r="E8" s="6" t="s">
        <v>6</v>
      </c>
      <c r="F8" s="6"/>
      <c r="G8" s="6"/>
      <c r="H8" s="6"/>
      <c r="I8" s="8">
        <v>1</v>
      </c>
      <c r="J8" s="25"/>
      <c r="K8" s="3"/>
      <c r="L8" s="3"/>
      <c r="M8" s="3"/>
      <c r="O8" s="1" t="str">
        <f t="shared" ref="O8" si="1">"    " &amp; D8 &amp; " " &amp; E8 &amp; IF(F8="yes"," NOT NULL", "") &amp; IF(LEN(G8) &gt; 0," DEFAULT " &amp; G8, "") &amp; ","</f>
        <v xml:space="preserve">    department_id bigint,</v>
      </c>
    </row>
    <row r="9" spans="2:15" ht="15" x14ac:dyDescent="0.25">
      <c r="B9" s="6">
        <v>5</v>
      </c>
      <c r="C9" s="22" t="s">
        <v>241</v>
      </c>
      <c r="D9" s="24" t="s">
        <v>237</v>
      </c>
      <c r="E9" s="23" t="s">
        <v>116</v>
      </c>
      <c r="F9" s="6"/>
      <c r="G9" s="6"/>
      <c r="H9" s="6"/>
      <c r="I9" s="8"/>
      <c r="J9" s="25"/>
      <c r="K9" s="3"/>
      <c r="L9" s="3"/>
      <c r="M9" s="3"/>
      <c r="O9" s="1" t="str">
        <f t="shared" si="0"/>
        <v xml:space="preserve">    search_text text,</v>
      </c>
    </row>
    <row r="10" spans="2:15" ht="15" x14ac:dyDescent="0.25">
      <c r="B10" s="6">
        <v>6</v>
      </c>
      <c r="C10" s="22" t="s">
        <v>354</v>
      </c>
      <c r="D10" s="24" t="s">
        <v>351</v>
      </c>
      <c r="E10" s="6" t="s">
        <v>6</v>
      </c>
      <c r="F10" s="6"/>
      <c r="G10" s="6"/>
      <c r="H10" s="6"/>
      <c r="I10" s="8">
        <v>1</v>
      </c>
      <c r="J10" s="25"/>
      <c r="K10" s="3"/>
      <c r="L10" s="3"/>
      <c r="M10" s="3"/>
      <c r="O10" s="1" t="str">
        <f t="shared" si="0"/>
        <v xml:space="preserve">    emr_id bigint,</v>
      </c>
    </row>
    <row r="11" spans="2:15" ht="15" x14ac:dyDescent="0.25">
      <c r="B11" s="6">
        <v>7</v>
      </c>
      <c r="C11" s="22" t="s">
        <v>3658</v>
      </c>
      <c r="D11" s="24" t="s">
        <v>3260</v>
      </c>
      <c r="E11" s="6" t="s">
        <v>6</v>
      </c>
      <c r="F11" s="6"/>
      <c r="G11" s="6"/>
      <c r="H11" s="6"/>
      <c r="I11" s="8"/>
      <c r="J11" s="25"/>
      <c r="K11" s="3"/>
      <c r="L11" s="3"/>
      <c r="M11" s="3"/>
      <c r="O11" s="1" t="str">
        <f>"    " &amp; D11 &amp; " " &amp; E11 &amp; IF(F11="yes"," NOT NULL", "") &amp; IF(LEN(G11) &gt; 0," DEFAULT " &amp; G11, "") &amp; ","</f>
        <v xml:space="preserve">    checkup_id bigint,</v>
      </c>
    </row>
    <row r="12" spans="2:15" ht="15" x14ac:dyDescent="0.25">
      <c r="B12" s="6">
        <v>8</v>
      </c>
      <c r="C12" s="22" t="s">
        <v>3658</v>
      </c>
      <c r="D12" s="24" t="s">
        <v>3659</v>
      </c>
      <c r="E12" s="23" t="s">
        <v>34</v>
      </c>
      <c r="F12" s="6"/>
      <c r="G12" s="6"/>
      <c r="H12" s="6"/>
      <c r="I12" s="8">
        <v>1</v>
      </c>
      <c r="J12" s="25"/>
      <c r="K12" s="3"/>
      <c r="L12" s="3"/>
      <c r="M12" s="3"/>
      <c r="O12" s="1" t="str">
        <f>"    " &amp; D12 &amp; " " &amp; E12 &amp; IF(F12="yes"," NOT NULL", "") &amp; IF(LEN(G12) &gt; 0," DEFAULT " &amp; G12, "") &amp; ","</f>
        <v xml:space="preserve">    checkup_name varchar(255),</v>
      </c>
    </row>
    <row r="13" spans="2:15" ht="15" x14ac:dyDescent="0.25">
      <c r="B13" s="6">
        <v>9</v>
      </c>
      <c r="C13" s="22" t="s">
        <v>404</v>
      </c>
      <c r="D13" s="24" t="s">
        <v>2967</v>
      </c>
      <c r="E13" s="6" t="s">
        <v>6</v>
      </c>
      <c r="F13" s="6"/>
      <c r="G13" s="6"/>
      <c r="H13" s="6"/>
      <c r="I13" s="8"/>
      <c r="J13" s="25"/>
      <c r="K13" s="3"/>
      <c r="L13" s="3"/>
      <c r="M13" s="3"/>
      <c r="O13" s="1" t="str">
        <f t="shared" ref="O13:O16" si="2">"    " &amp; D13 &amp; " " &amp; E13 &amp; IF(F13="yes"," NOT NULL", "") &amp; IF(LEN(G13) &gt; 0," DEFAULT " &amp; G13, "") &amp; ","</f>
        <v xml:space="preserve">    lab_result_id bigint,</v>
      </c>
    </row>
    <row r="14" spans="2:15" ht="15" x14ac:dyDescent="0.25">
      <c r="B14" s="6">
        <v>10</v>
      </c>
      <c r="C14" s="22" t="s">
        <v>404</v>
      </c>
      <c r="D14" s="24" t="s">
        <v>3803</v>
      </c>
      <c r="E14" s="23" t="s">
        <v>6</v>
      </c>
      <c r="F14" s="6"/>
      <c r="G14" s="6"/>
      <c r="H14" s="6"/>
      <c r="I14" s="8"/>
      <c r="J14" s="25"/>
      <c r="K14" s="3"/>
      <c r="L14" s="3"/>
      <c r="M14" s="3"/>
      <c r="O14" s="1" t="str">
        <f t="shared" si="2"/>
        <v xml:space="preserve">    lab_pathology_id bigint,</v>
      </c>
    </row>
    <row r="15" spans="2:15" ht="15" x14ac:dyDescent="0.25">
      <c r="B15" s="6">
        <v>11</v>
      </c>
      <c r="C15" s="22" t="s">
        <v>3922</v>
      </c>
      <c r="D15" s="24" t="s">
        <v>206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2"/>
        <v xml:space="preserve">    partner_id bigint,</v>
      </c>
    </row>
    <row r="16" spans="2:15" ht="15" x14ac:dyDescent="0.25">
      <c r="B16" s="6">
        <v>12</v>
      </c>
      <c r="C16" s="22" t="s">
        <v>355</v>
      </c>
      <c r="D16" s="24" t="s">
        <v>352</v>
      </c>
      <c r="E16" s="6" t="s">
        <v>6</v>
      </c>
      <c r="F16" s="6"/>
      <c r="G16" s="6"/>
      <c r="H16" s="6"/>
      <c r="I16" s="8"/>
      <c r="J16" s="25"/>
      <c r="K16" s="3"/>
      <c r="L16" s="3"/>
      <c r="M16" s="3"/>
      <c r="O16" s="1" t="str">
        <f t="shared" si="2"/>
        <v xml:space="preserve">    patient_id bigint,</v>
      </c>
    </row>
    <row r="17" spans="2:15" ht="15" x14ac:dyDescent="0.25">
      <c r="B17" s="6">
        <v>13</v>
      </c>
      <c r="C17" s="22" t="s">
        <v>220</v>
      </c>
      <c r="D17" s="24" t="s">
        <v>837</v>
      </c>
      <c r="E17" s="23" t="s">
        <v>10</v>
      </c>
      <c r="F17" s="6"/>
      <c r="G17" s="6"/>
      <c r="H17" s="6"/>
      <c r="I17" s="10"/>
      <c r="J17" s="25"/>
      <c r="K17" s="3"/>
      <c r="L17" s="3"/>
      <c r="M17" s="3"/>
      <c r="O17" s="1" t="str">
        <f t="shared" ref="O17" si="3">"    " &amp; D17 &amp; " " &amp; E17 &amp; IF(F17="yes"," NOT NULL", "") &amp; IF(LEN(G17) &gt; 0," DEFAULT " &amp; G17, "") &amp; ","</f>
        <v xml:space="preserve">    patient_class integer,</v>
      </c>
    </row>
    <row r="18" spans="2:15" ht="15" x14ac:dyDescent="0.25">
      <c r="B18" s="6">
        <v>14</v>
      </c>
      <c r="C18" s="22" t="s">
        <v>1402</v>
      </c>
      <c r="D18" s="24" t="s">
        <v>1401</v>
      </c>
      <c r="E18" s="6" t="s">
        <v>10</v>
      </c>
      <c r="F18" s="6"/>
      <c r="G18" s="6"/>
      <c r="H18" s="6"/>
      <c r="I18" s="8"/>
      <c r="J18" s="25"/>
      <c r="K18" s="3"/>
      <c r="L18" s="3"/>
      <c r="M18" s="3"/>
      <c r="O18" s="1" t="str">
        <f t="shared" si="0"/>
        <v xml:space="preserve">    seq integer,</v>
      </c>
    </row>
    <row r="19" spans="2:15" ht="15" x14ac:dyDescent="0.25">
      <c r="B19" s="6">
        <v>15</v>
      </c>
      <c r="C19" s="22" t="s">
        <v>739</v>
      </c>
      <c r="D19" s="24" t="s">
        <v>1366</v>
      </c>
      <c r="E19" s="23" t="s">
        <v>39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sid varchar(50),</v>
      </c>
    </row>
    <row r="20" spans="2:15" ht="15" x14ac:dyDescent="0.25">
      <c r="B20" s="6">
        <v>16</v>
      </c>
      <c r="C20" s="22" t="s">
        <v>584</v>
      </c>
      <c r="D20" s="24" t="s">
        <v>48</v>
      </c>
      <c r="E20" s="14" t="s">
        <v>39</v>
      </c>
      <c r="F20" s="6"/>
      <c r="G20" s="6"/>
      <c r="H20" s="6"/>
      <c r="I20" s="8"/>
      <c r="J20" s="25"/>
      <c r="K20" s="3"/>
      <c r="L20" s="3"/>
      <c r="M20" s="3"/>
      <c r="O20" s="1" t="str">
        <f t="shared" si="0"/>
        <v xml:space="preserve">    code varchar(50),</v>
      </c>
    </row>
    <row r="21" spans="2:15" ht="15" x14ac:dyDescent="0.25">
      <c r="B21" s="6">
        <v>17</v>
      </c>
      <c r="C21" s="22" t="s">
        <v>754</v>
      </c>
      <c r="D21" s="24" t="s">
        <v>170</v>
      </c>
      <c r="E21" s="6" t="s">
        <v>6</v>
      </c>
      <c r="F21" s="6"/>
      <c r="G21" s="6">
        <v>0</v>
      </c>
      <c r="H21" s="23" t="s">
        <v>16</v>
      </c>
      <c r="I21" s="10"/>
      <c r="J21" s="25"/>
      <c r="K21" s="3"/>
      <c r="L21" s="3"/>
      <c r="M21" s="3"/>
      <c r="O21" s="1" t="str">
        <f t="shared" ref="O21" si="4">"    " &amp; D21 &amp; " " &amp; E21 &amp; IF(F21="yes"," NOT NULL", "") &amp; IF(LEN(G21) &gt; 0," DEFAULT " &amp; G21, "") &amp; ","</f>
        <v xml:space="preserve">    item_id bigint DEFAULT 0,</v>
      </c>
    </row>
    <row r="22" spans="2:15" ht="15" x14ac:dyDescent="0.25">
      <c r="B22" s="6">
        <v>18</v>
      </c>
      <c r="C22" s="22" t="s">
        <v>339</v>
      </c>
      <c r="D22" s="24" t="s">
        <v>172</v>
      </c>
      <c r="E22" s="23" t="s">
        <v>34</v>
      </c>
      <c r="F22" s="6"/>
      <c r="G22" s="6"/>
      <c r="H22" s="6"/>
      <c r="I22" s="8"/>
      <c r="J22" s="25" t="s">
        <v>172</v>
      </c>
      <c r="K22" s="3"/>
      <c r="L22" s="3"/>
      <c r="M22" s="3"/>
      <c r="O22" s="1" t="str">
        <f t="shared" si="0"/>
        <v xml:space="preserve">    item_name varchar(255),</v>
      </c>
    </row>
    <row r="23" spans="2:15" ht="15" x14ac:dyDescent="0.25">
      <c r="B23" s="6">
        <v>19</v>
      </c>
      <c r="C23" s="22" t="s">
        <v>341</v>
      </c>
      <c r="D23" s="24" t="s">
        <v>3839</v>
      </c>
      <c r="E23" s="6" t="s">
        <v>6</v>
      </c>
      <c r="F23" s="6"/>
      <c r="G23" s="6">
        <v>0</v>
      </c>
      <c r="H23" s="23" t="s">
        <v>16</v>
      </c>
      <c r="I23" s="10"/>
      <c r="J23" s="25"/>
      <c r="K23" s="3"/>
      <c r="L23" s="3"/>
      <c r="M23" s="3"/>
      <c r="O23" s="1" t="str">
        <f t="shared" si="0"/>
        <v xml:space="preserve">    item_group_id bigint DEFAULT 0,</v>
      </c>
    </row>
    <row r="24" spans="2:15" ht="15" x14ac:dyDescent="0.25">
      <c r="B24" s="6">
        <v>20</v>
      </c>
      <c r="C24" s="22" t="s">
        <v>360</v>
      </c>
      <c r="D24" s="24" t="s">
        <v>350</v>
      </c>
      <c r="E24" s="6" t="s">
        <v>6</v>
      </c>
      <c r="F24" s="6"/>
      <c r="G24" s="6"/>
      <c r="H24" s="6"/>
      <c r="I24" s="8"/>
      <c r="J24" s="25"/>
      <c r="K24" s="3"/>
      <c r="L24" s="3"/>
      <c r="M24" s="3"/>
      <c r="O24" s="1" t="str">
        <f>"    " &amp; D24 &amp; " " &amp; E24 &amp; IF(F24="yes"," NOT NULL", "") &amp; IF(LEN(G24) &gt; 0," DEFAULT " &amp; G24, "") &amp; ","</f>
        <v xml:space="preserve">    indicator_id bigint,</v>
      </c>
    </row>
    <row r="25" spans="2:15" ht="15" x14ac:dyDescent="0.25">
      <c r="B25" s="6">
        <v>21</v>
      </c>
      <c r="C25" s="22" t="s">
        <v>498</v>
      </c>
      <c r="D25" s="24" t="s">
        <v>348</v>
      </c>
      <c r="E25" s="6" t="s">
        <v>6</v>
      </c>
      <c r="F25" s="6"/>
      <c r="G25" s="6"/>
      <c r="H25" s="6"/>
      <c r="I25" s="8">
        <v>1</v>
      </c>
      <c r="J25" s="25"/>
      <c r="K25" s="3"/>
      <c r="L25" s="3"/>
      <c r="M25" s="3"/>
      <c r="O25" s="1" t="str">
        <f>"    " &amp; D25 &amp; " " &amp; E25 &amp; IF(F25="yes"," NOT NULL", "") &amp; IF(LEN(G25) &gt; 0," DEFAULT " &amp; G25, "") &amp; ","</f>
        <v xml:space="preserve">    indication_id bigint,</v>
      </c>
    </row>
    <row r="26" spans="2:15" ht="15" x14ac:dyDescent="0.25">
      <c r="B26" s="6">
        <v>22</v>
      </c>
      <c r="C26" s="22" t="s">
        <v>370</v>
      </c>
      <c r="D26" s="24" t="s">
        <v>369</v>
      </c>
      <c r="E26" s="6" t="s">
        <v>6</v>
      </c>
      <c r="F26" s="6"/>
      <c r="G26" s="6"/>
      <c r="H26" s="6"/>
      <c r="I26" s="8">
        <v>1</v>
      </c>
      <c r="J26" s="25"/>
      <c r="K26" s="3"/>
      <c r="L26" s="3"/>
      <c r="M26" s="3"/>
      <c r="O26" s="1" t="str">
        <f>"    " &amp; D26 &amp; " " &amp; E26 &amp; IF(F26="yes"," NOT NULL", "") &amp; IF(LEN(G26) &gt; 0," DEFAULT " &amp; G26, "") &amp; ","</f>
        <v xml:space="preserve">    indication_item_id bigint,</v>
      </c>
    </row>
    <row r="27" spans="2:15" ht="15" x14ac:dyDescent="0.25">
      <c r="B27" s="6">
        <v>23</v>
      </c>
      <c r="C27" s="22" t="s">
        <v>359</v>
      </c>
      <c r="D27" s="24" t="s">
        <v>349</v>
      </c>
      <c r="E27" s="6" t="s">
        <v>6</v>
      </c>
      <c r="F27" s="6"/>
      <c r="G27" s="6"/>
      <c r="H27" s="6"/>
      <c r="I27" s="8"/>
      <c r="J27" s="25"/>
      <c r="K27" s="3"/>
      <c r="L27" s="3"/>
      <c r="M27" s="3"/>
      <c r="O27" s="1" t="str">
        <f t="shared" ref="O27:O30" si="5">"    " &amp; D27 &amp; " " &amp; E27 &amp; IF(F27="yes"," NOT NULL", "") &amp; IF(LEN(G27) &gt; 0," DEFAULT " &amp; G27, "") &amp; ","</f>
        <v xml:space="preserve">    indication_date bigint,</v>
      </c>
    </row>
    <row r="28" spans="2:15" ht="15" x14ac:dyDescent="0.25">
      <c r="B28" s="6">
        <v>24</v>
      </c>
      <c r="C28" s="22" t="s">
        <v>358</v>
      </c>
      <c r="D28" s="24" t="s">
        <v>1437</v>
      </c>
      <c r="E28" s="6" t="s">
        <v>6</v>
      </c>
      <c r="F28" s="6"/>
      <c r="G28" s="6"/>
      <c r="H28" s="6"/>
      <c r="I28" s="10"/>
      <c r="J28" s="25"/>
      <c r="K28" s="3"/>
      <c r="L28" s="3"/>
      <c r="M28" s="3"/>
      <c r="O28" s="1" t="str">
        <f t="shared" si="5"/>
        <v xml:space="preserve">    appt_date bigint,</v>
      </c>
    </row>
    <row r="29" spans="2:15" ht="15" x14ac:dyDescent="0.25">
      <c r="B29" s="6">
        <v>25</v>
      </c>
      <c r="C29" s="22" t="s">
        <v>2243</v>
      </c>
      <c r="D29" s="24" t="s">
        <v>2241</v>
      </c>
      <c r="E29" s="6" t="s">
        <v>6</v>
      </c>
      <c r="F29" s="6"/>
      <c r="G29" s="6"/>
      <c r="H29" s="6"/>
      <c r="I29" s="10"/>
      <c r="J29" s="25"/>
      <c r="K29" s="3"/>
      <c r="L29" s="3"/>
      <c r="M29" s="3"/>
      <c r="O29" s="1" t="str">
        <f t="shared" si="5"/>
        <v xml:space="preserve">    arrival_date bigint,</v>
      </c>
    </row>
    <row r="30" spans="2:15" ht="15" x14ac:dyDescent="0.25">
      <c r="B30" s="6">
        <v>26</v>
      </c>
      <c r="C30" s="22" t="s">
        <v>2875</v>
      </c>
      <c r="D30" s="24" t="s">
        <v>2100</v>
      </c>
      <c r="E30" s="6" t="s">
        <v>6</v>
      </c>
      <c r="F30" s="6"/>
      <c r="G30" s="6"/>
      <c r="H30" s="6"/>
      <c r="I30" s="10"/>
      <c r="J30" s="25"/>
      <c r="K30" s="3"/>
      <c r="L30" s="3"/>
      <c r="M30" s="3"/>
      <c r="O30" s="1" t="str">
        <f t="shared" si="5"/>
        <v xml:space="preserve">    order_date bigint,</v>
      </c>
    </row>
    <row r="31" spans="2:15" ht="15" x14ac:dyDescent="0.25">
      <c r="B31" s="6">
        <v>27</v>
      </c>
      <c r="C31" s="22" t="s">
        <v>593</v>
      </c>
      <c r="D31" s="24" t="s">
        <v>1409</v>
      </c>
      <c r="E31" s="6" t="s">
        <v>6</v>
      </c>
      <c r="F31" s="6"/>
      <c r="G31" s="6"/>
      <c r="H31" s="6"/>
      <c r="I31" s="8">
        <v>1</v>
      </c>
      <c r="J31" s="25"/>
      <c r="K31" s="3"/>
      <c r="L31" s="3"/>
      <c r="M31" s="3"/>
      <c r="O31" s="1" t="str">
        <f t="shared" si="0"/>
        <v xml:space="preserve">    collector_id bigint,</v>
      </c>
    </row>
    <row r="32" spans="2:15" ht="15" x14ac:dyDescent="0.25">
      <c r="B32" s="6">
        <v>28</v>
      </c>
      <c r="C32" s="22" t="s">
        <v>596</v>
      </c>
      <c r="D32" s="24" t="s">
        <v>1410</v>
      </c>
      <c r="E32" s="6" t="s">
        <v>6</v>
      </c>
      <c r="F32" s="6"/>
      <c r="G32" s="6"/>
      <c r="H32" s="6"/>
      <c r="I32" s="8">
        <v>1</v>
      </c>
      <c r="J32" s="25"/>
      <c r="K32" s="3"/>
      <c r="L32" s="3"/>
      <c r="M32" s="3"/>
      <c r="O32" s="1" t="str">
        <f>"    " &amp; D32 &amp; " " &amp; E32 &amp; IF(F32="yes"," NOT NULL", "") &amp; IF(LEN(G32) &gt; 0," DEFAULT " &amp; G32, "") &amp; ","</f>
        <v xml:space="preserve">    collection_date bigint,</v>
      </c>
    </row>
    <row r="33" spans="2:15" ht="15" x14ac:dyDescent="0.25">
      <c r="B33" s="6">
        <v>29</v>
      </c>
      <c r="C33" s="22" t="s">
        <v>597</v>
      </c>
      <c r="D33" s="24" t="s">
        <v>595</v>
      </c>
      <c r="E33" s="6" t="s">
        <v>6</v>
      </c>
      <c r="F33" s="6"/>
      <c r="G33" s="6"/>
      <c r="H33" s="6"/>
      <c r="I33" s="8">
        <v>1</v>
      </c>
      <c r="J33" s="25"/>
      <c r="K33" s="3"/>
      <c r="L33" s="3"/>
      <c r="M33" s="3"/>
      <c r="O33" s="1" t="str">
        <f t="shared" si="0"/>
        <v xml:space="preserve">    receiver_id bigint,</v>
      </c>
    </row>
    <row r="34" spans="2:15" ht="15" x14ac:dyDescent="0.25">
      <c r="B34" s="6">
        <v>30</v>
      </c>
      <c r="C34" s="22" t="s">
        <v>598</v>
      </c>
      <c r="D34" s="24" t="s">
        <v>594</v>
      </c>
      <c r="E34" s="6" t="s">
        <v>6</v>
      </c>
      <c r="F34" s="6"/>
      <c r="G34" s="6"/>
      <c r="H34" s="6"/>
      <c r="I34" s="8">
        <v>1</v>
      </c>
      <c r="J34" s="25"/>
      <c r="K34" s="3"/>
      <c r="L34" s="3"/>
      <c r="M34" s="3"/>
      <c r="O34" s="1" t="str">
        <f t="shared" si="0"/>
        <v xml:space="preserve">    receive_date bigint,</v>
      </c>
    </row>
    <row r="35" spans="2:15" ht="15" x14ac:dyDescent="0.25">
      <c r="B35" s="6">
        <v>31</v>
      </c>
      <c r="C35" s="22" t="s">
        <v>585</v>
      </c>
      <c r="D35" s="24" t="s">
        <v>218</v>
      </c>
      <c r="E35" s="6" t="s">
        <v>6</v>
      </c>
      <c r="F35" s="6"/>
      <c r="G35" s="6"/>
      <c r="H35" s="6"/>
      <c r="I35" s="8">
        <v>1</v>
      </c>
      <c r="J35" s="25"/>
      <c r="K35" s="3"/>
      <c r="L35" s="3"/>
      <c r="M35" s="3"/>
      <c r="O35" s="1" t="str">
        <f t="shared" ref="O35" si="6">"    " &amp; D35 &amp; " " &amp; E35 &amp; IF(F35="yes"," NOT NULL", "") &amp; IF(LEN(G35) &gt; 0," DEFAULT " &amp; G35, "") &amp; ","</f>
        <v xml:space="preserve">    room_id bigint,</v>
      </c>
    </row>
    <row r="36" spans="2:15" ht="15" x14ac:dyDescent="0.25">
      <c r="B36" s="6">
        <v>32</v>
      </c>
      <c r="C36" s="22" t="s">
        <v>3644</v>
      </c>
      <c r="D36" s="24" t="s">
        <v>3642</v>
      </c>
      <c r="E36" s="23" t="s">
        <v>34</v>
      </c>
      <c r="F36" s="6"/>
      <c r="G36" s="6"/>
      <c r="H36" s="6"/>
      <c r="I36" s="8">
        <v>1</v>
      </c>
      <c r="J36" s="25"/>
      <c r="K36" s="3"/>
      <c r="L36" s="3"/>
      <c r="M36" s="3"/>
      <c r="O36" s="1" t="str">
        <f>"    " &amp; D36 &amp; " " &amp; E36 &amp; IF(F36="yes"," NOT NULL", "") &amp; IF(LEN(G36) &gt; 0," DEFAULT " &amp; G36, "") &amp; ","</f>
        <v xml:space="preserve">    collection_address varchar(255),</v>
      </c>
    </row>
    <row r="37" spans="2:15" ht="15" x14ac:dyDescent="0.25">
      <c r="B37" s="6">
        <v>33</v>
      </c>
      <c r="C37" s="22" t="s">
        <v>2802</v>
      </c>
      <c r="D37" s="24" t="s">
        <v>3627</v>
      </c>
      <c r="E37" s="23" t="s">
        <v>116</v>
      </c>
      <c r="F37" s="6"/>
      <c r="G37" s="6"/>
      <c r="H37" s="6"/>
      <c r="I37" s="8"/>
      <c r="J37" s="25"/>
      <c r="K37" s="3"/>
      <c r="L37" s="3"/>
      <c r="M37" s="3"/>
      <c r="O37" s="1" t="str">
        <f>"    " &amp; D37 &amp; " " &amp; E37 &amp; IF(F37="yes"," NOT NULL", "") &amp; IF(LEN(G37) &gt; 0," DEFAULT " &amp; G37, "") &amp; ","</f>
        <v xml:space="preserve">    medical_history text,</v>
      </c>
    </row>
    <row r="38" spans="2:15" ht="15" x14ac:dyDescent="0.25">
      <c r="B38" s="6">
        <v>34</v>
      </c>
      <c r="C38" s="22" t="s">
        <v>356</v>
      </c>
      <c r="D38" s="24" t="s">
        <v>1876</v>
      </c>
      <c r="E38" s="23" t="s">
        <v>116</v>
      </c>
      <c r="F38" s="6"/>
      <c r="G38" s="6"/>
      <c r="H38" s="6"/>
      <c r="I38" s="8">
        <v>1</v>
      </c>
      <c r="J38" s="25"/>
      <c r="K38" s="3"/>
      <c r="L38" s="3"/>
      <c r="M38" s="3"/>
      <c r="O38" s="1" t="str">
        <f t="shared" si="0"/>
        <v xml:space="preserve">    diagnosis text,</v>
      </c>
    </row>
    <row r="39" spans="2:15" ht="15" x14ac:dyDescent="0.25">
      <c r="B39" s="6">
        <v>34</v>
      </c>
      <c r="C39" s="22" t="s">
        <v>4338</v>
      </c>
      <c r="D39" s="24" t="s">
        <v>381</v>
      </c>
      <c r="E39" s="23" t="s">
        <v>116</v>
      </c>
      <c r="F39" s="6"/>
      <c r="G39" s="6"/>
      <c r="H39" s="6"/>
      <c r="I39" s="8">
        <v>1</v>
      </c>
      <c r="J39" s="25"/>
      <c r="K39" s="3"/>
      <c r="L39" s="3"/>
      <c r="M39" s="3"/>
      <c r="O39" s="1" t="str">
        <f t="shared" ref="O39" si="7">"    " &amp; D39 &amp; " " &amp; E39 &amp; IF(F39="yes"," NOT NULL", "") &amp; IF(LEN(G39) &gt; 0," DEFAULT " &amp; G39, "") &amp; ","</f>
        <v xml:space="preserve">    impression text,</v>
      </c>
    </row>
    <row r="40" spans="2:15" ht="15" x14ac:dyDescent="0.25">
      <c r="B40" s="6">
        <v>35</v>
      </c>
      <c r="C40" s="22" t="s">
        <v>3027</v>
      </c>
      <c r="D40" s="24" t="s">
        <v>63</v>
      </c>
      <c r="E40" s="23" t="s">
        <v>34</v>
      </c>
      <c r="F40" s="6"/>
      <c r="G40" s="6"/>
      <c r="H40" s="6"/>
      <c r="I40" s="10"/>
      <c r="J40" s="25"/>
      <c r="K40" s="3"/>
      <c r="L40" s="3"/>
      <c r="M40" s="3"/>
      <c r="O40" s="1" t="str">
        <f t="shared" si="0"/>
        <v xml:space="preserve">    title varchar(255),</v>
      </c>
    </row>
    <row r="41" spans="2:15" ht="15" x14ac:dyDescent="0.25">
      <c r="B41" s="6">
        <v>36</v>
      </c>
      <c r="C41" s="22" t="s">
        <v>49</v>
      </c>
      <c r="D41" s="24" t="s">
        <v>12</v>
      </c>
      <c r="E41" s="23" t="s">
        <v>116</v>
      </c>
      <c r="F41" s="6"/>
      <c r="G41" s="6"/>
      <c r="H41" s="6"/>
      <c r="I41" s="8"/>
      <c r="J41" s="25"/>
      <c r="K41" s="3"/>
      <c r="L41" s="3"/>
      <c r="M41" s="3"/>
      <c r="O41" s="1" t="str">
        <f t="shared" si="0"/>
        <v xml:space="preserve">    description text,</v>
      </c>
    </row>
    <row r="42" spans="2:15" ht="15" x14ac:dyDescent="0.25">
      <c r="B42" s="6">
        <v>37</v>
      </c>
      <c r="C42" s="22" t="s">
        <v>3631</v>
      </c>
      <c r="D42" s="24" t="s">
        <v>3630</v>
      </c>
      <c r="E42" s="6" t="s">
        <v>35</v>
      </c>
      <c r="F42" s="6"/>
      <c r="G42" s="6"/>
      <c r="H42" s="6"/>
      <c r="I42" s="10"/>
      <c r="J42" s="25"/>
      <c r="K42" s="3"/>
      <c r="L42" s="3"/>
      <c r="M42" s="3"/>
      <c r="O42" s="1" t="str">
        <f t="shared" si="0"/>
        <v xml:space="preserve">    specimen_status smallint,</v>
      </c>
    </row>
    <row r="43" spans="2:15" ht="15" x14ac:dyDescent="0.25">
      <c r="B43" s="6">
        <v>38</v>
      </c>
      <c r="C43" s="22" t="s">
        <v>3</v>
      </c>
      <c r="D43" s="24" t="s">
        <v>3072</v>
      </c>
      <c r="E43" s="23" t="s">
        <v>116</v>
      </c>
      <c r="F43" s="6"/>
      <c r="G43" s="6"/>
      <c r="H43" s="6"/>
      <c r="I43" s="8">
        <v>1</v>
      </c>
      <c r="J43" s="25"/>
      <c r="K43" s="3"/>
      <c r="L43" s="3"/>
      <c r="M43" s="3"/>
      <c r="O43" s="1" t="str">
        <f t="shared" si="0"/>
        <v xml:space="preserve">    note text,</v>
      </c>
    </row>
    <row r="44" spans="2:15" ht="15" x14ac:dyDescent="0.25">
      <c r="B44" s="6">
        <v>39</v>
      </c>
      <c r="C44" s="22" t="s">
        <v>2245</v>
      </c>
      <c r="D44" s="24" t="s">
        <v>2872</v>
      </c>
      <c r="E44" s="6" t="s">
        <v>6</v>
      </c>
      <c r="F44" s="6"/>
      <c r="G44" s="6"/>
      <c r="H44" s="6"/>
      <c r="I44" s="10"/>
      <c r="J44" s="25"/>
      <c r="K44" s="3"/>
      <c r="L44" s="3"/>
      <c r="M44" s="3"/>
      <c r="O44" s="1" t="str">
        <f t="shared" si="0"/>
        <v xml:space="preserve">    print_date bigint,</v>
      </c>
    </row>
    <row r="45" spans="2:15" ht="15" x14ac:dyDescent="0.25">
      <c r="B45" s="6">
        <v>40</v>
      </c>
      <c r="C45" s="22" t="s">
        <v>3636</v>
      </c>
      <c r="D45" s="24" t="s">
        <v>3782</v>
      </c>
      <c r="E45" s="6" t="s">
        <v>35</v>
      </c>
      <c r="F45" s="6"/>
      <c r="G45" s="6">
        <v>0</v>
      </c>
      <c r="H45" s="23" t="s">
        <v>16</v>
      </c>
      <c r="I45" s="10"/>
      <c r="J45" s="25"/>
      <c r="K45" s="3"/>
      <c r="L45" s="3"/>
      <c r="M45" s="3"/>
      <c r="O45" s="1" t="str">
        <f>"    " &amp; D45 &amp; " " &amp; E45 &amp; IF(F45="yes"," NOT NULL", "") &amp; IF(LEN(G45) &gt; 0," DEFAULT " &amp; G45, "") &amp; ","</f>
        <v xml:space="preserve">    print_times smallint DEFAULT 0,</v>
      </c>
    </row>
    <row r="46" spans="2:15" ht="15" x14ac:dyDescent="0.25">
      <c r="B46" s="6">
        <v>41</v>
      </c>
      <c r="C46" s="22" t="s">
        <v>412</v>
      </c>
      <c r="D46" s="24" t="s">
        <v>1682</v>
      </c>
      <c r="E46" s="6" t="s">
        <v>35</v>
      </c>
      <c r="F46" s="6"/>
      <c r="G46" s="6">
        <v>0</v>
      </c>
      <c r="H46" s="6"/>
      <c r="I46" s="8">
        <v>1</v>
      </c>
      <c r="J46" s="25"/>
      <c r="K46" s="3"/>
      <c r="L46" s="3"/>
      <c r="M46" s="3"/>
      <c r="O46" s="1" t="str">
        <f>"    " &amp; D46 &amp; " " &amp; E46 &amp; IF(F46="yes"," NOT NULL", "") &amp; IF(LEN(G46) &gt; 0," DEFAULT " &amp; G46, "") &amp; ","</f>
        <v xml:space="preserve">    external smallint DEFAULT 0,</v>
      </c>
    </row>
    <row r="47" spans="2:15" ht="15" x14ac:dyDescent="0.25">
      <c r="B47" s="6">
        <v>42</v>
      </c>
      <c r="C47" s="22" t="s">
        <v>414</v>
      </c>
      <c r="D47" s="24" t="s">
        <v>1683</v>
      </c>
      <c r="E47" s="14" t="s">
        <v>39</v>
      </c>
      <c r="F47" s="6"/>
      <c r="G47" s="6"/>
      <c r="H47" s="6"/>
      <c r="I47" s="8">
        <v>1</v>
      </c>
      <c r="J47" s="25"/>
      <c r="K47" s="3"/>
      <c r="L47" s="3"/>
      <c r="M47" s="3"/>
      <c r="O47" s="1" t="str">
        <f t="shared" ref="O47" si="8">"    " &amp; D47 &amp; " " &amp; E47 &amp; IF(F47="yes"," NOT NULL", "") &amp; IF(LEN(G47) &gt; 0," DEFAULT " &amp; G47, "") &amp; ","</f>
        <v xml:space="preserve">    template_code varchar(50),</v>
      </c>
    </row>
    <row r="48" spans="2:15" ht="15" x14ac:dyDescent="0.25">
      <c r="B48" s="6">
        <v>43</v>
      </c>
      <c r="C48" s="22" t="s">
        <v>45</v>
      </c>
      <c r="D48" s="24" t="s">
        <v>42</v>
      </c>
      <c r="E48" s="6" t="s">
        <v>35</v>
      </c>
      <c r="F48" s="6"/>
      <c r="G48" s="6">
        <v>0</v>
      </c>
      <c r="H48" s="6"/>
      <c r="I48" s="10"/>
      <c r="J48" s="25"/>
      <c r="K48" s="3"/>
      <c r="L48" s="3"/>
      <c r="M48" s="3"/>
      <c r="O48" s="1" t="str">
        <f t="shared" si="0"/>
        <v xml:space="preserve">    status smallint DEFAULT 0,</v>
      </c>
    </row>
    <row r="49" spans="2:15" ht="15" x14ac:dyDescent="0.25">
      <c r="B49" s="6">
        <v>44</v>
      </c>
      <c r="C49" s="22" t="s">
        <v>2874</v>
      </c>
      <c r="D49" s="24" t="s">
        <v>1881</v>
      </c>
      <c r="E49" s="6" t="s">
        <v>35</v>
      </c>
      <c r="F49" s="6"/>
      <c r="G49" s="6">
        <v>0</v>
      </c>
      <c r="H49" s="23"/>
      <c r="I49" s="8"/>
      <c r="J49" s="25"/>
      <c r="K49" s="3"/>
      <c r="L49" s="3"/>
      <c r="M49" s="3"/>
      <c r="O49" s="1" t="str">
        <f t="shared" ref="O49" si="9">"    " &amp; D49 &amp; " " &amp; E49 &amp; IF(F49="yes"," NOT NULL", "") &amp; IF(LEN(G49) &gt; 0," DEFAULT " &amp; G49, "") &amp; ","</f>
        <v xml:space="preserve">    perform_status smallint DEFAULT 0,</v>
      </c>
    </row>
    <row r="50" spans="2:15" ht="15" x14ac:dyDescent="0.25">
      <c r="B50" s="6">
        <v>45</v>
      </c>
      <c r="C50" s="22" t="s">
        <v>939</v>
      </c>
      <c r="D50" s="24" t="s">
        <v>1071</v>
      </c>
      <c r="E50" s="6" t="s">
        <v>35</v>
      </c>
      <c r="F50" s="6"/>
      <c r="G50" s="6">
        <v>1</v>
      </c>
      <c r="H50" s="6"/>
      <c r="I50" s="10"/>
      <c r="J50" s="25"/>
      <c r="K50" s="3"/>
      <c r="L50" s="3"/>
      <c r="M50" s="3"/>
      <c r="O50" s="1" t="str">
        <f t="shared" si="0"/>
        <v xml:space="preserve">    internal_ledger smallint DEFAULT 1,</v>
      </c>
    </row>
    <row r="51" spans="2:15" ht="15" x14ac:dyDescent="0.25">
      <c r="B51" s="6">
        <v>46</v>
      </c>
      <c r="C51" s="22" t="s">
        <v>1072</v>
      </c>
      <c r="D51" s="24" t="s">
        <v>1217</v>
      </c>
      <c r="E51" s="6" t="s">
        <v>35</v>
      </c>
      <c r="F51" s="6"/>
      <c r="G51" s="6">
        <v>1</v>
      </c>
      <c r="H51" s="6"/>
      <c r="I51" s="10"/>
      <c r="J51" s="25"/>
      <c r="K51" s="3"/>
      <c r="L51" s="3"/>
      <c r="M51" s="3"/>
      <c r="O51" s="1" t="str">
        <f t="shared" si="0"/>
        <v xml:space="preserve">    financial_ledger smallint DEFAULT 1,</v>
      </c>
    </row>
    <row r="52" spans="2:15" ht="15" x14ac:dyDescent="0.25">
      <c r="B52" s="6">
        <v>47</v>
      </c>
      <c r="C52" s="22" t="s">
        <v>3114</v>
      </c>
      <c r="D52" s="24" t="s">
        <v>3112</v>
      </c>
      <c r="E52" s="6" t="s">
        <v>35</v>
      </c>
      <c r="F52" s="6"/>
      <c r="G52" s="6">
        <v>0</v>
      </c>
      <c r="H52" s="6"/>
      <c r="I52" s="10"/>
      <c r="J52" s="25" t="s">
        <v>3113</v>
      </c>
      <c r="K52" s="3"/>
      <c r="L52" s="3"/>
      <c r="M52" s="3"/>
      <c r="O52" s="1" t="str">
        <f>"    " &amp; D52 &amp; " " &amp; E52 &amp; IF(F52="yes"," NOT NULL", "") &amp; IF(LEN(G52) &gt; 0," DEFAULT " &amp; G52, "") &amp; ","</f>
        <v xml:space="preserve">    foc smallint DEFAULT 0,</v>
      </c>
    </row>
    <row r="53" spans="2:15" ht="15" x14ac:dyDescent="0.25">
      <c r="B53" s="6">
        <v>48</v>
      </c>
      <c r="C53" s="22" t="s">
        <v>3921</v>
      </c>
      <c r="D53" s="24" t="s">
        <v>3865</v>
      </c>
      <c r="E53" s="6" t="s">
        <v>35</v>
      </c>
      <c r="F53" s="6"/>
      <c r="G53" s="6">
        <v>1</v>
      </c>
      <c r="H53" s="23" t="s">
        <v>16</v>
      </c>
      <c r="I53" s="8"/>
      <c r="J53" s="25"/>
      <c r="K53" s="3"/>
      <c r="L53" s="3"/>
      <c r="M53" s="3"/>
      <c r="O53" s="1" t="str">
        <f>"    " &amp; D53 &amp; " " &amp; E53 &amp; IF(F53="yes"," NOT NULL", "") &amp; IF(LEN(G53) &gt; 0," DEFAULT " &amp; G53, "") &amp; ","</f>
        <v xml:space="preserve">    incentive smallint DEFAULT 1,</v>
      </c>
    </row>
    <row r="54" spans="2:15" ht="15" x14ac:dyDescent="0.25">
      <c r="B54" s="6">
        <v>49</v>
      </c>
      <c r="C54" s="22" t="s">
        <v>3838</v>
      </c>
      <c r="D54" s="24" t="s">
        <v>3657</v>
      </c>
      <c r="E54" s="6" t="s">
        <v>35</v>
      </c>
      <c r="F54" s="6"/>
      <c r="G54" s="6">
        <v>0</v>
      </c>
      <c r="H54" s="23" t="s">
        <v>16</v>
      </c>
      <c r="I54" s="10"/>
      <c r="J54" s="25"/>
      <c r="K54" s="3"/>
      <c r="L54" s="3"/>
      <c r="M54" s="3"/>
      <c r="O54" s="1" t="str">
        <f t="shared" si="0"/>
        <v xml:space="preserve">    result_multi smallint DEFAULT 0,</v>
      </c>
    </row>
    <row r="55" spans="2:15" ht="15" x14ac:dyDescent="0.25">
      <c r="B55" s="6">
        <v>50</v>
      </c>
      <c r="C55" s="22" t="s">
        <v>572</v>
      </c>
      <c r="D55" s="24" t="s">
        <v>3819</v>
      </c>
      <c r="E55" s="23" t="s">
        <v>25</v>
      </c>
      <c r="F55" s="6"/>
      <c r="G55" s="6"/>
      <c r="H55" s="6"/>
      <c r="I55" s="8"/>
      <c r="J55" s="25"/>
      <c r="K55" s="3"/>
      <c r="L55" s="3"/>
      <c r="M55" s="3"/>
      <c r="O55" s="1" t="str">
        <f t="shared" si="0"/>
        <v xml:space="preserve">    result_screen varchar(10),</v>
      </c>
    </row>
    <row r="56" spans="2:15" ht="15" x14ac:dyDescent="0.25">
      <c r="B56" s="6">
        <v>51</v>
      </c>
      <c r="C56" s="22" t="s">
        <v>3796</v>
      </c>
      <c r="D56" s="24" t="s">
        <v>228</v>
      </c>
      <c r="E56" s="23" t="s">
        <v>25</v>
      </c>
      <c r="F56" s="6"/>
      <c r="G56" s="6"/>
      <c r="H56" s="6"/>
      <c r="I56" s="8"/>
      <c r="J56" s="25"/>
      <c r="K56" s="3"/>
      <c r="L56" s="3"/>
      <c r="M56" s="3"/>
      <c r="O56" s="1" t="str">
        <f t="shared" ref="O56:O63" si="10">"    " &amp; D56 &amp; " " &amp; E56 &amp; IF(F56="yes"," NOT NULL", "") &amp; IF(LEN(G56) &gt; 0," DEFAULT " &amp; G56, "") &amp; ","</f>
        <v xml:space="preserve">    screen varchar(10),</v>
      </c>
    </row>
    <row r="57" spans="2:15" ht="15" x14ac:dyDescent="0.25">
      <c r="B57" s="6">
        <v>52</v>
      </c>
      <c r="C57" s="22" t="s">
        <v>415</v>
      </c>
      <c r="D57" s="24" t="s">
        <v>394</v>
      </c>
      <c r="E57" s="6" t="s">
        <v>6</v>
      </c>
      <c r="F57" s="6"/>
      <c r="G57" s="6"/>
      <c r="H57" s="6"/>
      <c r="I57" s="8">
        <v>1</v>
      </c>
      <c r="J57" s="25"/>
      <c r="K57" s="3"/>
      <c r="L57" s="3"/>
      <c r="M57" s="3"/>
      <c r="O57" s="1" t="str">
        <f t="shared" si="10"/>
        <v xml:space="preserve">    filesystem_id bigint,</v>
      </c>
    </row>
    <row r="58" spans="2:15" ht="15" x14ac:dyDescent="0.25">
      <c r="B58" s="6">
        <v>53</v>
      </c>
      <c r="C58" s="22" t="s">
        <v>406</v>
      </c>
      <c r="D58" s="24" t="s">
        <v>397</v>
      </c>
      <c r="E58" s="23" t="s">
        <v>34</v>
      </c>
      <c r="F58" s="6"/>
      <c r="G58" s="6"/>
      <c r="H58" s="6"/>
      <c r="I58" s="8">
        <v>1</v>
      </c>
      <c r="J58" s="25"/>
      <c r="K58" s="3"/>
      <c r="L58" s="3"/>
      <c r="M58" s="3"/>
      <c r="O58" s="1" t="str">
        <f t="shared" si="10"/>
        <v xml:space="preserve">    filepath varchar(255),</v>
      </c>
    </row>
    <row r="59" spans="2:15" ht="15" x14ac:dyDescent="0.25">
      <c r="B59" s="6">
        <v>54</v>
      </c>
      <c r="C59" s="22" t="s">
        <v>85</v>
      </c>
      <c r="D59" s="24" t="s">
        <v>398</v>
      </c>
      <c r="E59" s="23" t="s">
        <v>34</v>
      </c>
      <c r="F59" s="6"/>
      <c r="G59" s="6"/>
      <c r="H59" s="6"/>
      <c r="I59" s="8">
        <v>1</v>
      </c>
      <c r="J59" s="25"/>
      <c r="K59" s="3"/>
      <c r="L59" s="3"/>
      <c r="M59" s="3"/>
      <c r="O59" s="1" t="str">
        <f t="shared" si="10"/>
        <v xml:space="preserve">    filename varchar(255),</v>
      </c>
    </row>
    <row r="60" spans="2:15" ht="15" x14ac:dyDescent="0.25">
      <c r="B60" s="6">
        <v>55</v>
      </c>
      <c r="C60" s="22" t="s">
        <v>407</v>
      </c>
      <c r="D60" s="24" t="s">
        <v>403</v>
      </c>
      <c r="E60" s="23" t="s">
        <v>39</v>
      </c>
      <c r="F60" s="6"/>
      <c r="G60" s="6"/>
      <c r="H60" s="6"/>
      <c r="I60" s="8">
        <v>1</v>
      </c>
      <c r="J60" s="25"/>
      <c r="K60" s="3"/>
      <c r="L60" s="3"/>
      <c r="M60" s="3"/>
      <c r="O60" s="1" t="str">
        <f t="shared" si="10"/>
        <v xml:space="preserve">    filetype varchar(50),</v>
      </c>
    </row>
    <row r="61" spans="2:15" ht="15" x14ac:dyDescent="0.25">
      <c r="B61" s="6">
        <v>56</v>
      </c>
      <c r="C61" s="22" t="s">
        <v>407</v>
      </c>
      <c r="D61" s="24" t="s">
        <v>3872</v>
      </c>
      <c r="E61" s="23" t="s">
        <v>34</v>
      </c>
      <c r="F61" s="6"/>
      <c r="G61" s="6"/>
      <c r="H61" s="6"/>
      <c r="I61" s="10"/>
      <c r="J61" s="25"/>
      <c r="K61" s="3"/>
      <c r="L61" s="3"/>
      <c r="M61" s="3"/>
      <c r="O61" s="1" t="str">
        <f t="shared" si="10"/>
        <v xml:space="preserve">    filemime varchar(255),</v>
      </c>
    </row>
    <row r="62" spans="2:15" ht="15" x14ac:dyDescent="0.25">
      <c r="B62" s="6">
        <v>57</v>
      </c>
      <c r="C62" s="22" t="s">
        <v>408</v>
      </c>
      <c r="D62" s="24" t="s">
        <v>399</v>
      </c>
      <c r="E62" s="23" t="s">
        <v>34</v>
      </c>
      <c r="F62" s="6"/>
      <c r="G62" s="6"/>
      <c r="H62" s="6"/>
      <c r="I62" s="8">
        <v>1</v>
      </c>
      <c r="J62" s="25"/>
      <c r="K62" s="3"/>
      <c r="L62" s="3"/>
      <c r="M62" s="3"/>
      <c r="O62" s="1" t="str">
        <f t="shared" si="10"/>
        <v xml:space="preserve">    file_md5 varchar(255),</v>
      </c>
    </row>
    <row r="63" spans="2:15" ht="15" x14ac:dyDescent="0.25">
      <c r="B63" s="6">
        <v>58</v>
      </c>
      <c r="C63" s="22" t="s">
        <v>409</v>
      </c>
      <c r="D63" s="24" t="s">
        <v>400</v>
      </c>
      <c r="E63" s="6" t="s">
        <v>6</v>
      </c>
      <c r="F63" s="6"/>
      <c r="G63" s="6"/>
      <c r="H63" s="6"/>
      <c r="I63" s="8">
        <v>1</v>
      </c>
      <c r="J63" s="25"/>
      <c r="K63" s="3"/>
      <c r="L63" s="3"/>
      <c r="M63" s="3"/>
      <c r="O63" s="1" t="str">
        <f t="shared" si="10"/>
        <v xml:space="preserve">    file_size bigint,</v>
      </c>
    </row>
    <row r="64" spans="2:15" ht="15" x14ac:dyDescent="0.25">
      <c r="B64" s="6">
        <v>59</v>
      </c>
      <c r="C64" s="22" t="s">
        <v>333</v>
      </c>
      <c r="D64" s="24" t="s">
        <v>41</v>
      </c>
      <c r="E64" s="6" t="s">
        <v>35</v>
      </c>
      <c r="F64" s="6"/>
      <c r="G64" s="6">
        <v>0</v>
      </c>
      <c r="H64" s="23" t="s">
        <v>16</v>
      </c>
      <c r="I64" s="8"/>
      <c r="J64" s="25"/>
      <c r="K64" s="3"/>
      <c r="L64" s="3"/>
      <c r="M64" s="3"/>
      <c r="O64" s="1" t="str">
        <f t="shared" ref="O64:O71" si="11">"    " &amp; D64 &amp; " " &amp; E64 &amp; IF(F64="yes"," NOT NULL", "") &amp; IF(LEN(G64) &gt; 0," DEFAULT " &amp; G64, "") &amp; ","</f>
        <v xml:space="preserve">    disabled smallint DEFAULT 0,</v>
      </c>
    </row>
    <row r="65" spans="2:15" ht="15" x14ac:dyDescent="0.25">
      <c r="B65" s="6">
        <v>60</v>
      </c>
      <c r="C65" s="3" t="s">
        <v>20</v>
      </c>
      <c r="D65" s="24" t="s">
        <v>296</v>
      </c>
      <c r="E65" s="6" t="s">
        <v>6</v>
      </c>
      <c r="F65" s="6"/>
      <c r="G65" s="6"/>
      <c r="H65" s="6"/>
      <c r="I65" s="10"/>
      <c r="J65" s="25"/>
      <c r="K65" s="3"/>
      <c r="L65" s="3"/>
      <c r="M65" s="3"/>
      <c r="O65" s="1" t="str">
        <f t="shared" si="11"/>
        <v xml:space="preserve">    created_by bigint,</v>
      </c>
    </row>
    <row r="66" spans="2:15" ht="15" x14ac:dyDescent="0.25">
      <c r="B66" s="6">
        <v>61</v>
      </c>
      <c r="C66" s="3" t="s">
        <v>21</v>
      </c>
      <c r="D66" s="24" t="s">
        <v>70</v>
      </c>
      <c r="E66" s="6" t="s">
        <v>6</v>
      </c>
      <c r="F66" s="6"/>
      <c r="G66" s="6"/>
      <c r="H66" s="6"/>
      <c r="I66" s="10"/>
      <c r="J66" s="25"/>
      <c r="K66" s="3"/>
      <c r="L66" s="3"/>
      <c r="M66" s="3"/>
      <c r="O66" s="1" t="str">
        <f t="shared" si="11"/>
        <v xml:space="preserve">    created_date bigint,</v>
      </c>
    </row>
    <row r="67" spans="2:15" ht="15" x14ac:dyDescent="0.25">
      <c r="B67" s="6">
        <v>62</v>
      </c>
      <c r="C67" s="3" t="s">
        <v>22</v>
      </c>
      <c r="D67" s="24" t="s">
        <v>297</v>
      </c>
      <c r="E67" s="6" t="s">
        <v>6</v>
      </c>
      <c r="F67" s="6"/>
      <c r="G67" s="6"/>
      <c r="H67" s="6"/>
      <c r="I67" s="10"/>
      <c r="J67" s="25"/>
      <c r="K67" s="3"/>
      <c r="L67" s="3"/>
      <c r="M67" s="3"/>
      <c r="O67" s="1" t="str">
        <f t="shared" si="11"/>
        <v xml:space="preserve">    updated_by bigint,</v>
      </c>
    </row>
    <row r="68" spans="2:15" ht="15" x14ac:dyDescent="0.25">
      <c r="B68" s="6">
        <v>63</v>
      </c>
      <c r="C68" s="3" t="s">
        <v>23</v>
      </c>
      <c r="D68" s="24" t="s">
        <v>71</v>
      </c>
      <c r="E68" s="6" t="s">
        <v>6</v>
      </c>
      <c r="F68" s="6"/>
      <c r="G68" s="6"/>
      <c r="H68" s="6"/>
      <c r="I68" s="10"/>
      <c r="J68" s="25"/>
      <c r="K68" s="3"/>
      <c r="L68" s="3"/>
      <c r="M68" s="3"/>
      <c r="O68" s="1" t="str">
        <f t="shared" si="11"/>
        <v xml:space="preserve">    updated_date bigint,</v>
      </c>
    </row>
    <row r="69" spans="2:15" ht="15" x14ac:dyDescent="0.25">
      <c r="B69" s="6">
        <v>64</v>
      </c>
      <c r="C69" s="22" t="s">
        <v>105</v>
      </c>
      <c r="D69" s="24" t="s">
        <v>295</v>
      </c>
      <c r="E69" s="6" t="s">
        <v>6</v>
      </c>
      <c r="F69" s="6"/>
      <c r="G69" s="6"/>
      <c r="H69" s="6"/>
      <c r="I69" s="8">
        <v>1</v>
      </c>
      <c r="J69" s="25"/>
      <c r="K69" s="3"/>
      <c r="L69" s="3"/>
      <c r="M69" s="3"/>
      <c r="O69" s="1" t="str">
        <f t="shared" si="11"/>
        <v xml:space="preserve">    deleted_by bigint,</v>
      </c>
    </row>
    <row r="70" spans="2:15" ht="15" x14ac:dyDescent="0.25">
      <c r="B70" s="6">
        <v>65</v>
      </c>
      <c r="C70" s="22" t="s">
        <v>99</v>
      </c>
      <c r="D70" s="24" t="s">
        <v>94</v>
      </c>
      <c r="E70" s="6" t="s">
        <v>6</v>
      </c>
      <c r="F70" s="6"/>
      <c r="G70" s="6"/>
      <c r="H70" s="6"/>
      <c r="I70" s="8">
        <v>1</v>
      </c>
      <c r="J70" s="25"/>
      <c r="K70" s="3"/>
      <c r="L70" s="3"/>
      <c r="M70" s="3"/>
      <c r="O70" s="1" t="str">
        <f t="shared" si="11"/>
        <v xml:space="preserve">    deleted_date bigint,</v>
      </c>
    </row>
    <row r="71" spans="2:15" ht="15" x14ac:dyDescent="0.25">
      <c r="B71" s="6">
        <v>66</v>
      </c>
      <c r="C71" s="3" t="s">
        <v>24</v>
      </c>
      <c r="D71" s="24" t="s">
        <v>13</v>
      </c>
      <c r="E71" s="6" t="s">
        <v>10</v>
      </c>
      <c r="F71" s="6"/>
      <c r="G71" s="6">
        <v>1</v>
      </c>
      <c r="H71" s="6"/>
      <c r="I71" s="10"/>
      <c r="J71" s="25"/>
      <c r="K71" s="3"/>
      <c r="L71" s="3"/>
      <c r="M71" s="3"/>
      <c r="O71" s="1" t="str">
        <f t="shared" si="11"/>
        <v xml:space="preserve">    version integer DEFAULT 1,</v>
      </c>
    </row>
    <row r="72" spans="2:15" x14ac:dyDescent="0.25">
      <c r="O72" s="1" t="str">
        <f>"    CONSTRAINT " &amp; IF(ISERROR(SEARCH(".",$D$2)), $D$2, MID($D$2,SEARCH(".",$D$2) + 1,(LEN($D$2)-SEARCH(".",$D$2)))) &amp; "_pk PRIMARY KEY (" &amp; $D$5 &amp; ")"</f>
        <v xml:space="preserve">    CONSTRAINT lab_sample_pk PRIMARY KEY (id)</v>
      </c>
    </row>
    <row r="73" spans="2:15" x14ac:dyDescent="0.25">
      <c r="O73" s="1" t="s">
        <v>7</v>
      </c>
    </row>
    <row r="75" spans="2:15" x14ac:dyDescent="0.25">
      <c r="D75" s="32"/>
    </row>
    <row r="76" spans="2:15" x14ac:dyDescent="0.25">
      <c r="D76" s="32"/>
    </row>
    <row r="77" spans="2:15" x14ac:dyDescent="0.25">
      <c r="D77" s="32"/>
    </row>
    <row r="78" spans="2:15" x14ac:dyDescent="0.25">
      <c r="C78" s="32" t="s">
        <v>2206</v>
      </c>
      <c r="D78" s="32"/>
    </row>
    <row r="79" spans="2:15" x14ac:dyDescent="0.25">
      <c r="D79" s="32"/>
    </row>
    <row r="80" spans="2:15" x14ac:dyDescent="0.25">
      <c r="D80" s="32"/>
    </row>
    <row r="81" spans="1:4" x14ac:dyDescent="0.25">
      <c r="A81" s="32" t="s">
        <v>3764</v>
      </c>
      <c r="D81" s="32"/>
    </row>
    <row r="82" spans="1:4" x14ac:dyDescent="0.25">
      <c r="C82" s="32" t="s">
        <v>3774</v>
      </c>
    </row>
    <row r="83" spans="1:4" x14ac:dyDescent="0.25">
      <c r="C83" s="32" t="s">
        <v>3775</v>
      </c>
    </row>
    <row r="84" spans="1:4" x14ac:dyDescent="0.25">
      <c r="C84" s="32" t="s">
        <v>3776</v>
      </c>
    </row>
    <row r="85" spans="1:4" x14ac:dyDescent="0.25">
      <c r="C85" s="32" t="s">
        <v>3777</v>
      </c>
    </row>
    <row r="86" spans="1:4" x14ac:dyDescent="0.25">
      <c r="C86" s="32" t="s">
        <v>3778</v>
      </c>
    </row>
    <row r="87" spans="1:4" x14ac:dyDescent="0.25">
      <c r="C87" s="32" t="s">
        <v>3779</v>
      </c>
    </row>
    <row r="88" spans="1:4" x14ac:dyDescent="0.25">
      <c r="C88" s="32" t="s">
        <v>3780</v>
      </c>
    </row>
    <row r="90" spans="1:4" x14ac:dyDescent="0.25">
      <c r="C90" s="32" t="s">
        <v>3780</v>
      </c>
    </row>
    <row r="93" spans="1:4" x14ac:dyDescent="0.25">
      <c r="C93" s="1" t="s">
        <v>3810</v>
      </c>
    </row>
    <row r="94" spans="1:4" x14ac:dyDescent="0.25">
      <c r="C94" s="1" t="s">
        <v>3811</v>
      </c>
    </row>
    <row r="95" spans="1:4" x14ac:dyDescent="0.25">
      <c r="C95" s="1" t="s">
        <v>3812</v>
      </c>
    </row>
    <row r="96" spans="1:4" x14ac:dyDescent="0.25">
      <c r="C96" s="1" t="s">
        <v>3813</v>
      </c>
    </row>
    <row r="97" spans="3:3" x14ac:dyDescent="0.25">
      <c r="C97" s="32" t="s">
        <v>3878</v>
      </c>
    </row>
    <row r="98" spans="3:3" x14ac:dyDescent="0.25">
      <c r="C98" s="1" t="s">
        <v>3814</v>
      </c>
    </row>
    <row r="99" spans="3:3" x14ac:dyDescent="0.25">
      <c r="C99" s="1" t="s">
        <v>3815</v>
      </c>
    </row>
    <row r="102" spans="3:3" x14ac:dyDescent="0.25">
      <c r="C102" s="32" t="s">
        <v>3825</v>
      </c>
    </row>
    <row r="105" spans="3:3" x14ac:dyDescent="0.25">
      <c r="C105" s="32" t="s">
        <v>3951</v>
      </c>
    </row>
    <row r="106" spans="3:3" x14ac:dyDescent="0.25">
      <c r="C106" s="32" t="s">
        <v>3952</v>
      </c>
    </row>
    <row r="107" spans="3:3" x14ac:dyDescent="0.25">
      <c r="C107" s="32" t="s">
        <v>3970</v>
      </c>
    </row>
    <row r="109" spans="3:3" x14ac:dyDescent="0.25">
      <c r="C109" s="32" t="s">
        <v>4339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B1:O43"/>
  <sheetViews>
    <sheetView showGridLines="0" workbookViewId="0">
      <selection activeCell="B5" sqref="B5:B37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425781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DB!D167</f>
        <v>Danh sách mẫu</v>
      </c>
      <c r="E1" s="71"/>
      <c r="F1" s="72" t="s">
        <v>22</v>
      </c>
      <c r="G1" s="73"/>
      <c r="H1" s="73"/>
      <c r="I1" s="74"/>
      <c r="J1" s="3" t="str">
        <f>DB!F168</f>
        <v>Nguyễn Anh Phong</v>
      </c>
    </row>
    <row r="2" spans="2:15" ht="18" x14ac:dyDescent="0.25">
      <c r="C2" s="2" t="s">
        <v>27</v>
      </c>
      <c r="D2" s="75" t="str">
        <f>DB!E167</f>
        <v>lab_sample_item</v>
      </c>
      <c r="E2" s="76"/>
      <c r="F2" s="72" t="s">
        <v>23</v>
      </c>
      <c r="G2" s="73"/>
      <c r="H2" s="73"/>
      <c r="I2" s="74"/>
      <c r="J2" s="19" t="str">
        <f>DB!G168</f>
        <v>22/05/2016</v>
      </c>
      <c r="O2" s="1" t="str">
        <f xml:space="preserve"> "drop table " &amp; D2 &amp; ";"</f>
        <v>drop table lab_sample_item;</v>
      </c>
    </row>
    <row r="3" spans="2:15" ht="29.25" customHeight="1" x14ac:dyDescent="0.25">
      <c r="B3" s="4"/>
      <c r="O3" s="1" t="str">
        <f xml:space="preserve"> "create table " &amp; D2</f>
        <v>create table lab_sample_item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2968</v>
      </c>
      <c r="D6" s="24" t="s">
        <v>1375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37" si="0">"    " &amp; D6 &amp; " " &amp; E6 &amp; IF(F6="yes"," NOT NULL", "") &amp; IF(LEN(G6) &gt; 0," DEFAULT " &amp; G6, "") &amp; ","</f>
        <v xml:space="preserve">    lab_sample_id bigint,</v>
      </c>
    </row>
    <row r="7" spans="2:15" ht="15" x14ac:dyDescent="0.25">
      <c r="B7" s="6">
        <v>3</v>
      </c>
      <c r="C7" s="22" t="s">
        <v>3922</v>
      </c>
      <c r="D7" s="24" t="s">
        <v>206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partner_id bigint,</v>
      </c>
    </row>
    <row r="8" spans="2:15" ht="15" x14ac:dyDescent="0.25">
      <c r="B8" s="6">
        <v>4</v>
      </c>
      <c r="C8" s="22" t="s">
        <v>355</v>
      </c>
      <c r="D8" s="24" t="s">
        <v>352</v>
      </c>
      <c r="E8" s="6" t="s">
        <v>6</v>
      </c>
      <c r="F8" s="6"/>
      <c r="G8" s="6"/>
      <c r="H8" s="6"/>
      <c r="I8" s="8"/>
      <c r="J8" s="25"/>
      <c r="K8" s="3"/>
      <c r="L8" s="3"/>
      <c r="M8" s="3"/>
      <c r="O8" s="1" t="str">
        <f t="shared" si="0"/>
        <v xml:space="preserve">    patient_id bigint,</v>
      </c>
    </row>
    <row r="9" spans="2:15" ht="15" x14ac:dyDescent="0.25">
      <c r="B9" s="6">
        <v>5</v>
      </c>
      <c r="C9" s="22" t="s">
        <v>3655</v>
      </c>
      <c r="D9" s="24" t="s">
        <v>1366</v>
      </c>
      <c r="E9" s="23" t="s">
        <v>39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sid varchar(50),</v>
      </c>
    </row>
    <row r="10" spans="2:15" ht="15" x14ac:dyDescent="0.25">
      <c r="B10" s="6">
        <v>6</v>
      </c>
      <c r="C10" s="22" t="s">
        <v>3809</v>
      </c>
      <c r="D10" s="24" t="s">
        <v>3805</v>
      </c>
      <c r="E10" s="23" t="s">
        <v>25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sid_suffix varchar(10),</v>
      </c>
    </row>
    <row r="11" spans="2:15" ht="15" x14ac:dyDescent="0.25">
      <c r="B11" s="6">
        <v>7</v>
      </c>
      <c r="C11" s="22" t="s">
        <v>1688</v>
      </c>
      <c r="D11" s="24" t="s">
        <v>3633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specimen_id bigint,</v>
      </c>
    </row>
    <row r="12" spans="2:15" ht="15" x14ac:dyDescent="0.25">
      <c r="B12" s="6">
        <v>8</v>
      </c>
      <c r="C12" s="22" t="s">
        <v>1688</v>
      </c>
      <c r="D12" s="24" t="s">
        <v>3635</v>
      </c>
      <c r="E12" s="6" t="s">
        <v>34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specimen_name varchar(255),</v>
      </c>
    </row>
    <row r="13" spans="2:15" ht="15" x14ac:dyDescent="0.25">
      <c r="B13" s="6">
        <v>9</v>
      </c>
      <c r="C13" s="22" t="s">
        <v>1415</v>
      </c>
      <c r="D13" s="24" t="s">
        <v>1414</v>
      </c>
      <c r="E13" s="6" t="s">
        <v>10</v>
      </c>
      <c r="F13" s="6"/>
      <c r="G13" s="6"/>
      <c r="H13" s="6"/>
      <c r="I13" s="8"/>
      <c r="J13" s="25"/>
      <c r="K13" s="3"/>
      <c r="L13" s="3"/>
      <c r="M13" s="3"/>
      <c r="O13" s="1" t="str">
        <f t="shared" ref="O13:O15" si="1">"    " &amp; D13 &amp; " " &amp; E13 &amp; IF(F13="yes"," NOT NULL", "") &amp; IF(LEN(G13) &gt; 0," DEFAULT " &amp; G13, "") &amp; ","</f>
        <v xml:space="preserve">    specimen_type integer,</v>
      </c>
    </row>
    <row r="14" spans="2:15" ht="15" x14ac:dyDescent="0.25">
      <c r="B14" s="6">
        <v>10</v>
      </c>
      <c r="C14" s="22" t="s">
        <v>3631</v>
      </c>
      <c r="D14" s="24" t="s">
        <v>3630</v>
      </c>
      <c r="E14" s="6" t="s">
        <v>35</v>
      </c>
      <c r="F14" s="6"/>
      <c r="G14" s="6"/>
      <c r="H14" s="6"/>
      <c r="I14" s="10"/>
      <c r="J14" s="25"/>
      <c r="K14" s="3"/>
      <c r="L14" s="3"/>
      <c r="M14" s="3"/>
      <c r="O14" s="1" t="str">
        <f t="shared" si="1"/>
        <v xml:space="preserve">    specimen_status smallint,</v>
      </c>
    </row>
    <row r="15" spans="2:15" ht="15" x14ac:dyDescent="0.25">
      <c r="B15" s="6">
        <v>11</v>
      </c>
      <c r="C15" s="22" t="s">
        <v>49</v>
      </c>
      <c r="D15" s="24" t="s">
        <v>12</v>
      </c>
      <c r="E15" s="23" t="s">
        <v>116</v>
      </c>
      <c r="F15" s="6"/>
      <c r="G15" s="6"/>
      <c r="H15" s="6"/>
      <c r="I15" s="8"/>
      <c r="J15" s="25"/>
      <c r="K15" s="3"/>
      <c r="L15" s="3"/>
      <c r="M15" s="3"/>
      <c r="O15" s="1" t="str">
        <f t="shared" si="1"/>
        <v xml:space="preserve">    description text,</v>
      </c>
    </row>
    <row r="16" spans="2:15" ht="15" x14ac:dyDescent="0.25">
      <c r="B16" s="6">
        <v>12</v>
      </c>
      <c r="C16" s="22" t="s">
        <v>3646</v>
      </c>
      <c r="D16" s="24" t="s">
        <v>3645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container_id bigint,</v>
      </c>
    </row>
    <row r="17" spans="2:15" ht="15" x14ac:dyDescent="0.25">
      <c r="B17" s="6">
        <v>13</v>
      </c>
      <c r="C17" s="22" t="s">
        <v>38</v>
      </c>
      <c r="D17" s="24" t="s">
        <v>182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unit_id bigint,</v>
      </c>
    </row>
    <row r="18" spans="2:15" ht="15" x14ac:dyDescent="0.25">
      <c r="B18" s="6">
        <v>14</v>
      </c>
      <c r="C18" s="22" t="s">
        <v>38</v>
      </c>
      <c r="D18" s="24" t="s">
        <v>183</v>
      </c>
      <c r="E18" s="6" t="s">
        <v>34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unit_name varchar(255),</v>
      </c>
    </row>
    <row r="19" spans="2:15" ht="15" x14ac:dyDescent="0.25">
      <c r="B19" s="6">
        <v>15</v>
      </c>
      <c r="C19" s="22" t="s">
        <v>33</v>
      </c>
      <c r="D19" s="24" t="s">
        <v>627</v>
      </c>
      <c r="E19" s="23" t="s">
        <v>127</v>
      </c>
      <c r="F19" s="6"/>
      <c r="G19" s="6">
        <v>1</v>
      </c>
      <c r="H19" s="6"/>
      <c r="I19" s="10"/>
      <c r="J19" s="25"/>
      <c r="K19" s="3"/>
      <c r="L19" s="3"/>
      <c r="M19" s="3"/>
      <c r="O19" s="1" t="str">
        <f t="shared" si="0"/>
        <v xml:space="preserve">    qty double precision DEFAULT 1,</v>
      </c>
    </row>
    <row r="20" spans="2:15" ht="15" x14ac:dyDescent="0.25">
      <c r="B20" s="6">
        <v>16</v>
      </c>
      <c r="C20" s="22" t="s">
        <v>38</v>
      </c>
      <c r="D20" s="24" t="s">
        <v>3652</v>
      </c>
      <c r="E20" s="23" t="s">
        <v>34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volume_unit varchar(255),</v>
      </c>
    </row>
    <row r="21" spans="2:15" ht="15" x14ac:dyDescent="0.25">
      <c r="B21" s="6">
        <v>17</v>
      </c>
      <c r="C21" s="22" t="s">
        <v>3653</v>
      </c>
      <c r="D21" s="24" t="s">
        <v>3651</v>
      </c>
      <c r="E21" s="23" t="s">
        <v>127</v>
      </c>
      <c r="F21" s="6"/>
      <c r="G21" s="6">
        <v>0</v>
      </c>
      <c r="H21" s="6"/>
      <c r="I21" s="10"/>
      <c r="J21" s="25"/>
      <c r="K21" s="3"/>
      <c r="L21" s="3"/>
      <c r="M21" s="3"/>
      <c r="O21" s="1" t="str">
        <f t="shared" si="0"/>
        <v xml:space="preserve">    volume_qty double precision DEFAULT 0,</v>
      </c>
    </row>
    <row r="22" spans="2:15" ht="15" x14ac:dyDescent="0.25">
      <c r="B22" s="6">
        <v>18</v>
      </c>
      <c r="C22" s="22" t="s">
        <v>3643</v>
      </c>
      <c r="D22" s="24" t="s">
        <v>1416</v>
      </c>
      <c r="E22" s="23" t="s">
        <v>116</v>
      </c>
      <c r="F22" s="6"/>
      <c r="G22" s="6"/>
      <c r="H22" s="6"/>
      <c r="I22" s="8">
        <v>1</v>
      </c>
      <c r="J22" s="25"/>
      <c r="K22" s="3"/>
      <c r="L22" s="3"/>
      <c r="M22" s="3"/>
      <c r="O22" s="1" t="str">
        <f t="shared" si="0"/>
        <v xml:space="preserve">    collection_location text,</v>
      </c>
    </row>
    <row r="23" spans="2:15" ht="15" x14ac:dyDescent="0.25">
      <c r="B23" s="6">
        <v>19</v>
      </c>
      <c r="C23" s="22" t="s">
        <v>596</v>
      </c>
      <c r="D23" s="24" t="s">
        <v>1410</v>
      </c>
      <c r="E23" s="6" t="s">
        <v>6</v>
      </c>
      <c r="F23" s="6"/>
      <c r="G23" s="6"/>
      <c r="H23" s="6"/>
      <c r="I23" s="8">
        <v>1</v>
      </c>
      <c r="J23" s="25"/>
      <c r="K23" s="3"/>
      <c r="L23" s="3"/>
      <c r="M23" s="3"/>
      <c r="O23" s="1" t="str">
        <f t="shared" si="0"/>
        <v xml:space="preserve">    collection_date bigint,</v>
      </c>
    </row>
    <row r="24" spans="2:15" ht="15" x14ac:dyDescent="0.25">
      <c r="B24" s="6">
        <v>20</v>
      </c>
      <c r="C24" s="22" t="s">
        <v>593</v>
      </c>
      <c r="D24" s="24" t="s">
        <v>1409</v>
      </c>
      <c r="E24" s="6" t="s">
        <v>6</v>
      </c>
      <c r="F24" s="6"/>
      <c r="G24" s="6"/>
      <c r="H24" s="6"/>
      <c r="I24" s="8">
        <v>1</v>
      </c>
      <c r="J24" s="25"/>
      <c r="K24" s="3"/>
      <c r="L24" s="3"/>
      <c r="M24" s="3"/>
      <c r="O24" s="1" t="str">
        <f t="shared" si="0"/>
        <v xml:space="preserve">    collector_id bigint,</v>
      </c>
    </row>
    <row r="25" spans="2:15" ht="15" x14ac:dyDescent="0.25">
      <c r="B25" s="6">
        <v>21</v>
      </c>
      <c r="C25" s="22" t="s">
        <v>3641</v>
      </c>
      <c r="D25" s="24" t="s">
        <v>3639</v>
      </c>
      <c r="E25" s="6" t="s">
        <v>10</v>
      </c>
      <c r="F25" s="6"/>
      <c r="G25" s="6">
        <v>0</v>
      </c>
      <c r="H25" s="6"/>
      <c r="I25" s="10"/>
      <c r="J25" s="25" t="s">
        <v>3640</v>
      </c>
      <c r="K25" s="3"/>
      <c r="L25" s="3"/>
      <c r="M25" s="3"/>
      <c r="O25" s="1" t="str">
        <f t="shared" si="0"/>
        <v xml:space="preserve">    time_live integer DEFAULT 0,</v>
      </c>
    </row>
    <row r="26" spans="2:15" ht="15" x14ac:dyDescent="0.25">
      <c r="B26" s="6">
        <v>22</v>
      </c>
      <c r="C26" s="22" t="s">
        <v>38</v>
      </c>
      <c r="D26" s="24" t="s">
        <v>3002</v>
      </c>
      <c r="E26" s="6" t="s">
        <v>10</v>
      </c>
      <c r="F26" s="6"/>
      <c r="G26" s="6">
        <v>0</v>
      </c>
      <c r="H26" s="6"/>
      <c r="I26" s="10"/>
      <c r="J26" s="25" t="s">
        <v>3660</v>
      </c>
      <c r="K26" s="3"/>
      <c r="L26" s="3"/>
      <c r="M26" s="3"/>
      <c r="O26" s="1" t="str">
        <f t="shared" ref="O26" si="2">"    " &amp; D26 &amp; " " &amp; E26 &amp; IF(F26="yes"," NOT NULL", "") &amp; IF(LEN(G26) &gt; 0," DEFAULT " &amp; G26, "") &amp; ","</f>
        <v xml:space="preserve">    time_unit integer DEFAULT 0,</v>
      </c>
    </row>
    <row r="27" spans="2:15" ht="15" x14ac:dyDescent="0.25">
      <c r="B27" s="6">
        <v>23</v>
      </c>
      <c r="C27" s="22" t="s">
        <v>3634</v>
      </c>
      <c r="D27" s="24" t="s">
        <v>2037</v>
      </c>
      <c r="E27" s="6" t="s">
        <v>6</v>
      </c>
      <c r="F27" s="6"/>
      <c r="G27" s="6"/>
      <c r="H27" s="6"/>
      <c r="I27" s="8"/>
      <c r="J27" s="25"/>
      <c r="K27" s="3"/>
      <c r="L27" s="3"/>
      <c r="M27" s="3"/>
      <c r="O27" s="1" t="str">
        <f t="shared" si="0"/>
        <v xml:space="preserve">    expiry_date bigint,</v>
      </c>
    </row>
    <row r="28" spans="2:15" ht="15" x14ac:dyDescent="0.25">
      <c r="B28" s="6">
        <v>24</v>
      </c>
      <c r="C28" s="22" t="s">
        <v>3</v>
      </c>
      <c r="D28" s="24" t="s">
        <v>3072</v>
      </c>
      <c r="E28" s="23" t="s">
        <v>116</v>
      </c>
      <c r="F28" s="6"/>
      <c r="G28" s="6"/>
      <c r="H28" s="6"/>
      <c r="I28" s="8">
        <v>1</v>
      </c>
      <c r="J28" s="25"/>
      <c r="K28" s="3"/>
      <c r="L28" s="3"/>
      <c r="M28" s="3"/>
      <c r="O28" s="1" t="str">
        <f t="shared" si="0"/>
        <v xml:space="preserve">    note text,</v>
      </c>
    </row>
    <row r="29" spans="2:15" ht="15" x14ac:dyDescent="0.25">
      <c r="B29" s="6">
        <v>25</v>
      </c>
      <c r="C29" s="22" t="s">
        <v>45</v>
      </c>
      <c r="D29" s="24" t="s">
        <v>42</v>
      </c>
      <c r="E29" s="6" t="s">
        <v>35</v>
      </c>
      <c r="F29" s="6"/>
      <c r="G29" s="6">
        <v>0</v>
      </c>
      <c r="H29" s="6"/>
      <c r="I29" s="10"/>
      <c r="J29" s="25"/>
      <c r="K29" s="3"/>
      <c r="L29" s="3"/>
      <c r="M29" s="3"/>
      <c r="O29" s="1" t="str">
        <f t="shared" si="0"/>
        <v xml:space="preserve">    status smallint DEFAULT 0,</v>
      </c>
    </row>
    <row r="30" spans="2:15" ht="15" x14ac:dyDescent="0.25">
      <c r="B30" s="6">
        <v>26</v>
      </c>
      <c r="C30" s="22" t="s">
        <v>158</v>
      </c>
      <c r="D30" s="24" t="s">
        <v>53</v>
      </c>
      <c r="E30" s="6" t="s">
        <v>35</v>
      </c>
      <c r="F30" s="6"/>
      <c r="G30" s="6">
        <v>0</v>
      </c>
      <c r="H30" s="23"/>
      <c r="I30" s="8"/>
      <c r="J30" s="25"/>
      <c r="K30" s="3"/>
      <c r="L30" s="3"/>
      <c r="M30" s="3"/>
      <c r="O30" s="1" t="str">
        <f t="shared" si="0"/>
        <v xml:space="preserve">    sort smallint DEFAULT 0,</v>
      </c>
    </row>
    <row r="31" spans="2:15" ht="15" x14ac:dyDescent="0.25">
      <c r="B31" s="6">
        <v>27</v>
      </c>
      <c r="C31" s="3" t="s">
        <v>20</v>
      </c>
      <c r="D31" s="24" t="s">
        <v>296</v>
      </c>
      <c r="E31" s="6" t="s">
        <v>6</v>
      </c>
      <c r="F31" s="6"/>
      <c r="G31" s="6"/>
      <c r="H31" s="6"/>
      <c r="I31" s="10"/>
      <c r="J31" s="25"/>
      <c r="K31" s="3"/>
      <c r="L31" s="3"/>
      <c r="M31" s="3"/>
      <c r="O31" s="1" t="str">
        <f t="shared" si="0"/>
        <v xml:space="preserve">    created_by bigint,</v>
      </c>
    </row>
    <row r="32" spans="2:15" ht="15" x14ac:dyDescent="0.25">
      <c r="B32" s="6">
        <v>28</v>
      </c>
      <c r="C32" s="3" t="s">
        <v>21</v>
      </c>
      <c r="D32" s="24" t="s">
        <v>70</v>
      </c>
      <c r="E32" s="6" t="s">
        <v>6</v>
      </c>
      <c r="F32" s="6"/>
      <c r="G32" s="6"/>
      <c r="H32" s="6"/>
      <c r="I32" s="10"/>
      <c r="J32" s="25"/>
      <c r="K32" s="3"/>
      <c r="L32" s="3"/>
      <c r="M32" s="3"/>
      <c r="O32" s="1" t="str">
        <f t="shared" si="0"/>
        <v xml:space="preserve">    created_date bigint,</v>
      </c>
    </row>
    <row r="33" spans="2:15" ht="15" x14ac:dyDescent="0.25">
      <c r="B33" s="6">
        <v>29</v>
      </c>
      <c r="C33" s="3" t="s">
        <v>22</v>
      </c>
      <c r="D33" s="24" t="s">
        <v>297</v>
      </c>
      <c r="E33" s="6" t="s">
        <v>6</v>
      </c>
      <c r="F33" s="6"/>
      <c r="G33" s="6"/>
      <c r="H33" s="6"/>
      <c r="I33" s="10"/>
      <c r="J33" s="25"/>
      <c r="K33" s="3"/>
      <c r="L33" s="3"/>
      <c r="M33" s="3"/>
      <c r="O33" s="1" t="str">
        <f t="shared" si="0"/>
        <v xml:space="preserve">    updated_by bigint,</v>
      </c>
    </row>
    <row r="34" spans="2:15" ht="15" x14ac:dyDescent="0.25">
      <c r="B34" s="6">
        <v>30</v>
      </c>
      <c r="C34" s="3" t="s">
        <v>23</v>
      </c>
      <c r="D34" s="24" t="s">
        <v>71</v>
      </c>
      <c r="E34" s="6" t="s">
        <v>6</v>
      </c>
      <c r="F34" s="6"/>
      <c r="G34" s="6"/>
      <c r="H34" s="6"/>
      <c r="I34" s="10"/>
      <c r="J34" s="25"/>
      <c r="K34" s="3"/>
      <c r="L34" s="3"/>
      <c r="M34" s="3"/>
      <c r="O34" s="1" t="str">
        <f t="shared" si="0"/>
        <v xml:space="preserve">    updated_date bigint,</v>
      </c>
    </row>
    <row r="35" spans="2:15" ht="15" x14ac:dyDescent="0.25">
      <c r="B35" s="6">
        <v>31</v>
      </c>
      <c r="C35" s="22" t="s">
        <v>105</v>
      </c>
      <c r="D35" s="24" t="s">
        <v>295</v>
      </c>
      <c r="E35" s="6" t="s">
        <v>6</v>
      </c>
      <c r="F35" s="6"/>
      <c r="G35" s="6"/>
      <c r="H35" s="6"/>
      <c r="I35" s="8">
        <v>1</v>
      </c>
      <c r="J35" s="25"/>
      <c r="K35" s="3"/>
      <c r="L35" s="3"/>
      <c r="M35" s="3"/>
      <c r="O35" s="1" t="str">
        <f t="shared" si="0"/>
        <v xml:space="preserve">    deleted_by bigint,</v>
      </c>
    </row>
    <row r="36" spans="2:15" ht="15" x14ac:dyDescent="0.25">
      <c r="B36" s="6">
        <v>32</v>
      </c>
      <c r="C36" s="22" t="s">
        <v>99</v>
      </c>
      <c r="D36" s="24" t="s">
        <v>94</v>
      </c>
      <c r="E36" s="6" t="s">
        <v>6</v>
      </c>
      <c r="F36" s="6"/>
      <c r="G36" s="6"/>
      <c r="H36" s="6"/>
      <c r="I36" s="8">
        <v>1</v>
      </c>
      <c r="J36" s="25"/>
      <c r="K36" s="3"/>
      <c r="L36" s="3"/>
      <c r="M36" s="3"/>
      <c r="O36" s="1" t="str">
        <f t="shared" si="0"/>
        <v xml:space="preserve">    deleted_date bigint,</v>
      </c>
    </row>
    <row r="37" spans="2:15" ht="15" x14ac:dyDescent="0.25">
      <c r="B37" s="6">
        <v>33</v>
      </c>
      <c r="C37" s="3" t="s">
        <v>24</v>
      </c>
      <c r="D37" s="24" t="s">
        <v>13</v>
      </c>
      <c r="E37" s="6" t="s">
        <v>10</v>
      </c>
      <c r="F37" s="6"/>
      <c r="G37" s="6">
        <v>1</v>
      </c>
      <c r="H37" s="6"/>
      <c r="I37" s="10"/>
      <c r="J37" s="25"/>
      <c r="K37" s="3"/>
      <c r="L37" s="3"/>
      <c r="M37" s="3"/>
      <c r="O37" s="1" t="str">
        <f t="shared" si="0"/>
        <v xml:space="preserve">    version integer DEFAULT 1,</v>
      </c>
    </row>
    <row r="38" spans="2:15" x14ac:dyDescent="0.25">
      <c r="O38" s="1" t="str">
        <f>"    CONSTRAINT " &amp; IF(ISERROR(SEARCH(".",$D$2)), $D$2, MID($D$2,SEARCH(".",$D$2) + 1,(LEN($D$2)-SEARCH(".",$D$2)))) &amp; "_pk PRIMARY KEY (" &amp; $D$5 &amp; ")"</f>
        <v xml:space="preserve">    CONSTRAINT lab_sample_item_pk PRIMARY KEY (id)</v>
      </c>
    </row>
    <row r="39" spans="2:15" x14ac:dyDescent="0.25">
      <c r="O39" s="1" t="s">
        <v>7</v>
      </c>
    </row>
    <row r="42" spans="2:15" x14ac:dyDescent="0.25">
      <c r="C42" s="32" t="s">
        <v>3867</v>
      </c>
    </row>
    <row r="43" spans="2:15" x14ac:dyDescent="0.25">
      <c r="C43" s="32"/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B1:O39"/>
  <sheetViews>
    <sheetView showGridLines="0" workbookViewId="0">
      <selection activeCell="C39" sqref="C39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425781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DB!D169</f>
        <v>Mẫu bệnh phẩm</v>
      </c>
      <c r="E1" s="71"/>
      <c r="F1" s="72" t="s">
        <v>22</v>
      </c>
      <c r="G1" s="73"/>
      <c r="H1" s="73"/>
      <c r="I1" s="74"/>
      <c r="J1" s="3" t="str">
        <f>DB!F169</f>
        <v>Nguyễn Anh Phong</v>
      </c>
    </row>
    <row r="2" spans="2:15" ht="18" x14ac:dyDescent="0.25">
      <c r="C2" s="2" t="s">
        <v>27</v>
      </c>
      <c r="D2" s="75" t="str">
        <f>DB!E169</f>
        <v>lab_specimen</v>
      </c>
      <c r="E2" s="76"/>
      <c r="F2" s="72" t="s">
        <v>23</v>
      </c>
      <c r="G2" s="73"/>
      <c r="H2" s="73"/>
      <c r="I2" s="74"/>
      <c r="J2" s="19" t="str">
        <f>DB!G169</f>
        <v>22/05/2016</v>
      </c>
      <c r="O2" s="1" t="str">
        <f xml:space="preserve"> "drop table " &amp; D2 &amp; ";"</f>
        <v>drop table lab_specimen;</v>
      </c>
    </row>
    <row r="3" spans="2:15" ht="29.25" customHeight="1" x14ac:dyDescent="0.25">
      <c r="B3" s="4"/>
      <c r="O3" s="1" t="str">
        <f xml:space="preserve"> "create table " &amp; D2</f>
        <v>create table lab_specimen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 t="shared" ref="O6:O7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241</v>
      </c>
      <c r="D7" s="24" t="s">
        <v>237</v>
      </c>
      <c r="E7" s="23" t="s">
        <v>116</v>
      </c>
      <c r="F7" s="6"/>
      <c r="G7" s="6"/>
      <c r="H7" s="6"/>
      <c r="I7" s="8"/>
      <c r="J7" s="25"/>
      <c r="K7" s="3"/>
      <c r="L7" s="3"/>
      <c r="M7" s="3"/>
      <c r="O7" s="1" t="str">
        <f t="shared" si="0"/>
        <v xml:space="preserve">    search_text text,</v>
      </c>
    </row>
    <row r="8" spans="2:15" ht="15" x14ac:dyDescent="0.25">
      <c r="B8" s="6">
        <v>4</v>
      </c>
      <c r="C8" s="22" t="s">
        <v>2968</v>
      </c>
      <c r="D8" s="24" t="s">
        <v>48</v>
      </c>
      <c r="E8" s="23" t="s">
        <v>39</v>
      </c>
      <c r="F8" s="6"/>
      <c r="G8" s="6"/>
      <c r="H8" s="6"/>
      <c r="I8" s="10"/>
      <c r="J8" s="25"/>
      <c r="K8" s="3"/>
      <c r="L8" s="3"/>
      <c r="M8" s="3"/>
      <c r="O8" s="1" t="str">
        <f t="shared" ref="O8:O30" si="1">"    " &amp; D8 &amp; " " &amp; E8 &amp; IF(F8="yes"," NOT NULL", "") &amp; IF(LEN(G8) &gt; 0," DEFAULT " &amp; G8, "") &amp; ","</f>
        <v xml:space="preserve">    code varchar(50),</v>
      </c>
    </row>
    <row r="9" spans="2:15" ht="15" x14ac:dyDescent="0.25">
      <c r="B9" s="6">
        <v>5</v>
      </c>
      <c r="C9" s="22" t="s">
        <v>1</v>
      </c>
      <c r="D9" s="24" t="s">
        <v>32</v>
      </c>
      <c r="E9" s="6" t="s">
        <v>34</v>
      </c>
      <c r="F9" s="6"/>
      <c r="G9" s="6"/>
      <c r="H9" s="6"/>
      <c r="I9" s="10"/>
      <c r="J9" s="25"/>
      <c r="K9" s="3"/>
      <c r="L9" s="3"/>
      <c r="M9" s="3"/>
      <c r="O9" s="1" t="str">
        <f>"    " &amp; D9 &amp; " " &amp; E9 &amp; IF(F9="yes"," NOT NULL", "") &amp; IF(LEN(G9) &gt; 0," DEFAULT " &amp; G9, "") &amp; ","</f>
        <v xml:space="preserve">    name varchar(255),</v>
      </c>
    </row>
    <row r="10" spans="2:15" ht="15" x14ac:dyDescent="0.25">
      <c r="B10" s="6">
        <v>6</v>
      </c>
      <c r="C10" s="22" t="s">
        <v>1</v>
      </c>
      <c r="D10" s="24" t="s">
        <v>1716</v>
      </c>
      <c r="E10" s="6" t="s">
        <v>34</v>
      </c>
      <c r="F10" s="6"/>
      <c r="G10" s="6"/>
      <c r="H10" s="6"/>
      <c r="I10" s="10"/>
      <c r="J10" s="25"/>
      <c r="K10" s="3"/>
      <c r="L10" s="3"/>
      <c r="M10" s="3"/>
      <c r="O10" s="1" t="str">
        <f t="shared" ref="O10" si="2">"    " &amp; D10 &amp; " " &amp; E10 &amp; IF(F10="yes"," NOT NULL", "") &amp; IF(LEN(G10) &gt; 0," DEFAULT " &amp; G10, "") &amp; ","</f>
        <v xml:space="preserve">    name_en varchar(255),</v>
      </c>
    </row>
    <row r="11" spans="2:15" ht="15" x14ac:dyDescent="0.25">
      <c r="B11" s="6">
        <v>7</v>
      </c>
      <c r="C11" s="22" t="s">
        <v>1351</v>
      </c>
      <c r="D11" s="24" t="s">
        <v>2820</v>
      </c>
      <c r="E11" s="6" t="s">
        <v>10</v>
      </c>
      <c r="F11" s="6"/>
      <c r="G11" s="6"/>
      <c r="H11" s="6"/>
      <c r="I11" s="10"/>
      <c r="J11" s="25"/>
      <c r="K11" s="3"/>
      <c r="L11" s="3"/>
      <c r="M11" s="3"/>
      <c r="O11" s="1" t="str">
        <f>"    " &amp; D11 &amp; " " &amp; E11 &amp; IF(F11="yes"," NOT NULL", "") &amp; IF(LEN(G11) &gt; 0," DEFAULT " &amp; G11, "") &amp; ","</f>
        <v xml:space="preserve">    type integer,</v>
      </c>
    </row>
    <row r="12" spans="2:15" ht="15" x14ac:dyDescent="0.25">
      <c r="B12" s="6">
        <v>8</v>
      </c>
      <c r="C12" s="22" t="s">
        <v>3646</v>
      </c>
      <c r="D12" s="24" t="s">
        <v>3645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ref="O12:O24" si="3">"    " &amp; D12 &amp; " " &amp; E12 &amp; IF(F12="yes"," NOT NULL", "") &amp; IF(LEN(G12) &gt; 0," DEFAULT " &amp; G12, "") &amp; ","</f>
        <v xml:space="preserve">    container_id bigint,</v>
      </c>
    </row>
    <row r="13" spans="2:15" ht="15" x14ac:dyDescent="0.25">
      <c r="B13" s="6">
        <v>9</v>
      </c>
      <c r="C13" s="22" t="s">
        <v>38</v>
      </c>
      <c r="D13" s="24" t="s">
        <v>182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3"/>
        <v xml:space="preserve">    unit_id bigint,</v>
      </c>
    </row>
    <row r="14" spans="2:15" ht="15" x14ac:dyDescent="0.25">
      <c r="B14" s="6">
        <v>10</v>
      </c>
      <c r="C14" s="22" t="s">
        <v>1</v>
      </c>
      <c r="D14" s="24" t="s">
        <v>183</v>
      </c>
      <c r="E14" s="6" t="s">
        <v>34</v>
      </c>
      <c r="F14" s="6"/>
      <c r="G14" s="6"/>
      <c r="H14" s="6"/>
      <c r="I14" s="10"/>
      <c r="J14" s="25"/>
      <c r="K14" s="3"/>
      <c r="L14" s="3"/>
      <c r="M14" s="3"/>
      <c r="O14" s="1" t="str">
        <f t="shared" si="3"/>
        <v xml:space="preserve">    unit_name varchar(255),</v>
      </c>
    </row>
    <row r="15" spans="2:15" ht="15" x14ac:dyDescent="0.25">
      <c r="B15" s="6">
        <v>11</v>
      </c>
      <c r="C15" s="22" t="s">
        <v>38</v>
      </c>
      <c r="D15" s="24" t="s">
        <v>627</v>
      </c>
      <c r="E15" s="6" t="s">
        <v>10</v>
      </c>
      <c r="F15" s="6"/>
      <c r="G15" s="6">
        <v>0</v>
      </c>
      <c r="H15" s="6"/>
      <c r="I15" s="10"/>
      <c r="J15" s="25"/>
      <c r="K15" s="3"/>
      <c r="L15" s="3"/>
      <c r="M15" s="3"/>
      <c r="O15" s="1" t="str">
        <f t="shared" si="3"/>
        <v xml:space="preserve">    qty integer DEFAULT 0,</v>
      </c>
    </row>
    <row r="16" spans="2:15" ht="15" x14ac:dyDescent="0.25">
      <c r="B16" s="6">
        <v>12</v>
      </c>
      <c r="C16" s="22" t="s">
        <v>38</v>
      </c>
      <c r="D16" s="24" t="s">
        <v>3652</v>
      </c>
      <c r="E16" s="23" t="s">
        <v>34</v>
      </c>
      <c r="F16" s="6"/>
      <c r="G16" s="6"/>
      <c r="H16" s="6"/>
      <c r="I16" s="10"/>
      <c r="J16" s="25"/>
      <c r="K16" s="3"/>
      <c r="L16" s="3"/>
      <c r="M16" s="3"/>
      <c r="O16" s="1" t="str">
        <f t="shared" si="3"/>
        <v xml:space="preserve">    volume_unit varchar(255),</v>
      </c>
    </row>
    <row r="17" spans="2:15" ht="15" x14ac:dyDescent="0.25">
      <c r="B17" s="6">
        <v>13</v>
      </c>
      <c r="C17" s="22" t="s">
        <v>3653</v>
      </c>
      <c r="D17" s="24" t="s">
        <v>3651</v>
      </c>
      <c r="E17" s="23" t="s">
        <v>127</v>
      </c>
      <c r="F17" s="6"/>
      <c r="G17" s="6">
        <v>0</v>
      </c>
      <c r="H17" s="6"/>
      <c r="I17" s="10"/>
      <c r="J17" s="25"/>
      <c r="K17" s="3"/>
      <c r="L17" s="3"/>
      <c r="M17" s="3"/>
      <c r="O17" s="1" t="str">
        <f t="shared" si="3"/>
        <v xml:space="preserve">    volume_qty double precision DEFAULT 0,</v>
      </c>
    </row>
    <row r="18" spans="2:15" ht="15" x14ac:dyDescent="0.25">
      <c r="B18" s="6">
        <v>14</v>
      </c>
      <c r="C18" s="22" t="s">
        <v>3643</v>
      </c>
      <c r="D18" s="24" t="s">
        <v>1416</v>
      </c>
      <c r="E18" s="23" t="s">
        <v>116</v>
      </c>
      <c r="F18" s="6"/>
      <c r="G18" s="6"/>
      <c r="H18" s="6"/>
      <c r="I18" s="8">
        <v>1</v>
      </c>
      <c r="J18" s="25"/>
      <c r="K18" s="3"/>
      <c r="L18" s="3"/>
      <c r="M18" s="3"/>
      <c r="O18" s="1" t="str">
        <f t="shared" si="3"/>
        <v xml:space="preserve">    collection_location text,</v>
      </c>
    </row>
    <row r="19" spans="2:15" ht="15" x14ac:dyDescent="0.25">
      <c r="B19" s="6">
        <v>15</v>
      </c>
      <c r="C19" s="22" t="s">
        <v>49</v>
      </c>
      <c r="D19" s="24" t="s">
        <v>12</v>
      </c>
      <c r="E19" s="23" t="s">
        <v>116</v>
      </c>
      <c r="F19" s="6"/>
      <c r="G19" s="6"/>
      <c r="H19" s="6"/>
      <c r="I19" s="8"/>
      <c r="J19" s="25"/>
      <c r="K19" s="3"/>
      <c r="L19" s="3"/>
      <c r="M19" s="3"/>
      <c r="O19" s="1" t="str">
        <f t="shared" si="3"/>
        <v xml:space="preserve">    description text,</v>
      </c>
    </row>
    <row r="20" spans="2:15" ht="15" x14ac:dyDescent="0.25">
      <c r="B20" s="6">
        <v>16</v>
      </c>
      <c r="C20" s="22" t="s">
        <v>3641</v>
      </c>
      <c r="D20" s="24" t="s">
        <v>3639</v>
      </c>
      <c r="E20" s="6" t="s">
        <v>10</v>
      </c>
      <c r="F20" s="6"/>
      <c r="G20" s="6">
        <v>0</v>
      </c>
      <c r="H20" s="6"/>
      <c r="I20" s="10"/>
      <c r="J20" s="25" t="s">
        <v>3640</v>
      </c>
      <c r="K20" s="3"/>
      <c r="L20" s="3"/>
      <c r="M20" s="3"/>
      <c r="O20" s="1" t="str">
        <f t="shared" si="3"/>
        <v xml:space="preserve">    time_live integer DEFAULT 0,</v>
      </c>
    </row>
    <row r="21" spans="2:15" ht="15" x14ac:dyDescent="0.25">
      <c r="B21" s="6">
        <v>17</v>
      </c>
      <c r="C21" s="22" t="s">
        <v>38</v>
      </c>
      <c r="D21" s="24" t="s">
        <v>3002</v>
      </c>
      <c r="E21" s="6" t="s">
        <v>10</v>
      </c>
      <c r="F21" s="6"/>
      <c r="G21" s="6">
        <v>0</v>
      </c>
      <c r="H21" s="6"/>
      <c r="I21" s="10"/>
      <c r="J21" s="25" t="s">
        <v>3660</v>
      </c>
      <c r="K21" s="3"/>
      <c r="L21" s="3"/>
      <c r="M21" s="3"/>
      <c r="O21" s="1" t="str">
        <f t="shared" si="3"/>
        <v xml:space="preserve">    time_unit integer DEFAULT 0,</v>
      </c>
    </row>
    <row r="22" spans="2:15" ht="15" x14ac:dyDescent="0.25">
      <c r="B22" s="6">
        <v>18</v>
      </c>
      <c r="C22" s="22" t="s">
        <v>158</v>
      </c>
      <c r="D22" s="24" t="s">
        <v>53</v>
      </c>
      <c r="E22" s="6" t="s">
        <v>10</v>
      </c>
      <c r="F22" s="6"/>
      <c r="G22" s="6">
        <v>0</v>
      </c>
      <c r="H22" s="6"/>
      <c r="I22" s="10"/>
      <c r="J22" s="25"/>
      <c r="K22" s="3"/>
      <c r="L22" s="3"/>
      <c r="M22" s="3"/>
      <c r="O22" s="1" t="str">
        <f t="shared" si="3"/>
        <v xml:space="preserve">    sort integer DEFAULT 0,</v>
      </c>
    </row>
    <row r="23" spans="2:15" ht="15" x14ac:dyDescent="0.25">
      <c r="B23" s="6">
        <v>19</v>
      </c>
      <c r="C23" s="22" t="s">
        <v>333</v>
      </c>
      <c r="D23" s="24" t="s">
        <v>41</v>
      </c>
      <c r="E23" s="6" t="s">
        <v>35</v>
      </c>
      <c r="F23" s="6"/>
      <c r="G23" s="6">
        <v>0</v>
      </c>
      <c r="H23" s="23" t="s">
        <v>16</v>
      </c>
      <c r="I23" s="8"/>
      <c r="J23" s="25"/>
      <c r="K23" s="3"/>
      <c r="L23" s="3"/>
      <c r="M23" s="3"/>
      <c r="O23" s="1" t="str">
        <f t="shared" si="3"/>
        <v xml:space="preserve">    disabled smallint DEFAULT 0,</v>
      </c>
    </row>
    <row r="24" spans="2:15" ht="15" x14ac:dyDescent="0.25">
      <c r="B24" s="6">
        <v>20</v>
      </c>
      <c r="C24" s="3" t="s">
        <v>20</v>
      </c>
      <c r="D24" s="24" t="s">
        <v>296</v>
      </c>
      <c r="E24" s="6" t="s">
        <v>6</v>
      </c>
      <c r="F24" s="6"/>
      <c r="G24" s="6"/>
      <c r="H24" s="6"/>
      <c r="I24" s="10"/>
      <c r="J24" s="25"/>
      <c r="K24" s="3"/>
      <c r="L24" s="3"/>
      <c r="M24" s="3"/>
      <c r="O24" s="1" t="str">
        <f t="shared" si="3"/>
        <v xml:space="preserve">    created_by bigint,</v>
      </c>
    </row>
    <row r="25" spans="2:15" ht="15" x14ac:dyDescent="0.25">
      <c r="B25" s="6">
        <v>21</v>
      </c>
      <c r="C25" s="3" t="s">
        <v>21</v>
      </c>
      <c r="D25" s="24" t="s">
        <v>70</v>
      </c>
      <c r="E25" s="6" t="s">
        <v>6</v>
      </c>
      <c r="F25" s="6"/>
      <c r="G25" s="6"/>
      <c r="H25" s="6"/>
      <c r="I25" s="10"/>
      <c r="J25" s="25"/>
      <c r="K25" s="3"/>
      <c r="L25" s="3"/>
      <c r="M25" s="3"/>
      <c r="O25" s="1" t="str">
        <f t="shared" si="1"/>
        <v xml:space="preserve">    created_date bigint,</v>
      </c>
    </row>
    <row r="26" spans="2:15" ht="15" x14ac:dyDescent="0.25">
      <c r="B26" s="6">
        <v>22</v>
      </c>
      <c r="C26" s="3" t="s">
        <v>22</v>
      </c>
      <c r="D26" s="24" t="s">
        <v>297</v>
      </c>
      <c r="E26" s="6" t="s">
        <v>6</v>
      </c>
      <c r="F26" s="6"/>
      <c r="G26" s="6"/>
      <c r="H26" s="6"/>
      <c r="I26" s="10"/>
      <c r="J26" s="25"/>
      <c r="K26" s="3"/>
      <c r="L26" s="3"/>
      <c r="M26" s="3"/>
      <c r="O26" s="1" t="str">
        <f t="shared" si="1"/>
        <v xml:space="preserve">    updated_by bigint,</v>
      </c>
    </row>
    <row r="27" spans="2:15" ht="15" x14ac:dyDescent="0.25">
      <c r="B27" s="6">
        <v>23</v>
      </c>
      <c r="C27" s="3" t="s">
        <v>23</v>
      </c>
      <c r="D27" s="24" t="s">
        <v>71</v>
      </c>
      <c r="E27" s="6" t="s">
        <v>6</v>
      </c>
      <c r="F27" s="6"/>
      <c r="G27" s="6"/>
      <c r="H27" s="6"/>
      <c r="I27" s="10"/>
      <c r="J27" s="25"/>
      <c r="K27" s="3"/>
      <c r="L27" s="3"/>
      <c r="M27" s="3"/>
      <c r="O27" s="1" t="str">
        <f t="shared" si="1"/>
        <v xml:space="preserve">    updated_date bigint,</v>
      </c>
    </row>
    <row r="28" spans="2:15" ht="15" x14ac:dyDescent="0.25">
      <c r="B28" s="6">
        <v>24</v>
      </c>
      <c r="C28" s="22" t="s">
        <v>105</v>
      </c>
      <c r="D28" s="24" t="s">
        <v>295</v>
      </c>
      <c r="E28" s="6" t="s">
        <v>6</v>
      </c>
      <c r="F28" s="6"/>
      <c r="G28" s="6"/>
      <c r="H28" s="6"/>
      <c r="I28" s="8">
        <v>1</v>
      </c>
      <c r="J28" s="25"/>
      <c r="K28" s="3"/>
      <c r="L28" s="3"/>
      <c r="M28" s="3"/>
      <c r="O28" s="1" t="str">
        <f t="shared" si="1"/>
        <v xml:space="preserve">    deleted_by bigint,</v>
      </c>
    </row>
    <row r="29" spans="2:15" ht="15" x14ac:dyDescent="0.25">
      <c r="B29" s="6">
        <v>25</v>
      </c>
      <c r="C29" s="22" t="s">
        <v>99</v>
      </c>
      <c r="D29" s="24" t="s">
        <v>94</v>
      </c>
      <c r="E29" s="6" t="s">
        <v>6</v>
      </c>
      <c r="F29" s="6"/>
      <c r="G29" s="6"/>
      <c r="H29" s="6"/>
      <c r="I29" s="8">
        <v>1</v>
      </c>
      <c r="J29" s="25"/>
      <c r="K29" s="3"/>
      <c r="L29" s="3"/>
      <c r="M29" s="3"/>
      <c r="O29" s="1" t="str">
        <f t="shared" si="1"/>
        <v xml:space="preserve">    deleted_date bigint,</v>
      </c>
    </row>
    <row r="30" spans="2:15" ht="15" x14ac:dyDescent="0.25">
      <c r="B30" s="6">
        <v>26</v>
      </c>
      <c r="C30" s="3" t="s">
        <v>24</v>
      </c>
      <c r="D30" s="24" t="s">
        <v>13</v>
      </c>
      <c r="E30" s="6" t="s">
        <v>10</v>
      </c>
      <c r="F30" s="6"/>
      <c r="G30" s="6">
        <v>1</v>
      </c>
      <c r="H30" s="6"/>
      <c r="I30" s="10"/>
      <c r="J30" s="25"/>
      <c r="K30" s="3"/>
      <c r="L30" s="3"/>
      <c r="M30" s="3"/>
      <c r="O30" s="1" t="str">
        <f t="shared" si="1"/>
        <v xml:space="preserve">    version integer DEFAULT 1,</v>
      </c>
    </row>
    <row r="31" spans="2:15" x14ac:dyDescent="0.25">
      <c r="O31" s="1" t="str">
        <f>"    CONSTRAINT " &amp; IF(ISERROR(SEARCH(".",$D$2)), $D$2, MID($D$2,SEARCH(".",$D$2) + 1,(LEN($D$2)-SEARCH(".",$D$2)))) &amp; "_pk PRIMARY KEY (" &amp; $D$5 &amp; ")"</f>
        <v xml:space="preserve">    CONSTRAINT lab_specimen_pk PRIMARY KEY (id)</v>
      </c>
    </row>
    <row r="32" spans="2:15" x14ac:dyDescent="0.25">
      <c r="O32" s="1" t="s">
        <v>7</v>
      </c>
    </row>
    <row r="35" spans="3:3" x14ac:dyDescent="0.25">
      <c r="C35" s="32" t="s">
        <v>2207</v>
      </c>
    </row>
    <row r="36" spans="3:3" x14ac:dyDescent="0.25">
      <c r="C36" s="32" t="s">
        <v>2208</v>
      </c>
    </row>
    <row r="39" spans="3:3" x14ac:dyDescent="0.25">
      <c r="C39" s="32" t="s">
        <v>3868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B1:O36"/>
  <sheetViews>
    <sheetView showGridLines="0" topLeftCell="A19" workbookViewId="0">
      <selection activeCell="O3" sqref="O3:O30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425781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DB!D170</f>
        <v>Mẫu bệnh phẩm item</v>
      </c>
      <c r="E1" s="71"/>
      <c r="F1" s="72" t="s">
        <v>22</v>
      </c>
      <c r="G1" s="73"/>
      <c r="H1" s="73"/>
      <c r="I1" s="74"/>
      <c r="J1" s="3" t="str">
        <f>DB!F170</f>
        <v>Nguyễn Anh Phong</v>
      </c>
    </row>
    <row r="2" spans="2:15" ht="18" x14ac:dyDescent="0.25">
      <c r="C2" s="2" t="s">
        <v>27</v>
      </c>
      <c r="D2" s="75" t="str">
        <f>DB!E170</f>
        <v>lab_specimen_item</v>
      </c>
      <c r="E2" s="76"/>
      <c r="F2" s="72" t="s">
        <v>23</v>
      </c>
      <c r="G2" s="73"/>
      <c r="H2" s="73"/>
      <c r="I2" s="74"/>
      <c r="J2" s="19" t="str">
        <f>DB!G170</f>
        <v>22/05/2016</v>
      </c>
      <c r="O2" s="1" t="str">
        <f xml:space="preserve"> "drop table " &amp; D2 &amp; ";"</f>
        <v>drop table lab_specimen_item;</v>
      </c>
    </row>
    <row r="3" spans="2:15" ht="29.25" customHeight="1" x14ac:dyDescent="0.25">
      <c r="B3" s="4"/>
      <c r="O3" s="1" t="str">
        <f xml:space="preserve"> "create table " &amp; D2</f>
        <v>create table lab_specimen_item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3622</v>
      </c>
      <c r="D6" s="24" t="s">
        <v>170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>"    " &amp; D6 &amp; " " &amp; E6 &amp; IF(F6="yes"," NOT NULL", "") &amp; IF(LEN(G6) &gt; 0," DEFAULT " &amp; G6, "") &amp; ","</f>
        <v xml:space="preserve">    item_id bigint,</v>
      </c>
    </row>
    <row r="7" spans="2:15" ht="15" x14ac:dyDescent="0.25">
      <c r="B7" s="6">
        <v>3</v>
      </c>
      <c r="C7" s="22" t="s">
        <v>3622</v>
      </c>
      <c r="D7" s="24" t="s">
        <v>3633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>"    " &amp; D7 &amp; " " &amp; E7 &amp; IF(F7="yes"," NOT NULL", "") &amp; IF(LEN(G7) &gt; 0," DEFAULT " &amp; G7, "") &amp; ","</f>
        <v xml:space="preserve">    specimen_id bigint,</v>
      </c>
    </row>
    <row r="8" spans="2:15" ht="15" x14ac:dyDescent="0.25">
      <c r="B8" s="6">
        <v>4</v>
      </c>
      <c r="C8" s="22" t="s">
        <v>3646</v>
      </c>
      <c r="D8" s="24" t="s">
        <v>3645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ref="O8:O10" si="0">"    " &amp; D8 &amp; " " &amp; E8 &amp; IF(F8="yes"," NOT NULL", "") &amp; IF(LEN(G8) &gt; 0," DEFAULT " &amp; G8, "") &amp; ","</f>
        <v xml:space="preserve">    container_id bigint,</v>
      </c>
    </row>
    <row r="9" spans="2:15" ht="15" x14ac:dyDescent="0.25">
      <c r="B9" s="6">
        <v>5</v>
      </c>
      <c r="C9" s="22" t="s">
        <v>38</v>
      </c>
      <c r="D9" s="24" t="s">
        <v>182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unit_id bigint,</v>
      </c>
    </row>
    <row r="10" spans="2:15" ht="15" x14ac:dyDescent="0.25">
      <c r="B10" s="6">
        <v>6</v>
      </c>
      <c r="C10" s="22" t="s">
        <v>1</v>
      </c>
      <c r="D10" s="24" t="s">
        <v>183</v>
      </c>
      <c r="E10" s="6" t="s">
        <v>34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unit_name varchar(255),</v>
      </c>
    </row>
    <row r="11" spans="2:15" ht="15" x14ac:dyDescent="0.25">
      <c r="B11" s="6">
        <v>7</v>
      </c>
      <c r="C11" s="22" t="s">
        <v>33</v>
      </c>
      <c r="D11" s="24" t="s">
        <v>627</v>
      </c>
      <c r="E11" s="6" t="s">
        <v>10</v>
      </c>
      <c r="F11" s="6"/>
      <c r="G11" s="6">
        <v>1</v>
      </c>
      <c r="H11" s="6"/>
      <c r="I11" s="10"/>
      <c r="J11" s="25"/>
      <c r="K11" s="3"/>
      <c r="L11" s="3"/>
      <c r="M11" s="3"/>
      <c r="O11" s="1" t="str">
        <f t="shared" ref="O11:O15" si="1">"    " &amp; D11 &amp; " " &amp; E11 &amp; IF(F11="yes"," NOT NULL", "") &amp; IF(LEN(G11) &gt; 0," DEFAULT " &amp; G11, "") &amp; ","</f>
        <v xml:space="preserve">    qty integer DEFAULT 1,</v>
      </c>
    </row>
    <row r="12" spans="2:15" ht="15" x14ac:dyDescent="0.25">
      <c r="B12" s="6">
        <v>8</v>
      </c>
      <c r="C12" s="22" t="s">
        <v>38</v>
      </c>
      <c r="D12" s="24" t="s">
        <v>3652</v>
      </c>
      <c r="E12" s="23" t="s">
        <v>34</v>
      </c>
      <c r="F12" s="6"/>
      <c r="G12" s="6"/>
      <c r="H12" s="6"/>
      <c r="I12" s="10"/>
      <c r="J12" s="25"/>
      <c r="K12" s="3"/>
      <c r="L12" s="3"/>
      <c r="M12" s="3"/>
      <c r="O12" s="1" t="str">
        <f t="shared" si="1"/>
        <v xml:space="preserve">    volume_unit varchar(255),</v>
      </c>
    </row>
    <row r="13" spans="2:15" ht="15" x14ac:dyDescent="0.25">
      <c r="B13" s="6">
        <v>9</v>
      </c>
      <c r="C13" s="22" t="s">
        <v>3653</v>
      </c>
      <c r="D13" s="24" t="s">
        <v>3651</v>
      </c>
      <c r="E13" s="23" t="s">
        <v>127</v>
      </c>
      <c r="F13" s="6"/>
      <c r="G13" s="6">
        <v>0</v>
      </c>
      <c r="H13" s="6"/>
      <c r="I13" s="10"/>
      <c r="J13" s="25"/>
      <c r="K13" s="3"/>
      <c r="L13" s="3"/>
      <c r="M13" s="3"/>
      <c r="O13" s="1" t="str">
        <f t="shared" si="1"/>
        <v xml:space="preserve">    volume_qty double precision DEFAULT 0,</v>
      </c>
    </row>
    <row r="14" spans="2:15" ht="15" x14ac:dyDescent="0.25">
      <c r="B14" s="6">
        <v>10</v>
      </c>
      <c r="C14" s="22" t="s">
        <v>3643</v>
      </c>
      <c r="D14" s="24" t="s">
        <v>1416</v>
      </c>
      <c r="E14" s="23" t="s">
        <v>116</v>
      </c>
      <c r="F14" s="6"/>
      <c r="G14" s="6"/>
      <c r="H14" s="6"/>
      <c r="I14" s="8">
        <v>1</v>
      </c>
      <c r="J14" s="25"/>
      <c r="K14" s="3"/>
      <c r="L14" s="3"/>
      <c r="M14" s="3"/>
      <c r="O14" s="1" t="str">
        <f t="shared" si="1"/>
        <v xml:space="preserve">    collection_location text,</v>
      </c>
    </row>
    <row r="15" spans="2:15" ht="15" x14ac:dyDescent="0.25">
      <c r="B15" s="6">
        <v>11</v>
      </c>
      <c r="C15" s="22" t="s">
        <v>49</v>
      </c>
      <c r="D15" s="24" t="s">
        <v>12</v>
      </c>
      <c r="E15" s="23" t="s">
        <v>116</v>
      </c>
      <c r="F15" s="6"/>
      <c r="G15" s="6"/>
      <c r="H15" s="6"/>
      <c r="I15" s="8"/>
      <c r="J15" s="25"/>
      <c r="K15" s="3"/>
      <c r="L15" s="3"/>
      <c r="M15" s="3"/>
      <c r="O15" s="1" t="str">
        <f t="shared" si="1"/>
        <v xml:space="preserve">    description text,</v>
      </c>
    </row>
    <row r="16" spans="2:15" ht="15" x14ac:dyDescent="0.25">
      <c r="B16" s="6">
        <v>12</v>
      </c>
      <c r="C16" s="22" t="s">
        <v>3641</v>
      </c>
      <c r="D16" s="24" t="s">
        <v>3639</v>
      </c>
      <c r="E16" s="6" t="s">
        <v>10</v>
      </c>
      <c r="F16" s="6"/>
      <c r="G16" s="6">
        <v>0</v>
      </c>
      <c r="H16" s="6"/>
      <c r="I16" s="10"/>
      <c r="J16" s="25" t="s">
        <v>3640</v>
      </c>
      <c r="K16" s="3"/>
      <c r="L16" s="3"/>
      <c r="M16" s="3"/>
      <c r="O16" s="1" t="str">
        <f>"    " &amp; D16 &amp; " " &amp; E16 &amp; IF(F16="yes"," NOT NULL", "") &amp; IF(LEN(G16) &gt; 0," DEFAULT " &amp; G16, "") &amp; ","</f>
        <v xml:space="preserve">    time_live integer DEFAULT 0,</v>
      </c>
    </row>
    <row r="17" spans="2:15" ht="15" x14ac:dyDescent="0.25">
      <c r="B17" s="6">
        <v>13</v>
      </c>
      <c r="C17" s="22" t="s">
        <v>38</v>
      </c>
      <c r="D17" s="24" t="s">
        <v>3002</v>
      </c>
      <c r="E17" s="6" t="s">
        <v>10</v>
      </c>
      <c r="F17" s="6"/>
      <c r="G17" s="6">
        <v>0</v>
      </c>
      <c r="H17" s="6"/>
      <c r="I17" s="10"/>
      <c r="J17" s="25" t="s">
        <v>3660</v>
      </c>
      <c r="K17" s="3"/>
      <c r="L17" s="3"/>
      <c r="M17" s="3"/>
      <c r="O17" s="1" t="str">
        <f t="shared" ref="O17:O18" si="2">"    " &amp; D17 &amp; " " &amp; E17 &amp; IF(F17="yes"," NOT NULL", "") &amp; IF(LEN(G17) &gt; 0," DEFAULT " &amp; G17, "") &amp; ","</f>
        <v xml:space="preserve">    time_unit integer DEFAULT 0,</v>
      </c>
    </row>
    <row r="18" spans="2:15" ht="15" x14ac:dyDescent="0.25">
      <c r="B18" s="6">
        <v>14</v>
      </c>
      <c r="C18" s="22" t="s">
        <v>158</v>
      </c>
      <c r="D18" s="24" t="s">
        <v>3816</v>
      </c>
      <c r="E18" s="6" t="s">
        <v>10</v>
      </c>
      <c r="F18" s="6"/>
      <c r="G18" s="6">
        <v>0</v>
      </c>
      <c r="H18" s="23"/>
      <c r="I18" s="8"/>
      <c r="J18" s="25"/>
      <c r="K18" s="3"/>
      <c r="L18" s="3"/>
      <c r="M18" s="3"/>
      <c r="O18" s="1" t="str">
        <f t="shared" si="2"/>
        <v xml:space="preserve">    specimen_option integer DEFAULT 0,</v>
      </c>
    </row>
    <row r="19" spans="2:15" ht="15" x14ac:dyDescent="0.25">
      <c r="B19" s="6">
        <v>15</v>
      </c>
      <c r="C19" s="22" t="s">
        <v>158</v>
      </c>
      <c r="D19" s="24" t="s">
        <v>3817</v>
      </c>
      <c r="E19" s="6" t="s">
        <v>10</v>
      </c>
      <c r="F19" s="6"/>
      <c r="G19" s="6">
        <v>0</v>
      </c>
      <c r="H19" s="23"/>
      <c r="I19" s="8"/>
      <c r="J19" s="25"/>
      <c r="K19" s="3"/>
      <c r="L19" s="3"/>
      <c r="M19" s="3"/>
      <c r="O19" s="1" t="str">
        <f t="shared" ref="O19" si="3">"    " &amp; D19 &amp; " " &amp; E19 &amp; IF(F19="yes"," NOT NULL", "") &amp; IF(LEN(G19) &gt; 0," DEFAULT " &amp; G19, "") &amp; ","</f>
        <v xml:space="preserve">    specimen_default integer DEFAULT 0,</v>
      </c>
    </row>
    <row r="20" spans="2:15" ht="15" x14ac:dyDescent="0.25">
      <c r="B20" s="6">
        <v>16</v>
      </c>
      <c r="C20" s="22" t="s">
        <v>158</v>
      </c>
      <c r="D20" s="24" t="s">
        <v>53</v>
      </c>
      <c r="E20" s="6" t="s">
        <v>10</v>
      </c>
      <c r="F20" s="6"/>
      <c r="G20" s="6">
        <v>0</v>
      </c>
      <c r="H20" s="23"/>
      <c r="I20" s="8"/>
      <c r="J20" s="25"/>
      <c r="K20" s="3"/>
      <c r="L20" s="3"/>
      <c r="M20" s="3"/>
      <c r="O20" s="1" t="str">
        <f t="shared" ref="O20:O28" si="4">"    " &amp; D20 &amp; " " &amp; E20 &amp; IF(F20="yes"," NOT NULL", "") &amp; IF(LEN(G20) &gt; 0," DEFAULT " &amp; G20, "") &amp; ","</f>
        <v xml:space="preserve">    sort integer DEFAULT 0,</v>
      </c>
    </row>
    <row r="21" spans="2:15" ht="15" x14ac:dyDescent="0.25">
      <c r="B21" s="6">
        <v>17</v>
      </c>
      <c r="C21" s="22" t="s">
        <v>333</v>
      </c>
      <c r="D21" s="24" t="s">
        <v>41</v>
      </c>
      <c r="E21" s="6" t="s">
        <v>35</v>
      </c>
      <c r="F21" s="6"/>
      <c r="G21" s="6">
        <v>0</v>
      </c>
      <c r="H21" s="23" t="s">
        <v>16</v>
      </c>
      <c r="I21" s="8"/>
      <c r="J21" s="25"/>
      <c r="K21" s="3"/>
      <c r="L21" s="3"/>
      <c r="M21" s="3"/>
      <c r="O21" s="1" t="str">
        <f t="shared" si="4"/>
        <v xml:space="preserve">    disabled smallint DEFAULT 0,</v>
      </c>
    </row>
    <row r="22" spans="2:15" ht="15" x14ac:dyDescent="0.25">
      <c r="B22" s="6">
        <v>18</v>
      </c>
      <c r="C22" s="3" t="s">
        <v>20</v>
      </c>
      <c r="D22" s="24" t="s">
        <v>296</v>
      </c>
      <c r="E22" s="6" t="s">
        <v>6</v>
      </c>
      <c r="F22" s="6"/>
      <c r="G22" s="6"/>
      <c r="H22" s="6"/>
      <c r="I22" s="10"/>
      <c r="J22" s="25"/>
      <c r="K22" s="3"/>
      <c r="L22" s="3"/>
      <c r="M22" s="3"/>
      <c r="O22" s="1" t="str">
        <f t="shared" si="4"/>
        <v xml:space="preserve">    created_by bigint,</v>
      </c>
    </row>
    <row r="23" spans="2:15" ht="15" x14ac:dyDescent="0.25">
      <c r="B23" s="6">
        <v>19</v>
      </c>
      <c r="C23" s="3" t="s">
        <v>21</v>
      </c>
      <c r="D23" s="24" t="s">
        <v>70</v>
      </c>
      <c r="E23" s="6" t="s">
        <v>6</v>
      </c>
      <c r="F23" s="6"/>
      <c r="G23" s="6"/>
      <c r="H23" s="6"/>
      <c r="I23" s="10"/>
      <c r="J23" s="25"/>
      <c r="K23" s="3"/>
      <c r="L23" s="3"/>
      <c r="M23" s="3"/>
      <c r="O23" s="1" t="str">
        <f t="shared" si="4"/>
        <v xml:space="preserve">    created_date bigint,</v>
      </c>
    </row>
    <row r="24" spans="2:15" ht="15" x14ac:dyDescent="0.25">
      <c r="B24" s="6">
        <v>20</v>
      </c>
      <c r="C24" s="3" t="s">
        <v>22</v>
      </c>
      <c r="D24" s="24" t="s">
        <v>297</v>
      </c>
      <c r="E24" s="6" t="s">
        <v>6</v>
      </c>
      <c r="F24" s="6"/>
      <c r="G24" s="6"/>
      <c r="H24" s="6"/>
      <c r="I24" s="10"/>
      <c r="J24" s="25"/>
      <c r="K24" s="3"/>
      <c r="L24" s="3"/>
      <c r="M24" s="3"/>
      <c r="O24" s="1" t="str">
        <f t="shared" si="4"/>
        <v xml:space="preserve">    updated_by bigint,</v>
      </c>
    </row>
    <row r="25" spans="2:15" ht="15" x14ac:dyDescent="0.25">
      <c r="B25" s="6">
        <v>21</v>
      </c>
      <c r="C25" s="3" t="s">
        <v>23</v>
      </c>
      <c r="D25" s="24" t="s">
        <v>71</v>
      </c>
      <c r="E25" s="6" t="s">
        <v>6</v>
      </c>
      <c r="F25" s="6"/>
      <c r="G25" s="6"/>
      <c r="H25" s="6"/>
      <c r="I25" s="10"/>
      <c r="J25" s="25"/>
      <c r="K25" s="3"/>
      <c r="L25" s="3"/>
      <c r="M25" s="3"/>
      <c r="O25" s="1" t="str">
        <f t="shared" si="4"/>
        <v xml:space="preserve">    updated_date bigint,</v>
      </c>
    </row>
    <row r="26" spans="2:15" ht="15" x14ac:dyDescent="0.25">
      <c r="B26" s="6">
        <v>22</v>
      </c>
      <c r="C26" s="22" t="s">
        <v>105</v>
      </c>
      <c r="D26" s="24" t="s">
        <v>295</v>
      </c>
      <c r="E26" s="6" t="s">
        <v>6</v>
      </c>
      <c r="F26" s="6"/>
      <c r="G26" s="6"/>
      <c r="H26" s="6"/>
      <c r="I26" s="8">
        <v>1</v>
      </c>
      <c r="J26" s="25"/>
      <c r="K26" s="3"/>
      <c r="L26" s="3"/>
      <c r="M26" s="3"/>
      <c r="O26" s="1" t="str">
        <f t="shared" si="4"/>
        <v xml:space="preserve">    deleted_by bigint,</v>
      </c>
    </row>
    <row r="27" spans="2:15" ht="15" x14ac:dyDescent="0.25">
      <c r="B27" s="6">
        <v>23</v>
      </c>
      <c r="C27" s="22" t="s">
        <v>99</v>
      </c>
      <c r="D27" s="24" t="s">
        <v>94</v>
      </c>
      <c r="E27" s="6" t="s">
        <v>6</v>
      </c>
      <c r="F27" s="6"/>
      <c r="G27" s="6"/>
      <c r="H27" s="6"/>
      <c r="I27" s="8">
        <v>1</v>
      </c>
      <c r="J27" s="25"/>
      <c r="K27" s="3"/>
      <c r="L27" s="3"/>
      <c r="M27" s="3"/>
      <c r="O27" s="1" t="str">
        <f t="shared" si="4"/>
        <v xml:space="preserve">    deleted_date bigint,</v>
      </c>
    </row>
    <row r="28" spans="2:15" ht="15" x14ac:dyDescent="0.25">
      <c r="B28" s="6">
        <v>24</v>
      </c>
      <c r="C28" s="3" t="s">
        <v>24</v>
      </c>
      <c r="D28" s="24" t="s">
        <v>13</v>
      </c>
      <c r="E28" s="6" t="s">
        <v>10</v>
      </c>
      <c r="F28" s="6"/>
      <c r="G28" s="6">
        <v>1</v>
      </c>
      <c r="H28" s="6"/>
      <c r="I28" s="10"/>
      <c r="J28" s="25"/>
      <c r="K28" s="3"/>
      <c r="L28" s="3"/>
      <c r="M28" s="3"/>
      <c r="O28" s="1" t="str">
        <f t="shared" si="4"/>
        <v xml:space="preserve">    version integer DEFAULT 1,</v>
      </c>
    </row>
    <row r="29" spans="2:15" x14ac:dyDescent="0.25">
      <c r="O29" s="1" t="str">
        <f>"    CONSTRAINT " &amp; IF(ISERROR(SEARCH(".",$D$2)), $D$2, MID($D$2,SEARCH(".",$D$2) + 1,(LEN($D$2)-SEARCH(".",$D$2)))) &amp; "_pk PRIMARY KEY (" &amp; $D$5 &amp; ")"</f>
        <v xml:space="preserve">    CONSTRAINT lab_specimen_item_pk PRIMARY KEY (id)</v>
      </c>
    </row>
    <row r="30" spans="2:15" x14ac:dyDescent="0.25">
      <c r="O30" s="1" t="s">
        <v>7</v>
      </c>
    </row>
    <row r="33" spans="3:3" x14ac:dyDescent="0.25">
      <c r="C33" s="32" t="s">
        <v>2207</v>
      </c>
    </row>
    <row r="34" spans="3:3" x14ac:dyDescent="0.25">
      <c r="C34" s="32" t="s">
        <v>2208</v>
      </c>
    </row>
    <row r="36" spans="3:3" x14ac:dyDescent="0.25">
      <c r="C36" s="32" t="s">
        <v>3869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B1:O23"/>
  <sheetViews>
    <sheetView showGridLines="0" workbookViewId="0">
      <selection activeCell="O3" sqref="O3:O23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1406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71093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DB!D171</f>
        <v>Thiết bị xét nghiệm</v>
      </c>
      <c r="E1" s="71"/>
      <c r="F1" s="72" t="s">
        <v>22</v>
      </c>
      <c r="G1" s="73"/>
      <c r="H1" s="73"/>
      <c r="I1" s="74"/>
      <c r="J1" s="3" t="str">
        <f>DB!F171</f>
        <v>Nguyễn Anh Phong</v>
      </c>
    </row>
    <row r="2" spans="2:15" ht="18" x14ac:dyDescent="0.25">
      <c r="C2" s="2" t="s">
        <v>27</v>
      </c>
      <c r="D2" s="75" t="str">
        <f>DB!E171</f>
        <v>lab_equipment</v>
      </c>
      <c r="E2" s="76"/>
      <c r="F2" s="72" t="s">
        <v>23</v>
      </c>
      <c r="G2" s="73"/>
      <c r="H2" s="73"/>
      <c r="I2" s="74"/>
      <c r="J2" s="19" t="str">
        <f>DB!G171</f>
        <v>22/05/2016</v>
      </c>
      <c r="O2" s="1" t="str">
        <f xml:space="preserve"> "drop table " &amp; D2 &amp; ";"</f>
        <v>drop table lab_equipment;</v>
      </c>
    </row>
    <row r="3" spans="2:15" ht="29.25" customHeight="1" x14ac:dyDescent="0.25">
      <c r="B3" s="4"/>
      <c r="O3" s="1" t="str">
        <f xml:space="preserve"> "create table " &amp; D2</f>
        <v>create table lab_equipment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 t="shared" ref="O6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8"/>
      <c r="J7" s="25"/>
      <c r="K7" s="3"/>
      <c r="L7" s="3"/>
      <c r="M7" s="3"/>
      <c r="O7" s="1" t="str">
        <f t="shared" ref="O7:O8" si="1">"    " &amp; D7 &amp; " " &amp; E7 &amp; IF(F7="yes"," NOT NULL", "") &amp; IF(LEN(G7) &gt; 0," DEFAULT " &amp; G7, "") &amp; ","</f>
        <v xml:space="preserve">    branch_id bigint,</v>
      </c>
    </row>
    <row r="8" spans="2:15" ht="15" x14ac:dyDescent="0.25">
      <c r="B8" s="6">
        <v>4</v>
      </c>
      <c r="C8" s="22" t="s">
        <v>241</v>
      </c>
      <c r="D8" s="24" t="s">
        <v>237</v>
      </c>
      <c r="E8" s="23" t="s">
        <v>116</v>
      </c>
      <c r="F8" s="6"/>
      <c r="G8" s="6"/>
      <c r="H8" s="6"/>
      <c r="I8" s="8"/>
      <c r="J8" s="25"/>
      <c r="K8" s="3"/>
      <c r="L8" s="3"/>
      <c r="M8" s="3"/>
      <c r="O8" s="1" t="str">
        <f t="shared" si="1"/>
        <v xml:space="preserve">    search_text text,</v>
      </c>
    </row>
    <row r="9" spans="2:15" ht="14.25" customHeight="1" x14ac:dyDescent="0.25">
      <c r="B9" s="6">
        <v>5</v>
      </c>
      <c r="C9" s="22" t="s">
        <v>2968</v>
      </c>
      <c r="D9" s="24" t="s">
        <v>48</v>
      </c>
      <c r="E9" s="23" t="s">
        <v>39</v>
      </c>
      <c r="F9" s="6"/>
      <c r="G9" s="6"/>
      <c r="H9" s="6"/>
      <c r="I9" s="10"/>
      <c r="J9" s="25"/>
      <c r="K9" s="3"/>
      <c r="L9" s="3"/>
      <c r="M9" s="3"/>
      <c r="O9" s="1" t="str">
        <f t="shared" ref="O9" si="2">"    " &amp; D9 &amp; " " &amp; E9 &amp; IF(F9="yes"," NOT NULL", "") &amp; IF(LEN(G9) &gt; 0," DEFAULT " &amp; G9, "") &amp; ","</f>
        <v xml:space="preserve">    code varchar(50),</v>
      </c>
    </row>
    <row r="10" spans="2:15" ht="15" x14ac:dyDescent="0.25">
      <c r="B10" s="6">
        <v>6</v>
      </c>
      <c r="C10" s="22" t="s">
        <v>1</v>
      </c>
      <c r="D10" s="24" t="s">
        <v>32</v>
      </c>
      <c r="E10" s="6" t="s">
        <v>34</v>
      </c>
      <c r="F10" s="6"/>
      <c r="G10" s="6"/>
      <c r="H10" s="6"/>
      <c r="I10" s="10"/>
      <c r="J10" s="25"/>
      <c r="K10" s="3"/>
      <c r="L10" s="3"/>
      <c r="M10" s="3"/>
      <c r="O10" s="1" t="str">
        <f>"    " &amp; D10 &amp; " " &amp; E10 &amp; IF(F10="yes"," NOT NULL", "") &amp; IF(LEN(G10) &gt; 0," DEFAULT " &amp; G10, "") &amp; ","</f>
        <v xml:space="preserve">    name varchar(255),</v>
      </c>
    </row>
    <row r="11" spans="2:15" ht="15" x14ac:dyDescent="0.25">
      <c r="B11" s="6">
        <v>7</v>
      </c>
      <c r="C11" s="22" t="s">
        <v>3699</v>
      </c>
      <c r="D11" s="24" t="s">
        <v>3695</v>
      </c>
      <c r="E11" s="6" t="s">
        <v>35</v>
      </c>
      <c r="F11" s="6"/>
      <c r="G11" s="6"/>
      <c r="H11" s="6"/>
      <c r="I11" s="10"/>
      <c r="J11" s="25"/>
      <c r="K11" s="3"/>
      <c r="L11" s="3"/>
      <c r="M11" s="3"/>
      <c r="O11" s="1" t="str">
        <f t="shared" ref="O11:O15" si="3">"    " &amp; D11 &amp; " " &amp; E11 &amp; IF(F11="yes"," NOT NULL", "") &amp; IF(LEN(G11) &gt; 0," DEFAULT " &amp; G11, "") &amp; ","</f>
        <v xml:space="preserve">    port_type smallint,</v>
      </c>
    </row>
    <row r="12" spans="2:15" ht="15" x14ac:dyDescent="0.25">
      <c r="B12" s="6">
        <v>8</v>
      </c>
      <c r="C12" s="22" t="s">
        <v>3699</v>
      </c>
      <c r="D12" s="24" t="s">
        <v>3696</v>
      </c>
      <c r="E12" s="23" t="s">
        <v>39</v>
      </c>
      <c r="F12" s="6"/>
      <c r="G12" s="6"/>
      <c r="H12" s="6"/>
      <c r="I12" s="10"/>
      <c r="J12" s="25"/>
      <c r="K12" s="3"/>
      <c r="L12" s="3"/>
      <c r="M12" s="3"/>
      <c r="O12" s="1" t="str">
        <f t="shared" si="3"/>
        <v xml:space="preserve">    port_host varchar(50),</v>
      </c>
    </row>
    <row r="13" spans="2:15" ht="15" x14ac:dyDescent="0.25">
      <c r="B13" s="6">
        <v>9</v>
      </c>
      <c r="C13" s="22" t="s">
        <v>3699</v>
      </c>
      <c r="D13" s="24" t="s">
        <v>3697</v>
      </c>
      <c r="E13" s="23" t="s">
        <v>39</v>
      </c>
      <c r="F13" s="6"/>
      <c r="G13" s="6"/>
      <c r="H13" s="6"/>
      <c r="I13" s="10"/>
      <c r="J13" s="25"/>
      <c r="K13" s="3"/>
      <c r="L13" s="3"/>
      <c r="M13" s="3"/>
      <c r="O13" s="1" t="str">
        <f t="shared" si="3"/>
        <v xml:space="preserve">    port_name varchar(50),</v>
      </c>
    </row>
    <row r="14" spans="2:15" ht="15" x14ac:dyDescent="0.25">
      <c r="B14" s="6">
        <v>10</v>
      </c>
      <c r="C14" s="22" t="s">
        <v>3698</v>
      </c>
      <c r="D14" s="24" t="s">
        <v>53</v>
      </c>
      <c r="E14" s="6" t="s">
        <v>10</v>
      </c>
      <c r="F14" s="6"/>
      <c r="G14" s="6">
        <v>0</v>
      </c>
      <c r="H14" s="6"/>
      <c r="I14" s="10"/>
      <c r="J14" s="25"/>
      <c r="K14" s="3"/>
      <c r="L14" s="3"/>
      <c r="M14" s="3"/>
      <c r="O14" s="1" t="str">
        <f t="shared" si="3"/>
        <v xml:space="preserve">    sort integer DEFAULT 0,</v>
      </c>
    </row>
    <row r="15" spans="2:15" ht="15" x14ac:dyDescent="0.25">
      <c r="B15" s="6">
        <v>11</v>
      </c>
      <c r="C15" s="3" t="s">
        <v>20</v>
      </c>
      <c r="D15" s="24" t="s">
        <v>296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3"/>
        <v xml:space="preserve">    created_by bigint,</v>
      </c>
    </row>
    <row r="16" spans="2:15" ht="15" x14ac:dyDescent="0.25">
      <c r="B16" s="6">
        <v>12</v>
      </c>
      <c r="C16" s="3" t="s">
        <v>21</v>
      </c>
      <c r="D16" s="24" t="s">
        <v>70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ref="O16:O21" si="4">"    " &amp; D16 &amp; " " &amp; E16 &amp; IF(F16="yes"," NOT NULL", "") &amp; IF(LEN(G16) &gt; 0," DEFAULT " &amp; G16, "") &amp; ","</f>
        <v xml:space="preserve">    created_date bigint,</v>
      </c>
    </row>
    <row r="17" spans="2:15" ht="15" x14ac:dyDescent="0.25">
      <c r="B17" s="6">
        <v>13</v>
      </c>
      <c r="C17" s="3" t="s">
        <v>22</v>
      </c>
      <c r="D17" s="24" t="s">
        <v>297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4"/>
        <v xml:space="preserve">    updated_by bigint,</v>
      </c>
    </row>
    <row r="18" spans="2:15" ht="15" x14ac:dyDescent="0.25">
      <c r="B18" s="6">
        <v>14</v>
      </c>
      <c r="C18" s="3" t="s">
        <v>23</v>
      </c>
      <c r="D18" s="24" t="s">
        <v>71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4"/>
        <v xml:space="preserve">    updated_date bigint,</v>
      </c>
    </row>
    <row r="19" spans="2:15" ht="15" x14ac:dyDescent="0.25">
      <c r="B19" s="6">
        <v>15</v>
      </c>
      <c r="C19" s="22" t="s">
        <v>105</v>
      </c>
      <c r="D19" s="24" t="s">
        <v>295</v>
      </c>
      <c r="E19" s="6" t="s">
        <v>6</v>
      </c>
      <c r="F19" s="6"/>
      <c r="G19" s="6"/>
      <c r="H19" s="6"/>
      <c r="I19" s="8">
        <v>1</v>
      </c>
      <c r="J19" s="25"/>
      <c r="K19" s="3"/>
      <c r="L19" s="3"/>
      <c r="M19" s="3"/>
      <c r="O19" s="1" t="str">
        <f t="shared" si="4"/>
        <v xml:space="preserve">    deleted_by bigint,</v>
      </c>
    </row>
    <row r="20" spans="2:15" ht="15" x14ac:dyDescent="0.25">
      <c r="B20" s="6">
        <v>16</v>
      </c>
      <c r="C20" s="22" t="s">
        <v>99</v>
      </c>
      <c r="D20" s="24" t="s">
        <v>94</v>
      </c>
      <c r="E20" s="6" t="s">
        <v>6</v>
      </c>
      <c r="F20" s="6"/>
      <c r="G20" s="6"/>
      <c r="H20" s="6"/>
      <c r="I20" s="8">
        <v>1</v>
      </c>
      <c r="J20" s="25"/>
      <c r="K20" s="3"/>
      <c r="L20" s="3"/>
      <c r="M20" s="3"/>
      <c r="O20" s="1" t="str">
        <f t="shared" si="4"/>
        <v xml:space="preserve">    deleted_date bigint,</v>
      </c>
    </row>
    <row r="21" spans="2:15" ht="15" x14ac:dyDescent="0.25">
      <c r="B21" s="6">
        <v>17</v>
      </c>
      <c r="C21" s="3" t="s">
        <v>24</v>
      </c>
      <c r="D21" s="24" t="s">
        <v>13</v>
      </c>
      <c r="E21" s="6" t="s">
        <v>10</v>
      </c>
      <c r="F21" s="6"/>
      <c r="G21" s="6">
        <v>1</v>
      </c>
      <c r="H21" s="6"/>
      <c r="I21" s="10"/>
      <c r="J21" s="25"/>
      <c r="K21" s="3"/>
      <c r="L21" s="3"/>
      <c r="M21" s="3"/>
      <c r="O21" s="1" t="str">
        <f t="shared" si="4"/>
        <v xml:space="preserve">    version integer DEFAULT 1,</v>
      </c>
    </row>
    <row r="22" spans="2:15" x14ac:dyDescent="0.25">
      <c r="O22" s="1" t="str">
        <f>"    CONSTRAINT " &amp; IF(ISERROR(SEARCH(".",$D$2)), $D$2, MID($D$2,SEARCH(".",$D$2) + 1,(LEN($D$2)-SEARCH(".",$D$2)))) &amp; "_pk PRIMARY KEY (" &amp; $D$5 &amp; ")"</f>
        <v xml:space="preserve">    CONSTRAINT lab_equipment_pk PRIMARY KEY (id)</v>
      </c>
    </row>
    <row r="23" spans="2:15" x14ac:dyDescent="0.25">
      <c r="O23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B1:O18"/>
  <sheetViews>
    <sheetView showGridLines="0" workbookViewId="0">
      <selection activeCell="O3" sqref="O3:O18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1406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71093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DB!D172</f>
        <v>Thiết bị - Mã xét nghiệm</v>
      </c>
      <c r="E1" s="71"/>
      <c r="F1" s="72" t="s">
        <v>22</v>
      </c>
      <c r="G1" s="73"/>
      <c r="H1" s="73"/>
      <c r="I1" s="74"/>
      <c r="J1" s="3" t="str">
        <f>DB!F172</f>
        <v>Nguyễn Anh Phong</v>
      </c>
    </row>
    <row r="2" spans="2:15" ht="18" x14ac:dyDescent="0.25">
      <c r="C2" s="2" t="s">
        <v>27</v>
      </c>
      <c r="D2" s="75" t="str">
        <f>DB!E172</f>
        <v>lab_test_equipment</v>
      </c>
      <c r="E2" s="76"/>
      <c r="F2" s="72" t="s">
        <v>23</v>
      </c>
      <c r="G2" s="73"/>
      <c r="H2" s="73"/>
      <c r="I2" s="74"/>
      <c r="J2" s="19" t="str">
        <f>DB!G172</f>
        <v>22/05/2016</v>
      </c>
      <c r="O2" s="1" t="str">
        <f xml:space="preserve"> "drop table " &amp; D2 &amp; ";"</f>
        <v>drop table lab_test_equipment;</v>
      </c>
    </row>
    <row r="3" spans="2:15" ht="29.25" customHeight="1" x14ac:dyDescent="0.25">
      <c r="B3" s="4"/>
      <c r="O3" s="1" t="str">
        <f xml:space="preserve"> "create table " &amp; D2</f>
        <v>create table lab_test_equipment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3622</v>
      </c>
      <c r="D6" s="24" t="s">
        <v>170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>"    " &amp; D6 &amp; " " &amp; E6 &amp; IF(F6="yes"," NOT NULL", "") &amp; IF(LEN(G6) &gt; 0," DEFAULT " &amp; G6, "") &amp; ","</f>
        <v xml:space="preserve">    item_id bigint,</v>
      </c>
    </row>
    <row r="7" spans="2:15" ht="15" x14ac:dyDescent="0.25">
      <c r="B7" s="6">
        <v>3</v>
      </c>
      <c r="C7" s="22" t="s">
        <v>3622</v>
      </c>
      <c r="D7" s="24" t="s">
        <v>3852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>"    " &amp; D7 &amp; " " &amp; E7 &amp; IF(F7="yes"," NOT NULL", "") &amp; IF(LEN(G7) &gt; 0," DEFAULT " &amp; G7, "") &amp; ","</f>
        <v xml:space="preserve">    lab_test_id bigint,</v>
      </c>
    </row>
    <row r="8" spans="2:15" ht="15" x14ac:dyDescent="0.25">
      <c r="B8" s="6">
        <v>4</v>
      </c>
      <c r="C8" s="22" t="s">
        <v>1376</v>
      </c>
      <c r="D8" s="24" t="s">
        <v>3700</v>
      </c>
      <c r="E8" s="6" t="s">
        <v>35</v>
      </c>
      <c r="F8" s="6"/>
      <c r="G8" s="6"/>
      <c r="H8" s="23" t="s">
        <v>16</v>
      </c>
      <c r="I8" s="10"/>
      <c r="J8" s="34"/>
      <c r="K8" s="3"/>
      <c r="L8" s="3"/>
      <c r="M8" s="3"/>
      <c r="O8" s="1" t="str">
        <f t="shared" ref="O8:O16" si="0">"    " &amp; D8 &amp; " " &amp; E8 &amp; IF(F8="yes"," NOT NULL", "") &amp; IF(LEN(G8) &gt; 0," DEFAULT " &amp; G8, "") &amp; ","</f>
        <v xml:space="preserve">    lab_equipment_id smallint,</v>
      </c>
    </row>
    <row r="9" spans="2:15" ht="15" x14ac:dyDescent="0.25">
      <c r="B9" s="6">
        <v>5</v>
      </c>
      <c r="C9" s="22" t="s">
        <v>158</v>
      </c>
      <c r="D9" s="24" t="s">
        <v>3844</v>
      </c>
      <c r="E9" s="6" t="s">
        <v>10</v>
      </c>
      <c r="F9" s="6"/>
      <c r="G9" s="6">
        <v>0</v>
      </c>
      <c r="H9" s="23"/>
      <c r="I9" s="8"/>
      <c r="J9" s="25"/>
      <c r="K9" s="3"/>
      <c r="L9" s="3"/>
      <c r="M9" s="3"/>
      <c r="O9" s="1" t="str">
        <f t="shared" si="0"/>
        <v xml:space="preserve">    equipment_default integer DEFAULT 0,</v>
      </c>
    </row>
    <row r="10" spans="2:15" ht="15" x14ac:dyDescent="0.25">
      <c r="B10" s="6">
        <v>6</v>
      </c>
      <c r="C10" s="3" t="s">
        <v>20</v>
      </c>
      <c r="D10" s="24" t="s">
        <v>296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created_by bigint,</v>
      </c>
    </row>
    <row r="11" spans="2:15" ht="15" x14ac:dyDescent="0.25">
      <c r="B11" s="6">
        <v>7</v>
      </c>
      <c r="C11" s="3" t="s">
        <v>21</v>
      </c>
      <c r="D11" s="24" t="s">
        <v>70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created_date bigint,</v>
      </c>
    </row>
    <row r="12" spans="2:15" ht="15" x14ac:dyDescent="0.25">
      <c r="B12" s="6">
        <v>8</v>
      </c>
      <c r="C12" s="3" t="s">
        <v>22</v>
      </c>
      <c r="D12" s="24" t="s">
        <v>297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updated_by bigint,</v>
      </c>
    </row>
    <row r="13" spans="2:15" ht="15" x14ac:dyDescent="0.25">
      <c r="B13" s="6">
        <v>9</v>
      </c>
      <c r="C13" s="3" t="s">
        <v>23</v>
      </c>
      <c r="D13" s="24" t="s">
        <v>71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updated_date bigint,</v>
      </c>
    </row>
    <row r="14" spans="2:15" ht="15" x14ac:dyDescent="0.25">
      <c r="B14" s="6">
        <v>10</v>
      </c>
      <c r="C14" s="22" t="s">
        <v>105</v>
      </c>
      <c r="D14" s="24" t="s">
        <v>295</v>
      </c>
      <c r="E14" s="6" t="s">
        <v>6</v>
      </c>
      <c r="F14" s="6"/>
      <c r="G14" s="6"/>
      <c r="H14" s="6"/>
      <c r="I14" s="8">
        <v>1</v>
      </c>
      <c r="J14" s="25"/>
      <c r="K14" s="3"/>
      <c r="L14" s="3"/>
      <c r="M14" s="3"/>
      <c r="O14" s="1" t="str">
        <f t="shared" si="0"/>
        <v xml:space="preserve">    deleted_by bigint,</v>
      </c>
    </row>
    <row r="15" spans="2:15" ht="15" x14ac:dyDescent="0.25">
      <c r="B15" s="6">
        <v>11</v>
      </c>
      <c r="C15" s="22" t="s">
        <v>99</v>
      </c>
      <c r="D15" s="24" t="s">
        <v>94</v>
      </c>
      <c r="E15" s="6" t="s">
        <v>6</v>
      </c>
      <c r="F15" s="6"/>
      <c r="G15" s="6"/>
      <c r="H15" s="6"/>
      <c r="I15" s="8">
        <v>1</v>
      </c>
      <c r="J15" s="25"/>
      <c r="K15" s="3"/>
      <c r="L15" s="3"/>
      <c r="M15" s="3"/>
      <c r="O15" s="1" t="str">
        <f t="shared" si="0"/>
        <v xml:space="preserve">    deleted_date bigint,</v>
      </c>
    </row>
    <row r="16" spans="2:15" ht="15" x14ac:dyDescent="0.25">
      <c r="B16" s="6">
        <v>12</v>
      </c>
      <c r="C16" s="3" t="s">
        <v>24</v>
      </c>
      <c r="D16" s="24" t="s">
        <v>13</v>
      </c>
      <c r="E16" s="6" t="s">
        <v>10</v>
      </c>
      <c r="F16" s="6"/>
      <c r="G16" s="6">
        <v>1</v>
      </c>
      <c r="H16" s="6"/>
      <c r="I16" s="10"/>
      <c r="J16" s="25"/>
      <c r="K16" s="3"/>
      <c r="L16" s="3"/>
      <c r="M16" s="3"/>
      <c r="O16" s="1" t="str">
        <f t="shared" si="0"/>
        <v xml:space="preserve">    version integer DEFAULT 1,</v>
      </c>
    </row>
    <row r="17" spans="15:15" x14ac:dyDescent="0.25">
      <c r="O17" s="1" t="str">
        <f>"    CONSTRAINT " &amp; IF(ISERROR(SEARCH(".",$D$2)), $D$2, MID($D$2,SEARCH(".",$D$2) + 1,(LEN($D$2)-SEARCH(".",$D$2)))) &amp; "_pk PRIMARY KEY (" &amp; $D$5 &amp; ")"</f>
        <v xml:space="preserve">    CONSTRAINT lab_test_equipment_pk PRIMARY KEY (id)</v>
      </c>
    </row>
    <row r="18" spans="15:15" x14ac:dyDescent="0.25">
      <c r="O18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B1:O41"/>
  <sheetViews>
    <sheetView showGridLines="0" topLeftCell="A4" workbookViewId="0">
      <selection activeCell="O2" sqref="O2:O33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30.28515625" style="1" customWidth="1"/>
    <col min="5" max="5" width="15.85546875" style="1" bestFit="1" customWidth="1"/>
    <col min="6" max="9" width="4.57031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DB!D173</f>
        <v>Kết quả xét nghiệm ngoại ngữ</v>
      </c>
      <c r="E1" s="71"/>
      <c r="F1" s="72" t="s">
        <v>22</v>
      </c>
      <c r="G1" s="73"/>
      <c r="H1" s="73"/>
      <c r="I1" s="74"/>
      <c r="J1" s="3" t="str">
        <f>DB!F173</f>
        <v>Nguyễn Anh Phong</v>
      </c>
    </row>
    <row r="2" spans="2:15" ht="18" x14ac:dyDescent="0.25">
      <c r="C2" s="2" t="s">
        <v>27</v>
      </c>
      <c r="D2" s="75" t="str">
        <f>DB!E173</f>
        <v>lab_foreign</v>
      </c>
      <c r="E2" s="76"/>
      <c r="F2" s="72" t="s">
        <v>23</v>
      </c>
      <c r="G2" s="73"/>
      <c r="H2" s="73"/>
      <c r="I2" s="74"/>
      <c r="J2" s="19" t="str">
        <f>DB!G173</f>
        <v>22/05/2016</v>
      </c>
      <c r="O2" s="1" t="str">
        <f xml:space="preserve"> "drop table " &amp; D2 &amp; ";"</f>
        <v>drop table lab_foreign;</v>
      </c>
    </row>
    <row r="3" spans="2:15" ht="29.25" customHeight="1" x14ac:dyDescent="0.25">
      <c r="B3" s="4"/>
      <c r="O3" s="1" t="str">
        <f xml:space="preserve"> "create table " &amp; D2</f>
        <v>create table lab_foreign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356</v>
      </c>
      <c r="D6" s="24" t="s">
        <v>1876</v>
      </c>
      <c r="E6" s="23" t="s">
        <v>116</v>
      </c>
      <c r="F6" s="6"/>
      <c r="G6" s="6"/>
      <c r="H6" s="6"/>
      <c r="I6" s="8">
        <v>1</v>
      </c>
      <c r="J6" s="25"/>
      <c r="K6" s="3"/>
      <c r="L6" s="3"/>
      <c r="M6" s="3"/>
      <c r="O6" s="1" t="str">
        <f t="shared" ref="O6" si="0">"    " &amp; D6 &amp; " " &amp; E6 &amp; IF(F6="yes"," NOT NULL", "") &amp; IF(LEN(G6) &gt; 0," DEFAULT " &amp; G6, "") &amp; ","</f>
        <v xml:space="preserve">    diagnosis text,</v>
      </c>
    </row>
    <row r="7" spans="2:15" ht="15" x14ac:dyDescent="0.25">
      <c r="B7" s="6">
        <v>3</v>
      </c>
      <c r="C7" s="22" t="s">
        <v>3643</v>
      </c>
      <c r="D7" s="24" t="s">
        <v>1416</v>
      </c>
      <c r="E7" s="23" t="s">
        <v>116</v>
      </c>
      <c r="F7" s="6"/>
      <c r="G7" s="6"/>
      <c r="H7" s="6"/>
      <c r="I7" s="8">
        <v>1</v>
      </c>
      <c r="J7" s="25"/>
      <c r="K7" s="3"/>
      <c r="L7" s="3"/>
      <c r="M7" s="3"/>
      <c r="O7" s="1" t="str">
        <f t="shared" ref="O7:O9" si="1">"    " &amp; D7 &amp; " " &amp; E7 &amp; IF(F7="yes"," NOT NULL", "") &amp; IF(LEN(G7) &gt; 0," DEFAULT " &amp; G7, "") &amp; ","</f>
        <v xml:space="preserve">    collection_location text,</v>
      </c>
    </row>
    <row r="8" spans="2:15" ht="15" x14ac:dyDescent="0.25">
      <c r="B8" s="6">
        <v>4</v>
      </c>
      <c r="C8" s="22" t="s">
        <v>1413</v>
      </c>
      <c r="D8" s="24" t="s">
        <v>3888</v>
      </c>
      <c r="E8" s="23" t="s">
        <v>116</v>
      </c>
      <c r="F8" s="6"/>
      <c r="G8" s="6"/>
      <c r="H8" s="6"/>
      <c r="I8" s="8"/>
      <c r="J8" s="25"/>
      <c r="K8" s="3"/>
      <c r="L8" s="3"/>
      <c r="M8" s="3"/>
      <c r="O8" s="1" t="str">
        <f t="shared" si="1"/>
        <v xml:space="preserve">    specimen_desc text,</v>
      </c>
    </row>
    <row r="9" spans="2:15" ht="15" x14ac:dyDescent="0.25">
      <c r="B9" s="6">
        <v>5</v>
      </c>
      <c r="C9" s="22" t="s">
        <v>3027</v>
      </c>
      <c r="D9" s="24" t="s">
        <v>63</v>
      </c>
      <c r="E9" s="23" t="s">
        <v>34</v>
      </c>
      <c r="F9" s="6"/>
      <c r="G9" s="6"/>
      <c r="H9" s="6"/>
      <c r="I9" s="10"/>
      <c r="J9" s="25"/>
      <c r="K9" s="3"/>
      <c r="L9" s="3"/>
      <c r="M9" s="3"/>
      <c r="O9" s="1" t="str">
        <f t="shared" si="1"/>
        <v xml:space="preserve">    title varchar(255),</v>
      </c>
    </row>
    <row r="10" spans="2:15" ht="15" x14ac:dyDescent="0.25">
      <c r="B10" s="6">
        <v>6</v>
      </c>
      <c r="C10" s="22" t="s">
        <v>383</v>
      </c>
      <c r="D10" s="24" t="s">
        <v>379</v>
      </c>
      <c r="E10" s="23" t="s">
        <v>116</v>
      </c>
      <c r="F10" s="6"/>
      <c r="G10" s="6"/>
      <c r="H10" s="6"/>
      <c r="I10" s="8">
        <v>1</v>
      </c>
      <c r="J10" s="25"/>
      <c r="K10" s="3"/>
      <c r="L10" s="3"/>
      <c r="M10" s="3"/>
      <c r="O10" s="1" t="str">
        <f t="shared" ref="O10:O14" si="2">"    " &amp; D10 &amp; " " &amp; E10 &amp; IF(F10="yes"," NOT NULL", "") &amp; IF(LEN(G10) &gt; 0," DEFAULT " &amp; G10, "") &amp; ","</f>
        <v xml:space="preserve">    technique text,</v>
      </c>
    </row>
    <row r="11" spans="2:15" ht="15" x14ac:dyDescent="0.25">
      <c r="B11" s="6">
        <v>7</v>
      </c>
      <c r="C11" s="22" t="s">
        <v>49</v>
      </c>
      <c r="D11" s="24" t="s">
        <v>380</v>
      </c>
      <c r="E11" s="23" t="s">
        <v>116</v>
      </c>
      <c r="F11" s="6"/>
      <c r="G11" s="6"/>
      <c r="H11" s="6"/>
      <c r="I11" s="8">
        <v>1</v>
      </c>
      <c r="J11" s="25"/>
      <c r="K11" s="3"/>
      <c r="L11" s="3"/>
      <c r="M11" s="3"/>
      <c r="O11" s="1" t="str">
        <f t="shared" si="2"/>
        <v xml:space="preserve">    findings text,</v>
      </c>
    </row>
    <row r="12" spans="2:15" ht="15" x14ac:dyDescent="0.25">
      <c r="B12" s="6">
        <v>8</v>
      </c>
      <c r="C12" s="22" t="s">
        <v>387</v>
      </c>
      <c r="D12" s="24" t="s">
        <v>381</v>
      </c>
      <c r="E12" s="23" t="s">
        <v>116</v>
      </c>
      <c r="F12" s="6"/>
      <c r="G12" s="6"/>
      <c r="H12" s="6"/>
      <c r="I12" s="8">
        <v>1</v>
      </c>
      <c r="J12" s="25"/>
      <c r="K12" s="3"/>
      <c r="L12" s="3"/>
      <c r="M12" s="3"/>
      <c r="O12" s="1" t="str">
        <f t="shared" si="2"/>
        <v xml:space="preserve">    impression text,</v>
      </c>
    </row>
    <row r="13" spans="2:15" ht="15" x14ac:dyDescent="0.25">
      <c r="B13" s="6">
        <v>9</v>
      </c>
      <c r="C13" s="22" t="s">
        <v>176</v>
      </c>
      <c r="D13" s="24" t="s">
        <v>2923</v>
      </c>
      <c r="E13" s="23" t="s">
        <v>116</v>
      </c>
      <c r="F13" s="6"/>
      <c r="G13" s="6"/>
      <c r="H13" s="6"/>
      <c r="I13" s="8">
        <v>1</v>
      </c>
      <c r="J13" s="25"/>
      <c r="K13" s="3"/>
      <c r="L13" s="3"/>
      <c r="M13" s="3"/>
      <c r="O13" s="1" t="str">
        <f t="shared" si="2"/>
        <v xml:space="preserve">    recommendation text,</v>
      </c>
    </row>
    <row r="14" spans="2:15" ht="15" x14ac:dyDescent="0.25">
      <c r="B14" s="6">
        <v>10</v>
      </c>
      <c r="C14" s="22" t="s">
        <v>3</v>
      </c>
      <c r="D14" s="24" t="s">
        <v>3072</v>
      </c>
      <c r="E14" s="23" t="s">
        <v>116</v>
      </c>
      <c r="F14" s="6"/>
      <c r="G14" s="6"/>
      <c r="H14" s="6"/>
      <c r="I14" s="8">
        <v>1</v>
      </c>
      <c r="J14" s="25"/>
      <c r="K14" s="3"/>
      <c r="L14" s="3"/>
      <c r="M14" s="3"/>
      <c r="O14" s="1" t="str">
        <f t="shared" si="2"/>
        <v xml:space="preserve">    note text,</v>
      </c>
    </row>
    <row r="15" spans="2:15" ht="15" x14ac:dyDescent="0.25">
      <c r="B15" s="6">
        <v>11</v>
      </c>
      <c r="C15" s="22" t="s">
        <v>905</v>
      </c>
      <c r="D15" s="24" t="s">
        <v>903</v>
      </c>
      <c r="E15" s="6" t="s">
        <v>35</v>
      </c>
      <c r="F15" s="6"/>
      <c r="G15" s="6">
        <v>1</v>
      </c>
      <c r="H15" s="6"/>
      <c r="I15" s="10"/>
      <c r="J15" s="25" t="s">
        <v>906</v>
      </c>
      <c r="K15" s="3"/>
      <c r="L15" s="3"/>
      <c r="M15" s="3"/>
      <c r="O15" s="1" t="str">
        <f>"    " &amp; D15 &amp; " " &amp; E15 &amp; IF(F15="yes"," NOT NULL", "") &amp; IF(LEN(G15) &gt; 0," DEFAULT " &amp; G15, "") &amp; ","</f>
        <v xml:space="preserve">    template_type smallint DEFAULT 1,</v>
      </c>
    </row>
    <row r="16" spans="2:15" ht="15" x14ac:dyDescent="0.25">
      <c r="B16" s="6">
        <v>12</v>
      </c>
      <c r="C16" s="22" t="s">
        <v>414</v>
      </c>
      <c r="D16" s="24" t="s">
        <v>1681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>"    " &amp; D16 &amp; " " &amp; E16 &amp; IF(F16="yes"," NOT NULL", "") &amp; IF(LEN(G16) &gt; 0," DEFAULT " &amp; G16, "") &amp; ","</f>
        <v xml:space="preserve">    template_id bigint,</v>
      </c>
    </row>
    <row r="17" spans="2:15" ht="15" x14ac:dyDescent="0.25">
      <c r="B17" s="6">
        <v>13</v>
      </c>
      <c r="C17" s="22" t="s">
        <v>414</v>
      </c>
      <c r="D17" s="24" t="s">
        <v>1683</v>
      </c>
      <c r="E17" s="23" t="s">
        <v>39</v>
      </c>
      <c r="F17" s="6"/>
      <c r="G17" s="6"/>
      <c r="H17" s="6"/>
      <c r="I17" s="10"/>
      <c r="J17" s="25"/>
      <c r="K17" s="3"/>
      <c r="L17" s="3"/>
      <c r="M17" s="3"/>
      <c r="O17" s="1" t="str">
        <f>"    " &amp; D17 &amp; " " &amp; E17 &amp; IF(F17="yes"," NOT NULL", "") &amp; IF(LEN(G17) &gt; 0," DEFAULT " &amp; G17, "") &amp; ","</f>
        <v xml:space="preserve">    template_code varchar(50),</v>
      </c>
    </row>
    <row r="18" spans="2:15" ht="15" x14ac:dyDescent="0.25">
      <c r="B18" s="6">
        <v>14</v>
      </c>
      <c r="C18" s="22" t="s">
        <v>415</v>
      </c>
      <c r="D18" s="24" t="s">
        <v>394</v>
      </c>
      <c r="E18" s="6" t="s">
        <v>6</v>
      </c>
      <c r="F18" s="6"/>
      <c r="G18" s="6"/>
      <c r="H18" s="6"/>
      <c r="I18" s="8">
        <v>1</v>
      </c>
      <c r="J18" s="25"/>
      <c r="K18" s="3"/>
      <c r="L18" s="3"/>
      <c r="M18" s="3"/>
      <c r="O18" s="1" t="str">
        <f t="shared" ref="O18:O31" si="3">"    " &amp; D18 &amp; " " &amp; E18 &amp; IF(F18="yes"," NOT NULL", "") &amp; IF(LEN(G18) &gt; 0," DEFAULT " &amp; G18, "") &amp; ","</f>
        <v xml:space="preserve">    filesystem_id bigint,</v>
      </c>
    </row>
    <row r="19" spans="2:15" ht="15" x14ac:dyDescent="0.25">
      <c r="B19" s="6">
        <v>15</v>
      </c>
      <c r="C19" s="22" t="s">
        <v>406</v>
      </c>
      <c r="D19" s="24" t="s">
        <v>397</v>
      </c>
      <c r="E19" s="23" t="s">
        <v>34</v>
      </c>
      <c r="F19" s="6"/>
      <c r="G19" s="6"/>
      <c r="H19" s="6"/>
      <c r="I19" s="8">
        <v>1</v>
      </c>
      <c r="J19" s="25"/>
      <c r="K19" s="3"/>
      <c r="L19" s="3"/>
      <c r="M19" s="3"/>
      <c r="O19" s="1" t="str">
        <f t="shared" si="3"/>
        <v xml:space="preserve">    filepath varchar(255),</v>
      </c>
    </row>
    <row r="20" spans="2:15" ht="15" x14ac:dyDescent="0.25">
      <c r="B20" s="6">
        <v>16</v>
      </c>
      <c r="C20" s="22" t="s">
        <v>85</v>
      </c>
      <c r="D20" s="24" t="s">
        <v>398</v>
      </c>
      <c r="E20" s="23" t="s">
        <v>34</v>
      </c>
      <c r="F20" s="6"/>
      <c r="G20" s="6"/>
      <c r="H20" s="6"/>
      <c r="I20" s="8">
        <v>1</v>
      </c>
      <c r="J20" s="25"/>
      <c r="K20" s="3"/>
      <c r="L20" s="3"/>
      <c r="M20" s="3"/>
      <c r="O20" s="1" t="str">
        <f t="shared" si="3"/>
        <v xml:space="preserve">    filename varchar(255),</v>
      </c>
    </row>
    <row r="21" spans="2:15" ht="15" x14ac:dyDescent="0.25">
      <c r="B21" s="6">
        <v>17</v>
      </c>
      <c r="C21" s="22" t="s">
        <v>407</v>
      </c>
      <c r="D21" s="24" t="s">
        <v>403</v>
      </c>
      <c r="E21" s="23" t="s">
        <v>39</v>
      </c>
      <c r="F21" s="6"/>
      <c r="G21" s="6"/>
      <c r="H21" s="6"/>
      <c r="I21" s="8">
        <v>1</v>
      </c>
      <c r="J21" s="25"/>
      <c r="K21" s="3"/>
      <c r="L21" s="3"/>
      <c r="M21" s="3"/>
      <c r="O21" s="1" t="str">
        <f t="shared" si="3"/>
        <v xml:space="preserve">    filetype varchar(50),</v>
      </c>
    </row>
    <row r="22" spans="2:15" ht="15" x14ac:dyDescent="0.25">
      <c r="B22" s="6">
        <v>18</v>
      </c>
      <c r="C22" s="22" t="s">
        <v>408</v>
      </c>
      <c r="D22" s="24" t="s">
        <v>399</v>
      </c>
      <c r="E22" s="23" t="s">
        <v>34</v>
      </c>
      <c r="F22" s="6"/>
      <c r="G22" s="6"/>
      <c r="H22" s="6"/>
      <c r="I22" s="8">
        <v>1</v>
      </c>
      <c r="J22" s="25"/>
      <c r="K22" s="3"/>
      <c r="L22" s="3"/>
      <c r="M22" s="3"/>
      <c r="O22" s="1" t="str">
        <f t="shared" si="3"/>
        <v xml:space="preserve">    file_md5 varchar(255),</v>
      </c>
    </row>
    <row r="23" spans="2:15" ht="15" x14ac:dyDescent="0.25">
      <c r="B23" s="6">
        <v>19</v>
      </c>
      <c r="C23" s="22" t="s">
        <v>409</v>
      </c>
      <c r="D23" s="24" t="s">
        <v>400</v>
      </c>
      <c r="E23" s="6" t="s">
        <v>6</v>
      </c>
      <c r="F23" s="6"/>
      <c r="G23" s="6"/>
      <c r="H23" s="6"/>
      <c r="I23" s="8">
        <v>1</v>
      </c>
      <c r="J23" s="25"/>
      <c r="K23" s="3"/>
      <c r="L23" s="3"/>
      <c r="M23" s="3"/>
      <c r="O23" s="1" t="str">
        <f t="shared" si="3"/>
        <v xml:space="preserve">    file_size bigint,</v>
      </c>
    </row>
    <row r="24" spans="2:15" ht="15" x14ac:dyDescent="0.25">
      <c r="B24" s="6">
        <v>20</v>
      </c>
      <c r="C24" s="22" t="s">
        <v>45</v>
      </c>
      <c r="D24" s="24" t="s">
        <v>42</v>
      </c>
      <c r="E24" s="6" t="s">
        <v>35</v>
      </c>
      <c r="F24" s="6"/>
      <c r="G24" s="6"/>
      <c r="H24" s="6"/>
      <c r="I24" s="10"/>
      <c r="J24" s="25"/>
      <c r="K24" s="3"/>
      <c r="L24" s="3"/>
      <c r="M24" s="3"/>
      <c r="O24" s="1" t="str">
        <f t="shared" si="3"/>
        <v xml:space="preserve">    status smallint,</v>
      </c>
    </row>
    <row r="25" spans="2:15" ht="15" x14ac:dyDescent="0.25">
      <c r="B25" s="6">
        <v>21</v>
      </c>
      <c r="C25" s="3" t="s">
        <v>20</v>
      </c>
      <c r="D25" s="24" t="s">
        <v>296</v>
      </c>
      <c r="E25" s="6" t="s">
        <v>6</v>
      </c>
      <c r="F25" s="6"/>
      <c r="G25" s="6"/>
      <c r="H25" s="6"/>
      <c r="I25" s="10"/>
      <c r="J25" s="25"/>
      <c r="K25" s="3"/>
      <c r="L25" s="3"/>
      <c r="M25" s="3"/>
      <c r="O25" s="1" t="str">
        <f t="shared" si="3"/>
        <v xml:space="preserve">    created_by bigint,</v>
      </c>
    </row>
    <row r="26" spans="2:15" ht="15" x14ac:dyDescent="0.25">
      <c r="B26" s="6">
        <v>22</v>
      </c>
      <c r="C26" s="3" t="s">
        <v>21</v>
      </c>
      <c r="D26" s="24" t="s">
        <v>70</v>
      </c>
      <c r="E26" s="6" t="s">
        <v>6</v>
      </c>
      <c r="F26" s="6"/>
      <c r="G26" s="6"/>
      <c r="H26" s="6"/>
      <c r="I26" s="10"/>
      <c r="J26" s="25"/>
      <c r="K26" s="3"/>
      <c r="L26" s="3"/>
      <c r="M26" s="3"/>
      <c r="O26" s="1" t="str">
        <f t="shared" si="3"/>
        <v xml:space="preserve">    created_date bigint,</v>
      </c>
    </row>
    <row r="27" spans="2:15" ht="15" x14ac:dyDescent="0.25">
      <c r="B27" s="6">
        <v>23</v>
      </c>
      <c r="C27" s="3" t="s">
        <v>22</v>
      </c>
      <c r="D27" s="24" t="s">
        <v>297</v>
      </c>
      <c r="E27" s="6" t="s">
        <v>6</v>
      </c>
      <c r="F27" s="6"/>
      <c r="G27" s="6"/>
      <c r="H27" s="6"/>
      <c r="I27" s="10"/>
      <c r="J27" s="25"/>
      <c r="K27" s="3"/>
      <c r="L27" s="3"/>
      <c r="M27" s="3"/>
      <c r="O27" s="1" t="str">
        <f t="shared" si="3"/>
        <v xml:space="preserve">    updated_by bigint,</v>
      </c>
    </row>
    <row r="28" spans="2:15" ht="15" x14ac:dyDescent="0.25">
      <c r="B28" s="6">
        <v>24</v>
      </c>
      <c r="C28" s="3" t="s">
        <v>23</v>
      </c>
      <c r="D28" s="24" t="s">
        <v>71</v>
      </c>
      <c r="E28" s="6" t="s">
        <v>6</v>
      </c>
      <c r="F28" s="6"/>
      <c r="G28" s="6"/>
      <c r="H28" s="6"/>
      <c r="I28" s="10"/>
      <c r="J28" s="25"/>
      <c r="K28" s="3"/>
      <c r="L28" s="3"/>
      <c r="M28" s="3"/>
      <c r="O28" s="1" t="str">
        <f t="shared" si="3"/>
        <v xml:space="preserve">    updated_date bigint,</v>
      </c>
    </row>
    <row r="29" spans="2:15" ht="15" x14ac:dyDescent="0.25">
      <c r="B29" s="6">
        <v>25</v>
      </c>
      <c r="C29" s="22" t="s">
        <v>105</v>
      </c>
      <c r="D29" s="24" t="s">
        <v>295</v>
      </c>
      <c r="E29" s="6" t="s">
        <v>6</v>
      </c>
      <c r="F29" s="6"/>
      <c r="G29" s="6"/>
      <c r="H29" s="6"/>
      <c r="I29" s="8">
        <v>1</v>
      </c>
      <c r="J29" s="25"/>
      <c r="K29" s="3"/>
      <c r="L29" s="3"/>
      <c r="M29" s="3"/>
      <c r="O29" s="1" t="str">
        <f t="shared" si="3"/>
        <v xml:space="preserve">    deleted_by bigint,</v>
      </c>
    </row>
    <row r="30" spans="2:15" ht="15" x14ac:dyDescent="0.25">
      <c r="B30" s="6">
        <v>26</v>
      </c>
      <c r="C30" s="22" t="s">
        <v>99</v>
      </c>
      <c r="D30" s="24" t="s">
        <v>94</v>
      </c>
      <c r="E30" s="6" t="s">
        <v>6</v>
      </c>
      <c r="F30" s="6"/>
      <c r="G30" s="6"/>
      <c r="H30" s="6"/>
      <c r="I30" s="8">
        <v>1</v>
      </c>
      <c r="J30" s="25"/>
      <c r="K30" s="3"/>
      <c r="L30" s="3"/>
      <c r="M30" s="3"/>
      <c r="O30" s="1" t="str">
        <f t="shared" si="3"/>
        <v xml:space="preserve">    deleted_date bigint,</v>
      </c>
    </row>
    <row r="31" spans="2:15" ht="15" x14ac:dyDescent="0.25">
      <c r="B31" s="6">
        <v>27</v>
      </c>
      <c r="C31" s="3" t="s">
        <v>24</v>
      </c>
      <c r="D31" s="24" t="s">
        <v>13</v>
      </c>
      <c r="E31" s="6" t="s">
        <v>10</v>
      </c>
      <c r="F31" s="6"/>
      <c r="G31" s="6">
        <v>1</v>
      </c>
      <c r="H31" s="6"/>
      <c r="I31" s="10"/>
      <c r="J31" s="25"/>
      <c r="K31" s="3"/>
      <c r="L31" s="3"/>
      <c r="M31" s="3"/>
      <c r="O31" s="1" t="str">
        <f t="shared" si="3"/>
        <v xml:space="preserve">    version integer DEFAULT 1,</v>
      </c>
    </row>
    <row r="32" spans="2:15" x14ac:dyDescent="0.25">
      <c r="O32" s="1" t="str">
        <f>"    CONSTRAINT " &amp; IF(ISERROR(SEARCH(".",$D$2)), $D$2, MID($D$2,SEARCH(".",$D$2) + 1,(LEN($D$2)-SEARCH(".",$D$2)))) &amp; "_pk PRIMARY KEY (" &amp; $D$5 &amp; ")"</f>
        <v xml:space="preserve">    CONSTRAINT lab_foreign_pk PRIMARY KEY (id)</v>
      </c>
    </row>
    <row r="33" spans="4:15" x14ac:dyDescent="0.25">
      <c r="O33" s="1" t="s">
        <v>7</v>
      </c>
    </row>
    <row r="35" spans="4:15" x14ac:dyDescent="0.25">
      <c r="D35" s="32"/>
    </row>
    <row r="36" spans="4:15" x14ac:dyDescent="0.25">
      <c r="D36" s="32"/>
    </row>
    <row r="37" spans="4:15" x14ac:dyDescent="0.25">
      <c r="D37" s="32"/>
    </row>
    <row r="38" spans="4:15" x14ac:dyDescent="0.25">
      <c r="D38" s="32"/>
    </row>
    <row r="39" spans="4:15" x14ac:dyDescent="0.25">
      <c r="D39" s="32"/>
    </row>
    <row r="40" spans="4:15" x14ac:dyDescent="0.25">
      <c r="D40" s="32"/>
    </row>
    <row r="41" spans="4:15" x14ac:dyDescent="0.25">
      <c r="D41" s="32"/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B1:O46"/>
  <sheetViews>
    <sheetView showGridLines="0" topLeftCell="A19" workbookViewId="0">
      <selection activeCell="O2" sqref="O2:O43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1406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71093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DB!D175</f>
        <v>Mã xét nghiệm</v>
      </c>
      <c r="E1" s="71"/>
      <c r="F1" s="72" t="s">
        <v>22</v>
      </c>
      <c r="G1" s="73"/>
      <c r="H1" s="73"/>
      <c r="I1" s="74"/>
      <c r="J1" s="3" t="str">
        <f>DB!F175</f>
        <v>Nguyễn Anh Phong</v>
      </c>
    </row>
    <row r="2" spans="2:15" ht="18" x14ac:dyDescent="0.25">
      <c r="C2" s="2" t="s">
        <v>27</v>
      </c>
      <c r="D2" s="75" t="str">
        <f>DB!E175</f>
        <v>lab_test</v>
      </c>
      <c r="E2" s="76"/>
      <c r="F2" s="72" t="s">
        <v>23</v>
      </c>
      <c r="G2" s="73"/>
      <c r="H2" s="73"/>
      <c r="I2" s="74"/>
      <c r="J2" s="19" t="str">
        <f>DB!G175</f>
        <v>22/05/2016</v>
      </c>
      <c r="O2" s="1" t="str">
        <f xml:space="preserve"> "drop table " &amp; D2 &amp; ";"</f>
        <v>drop table lab_test;</v>
      </c>
    </row>
    <row r="3" spans="2:15" ht="29.25" customHeight="1" x14ac:dyDescent="0.25">
      <c r="B3" s="4"/>
      <c r="O3" s="1" t="str">
        <f xml:space="preserve"> "create table " &amp; D2</f>
        <v>create table lab_test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131</v>
      </c>
      <c r="D7" s="24" t="s">
        <v>132</v>
      </c>
      <c r="E7" s="6" t="s">
        <v>6</v>
      </c>
      <c r="F7" s="6"/>
      <c r="G7" s="6"/>
      <c r="H7" s="6"/>
      <c r="I7" s="8"/>
      <c r="J7" s="25"/>
      <c r="K7" s="3"/>
      <c r="L7" s="3"/>
      <c r="M7" s="3"/>
      <c r="O7" s="1" t="str">
        <f>"    " &amp; D7 &amp; " " &amp; E7 &amp; IF(F7="yes"," NOT NULL", "") &amp; IF(LEN(G7) &gt; 0," DEFAULT " &amp; G7, "") &amp; ","</f>
        <v xml:space="preserve">    group_id bigint,</v>
      </c>
    </row>
    <row r="8" spans="2:15" ht="15" x14ac:dyDescent="0.25">
      <c r="B8" s="6">
        <v>4</v>
      </c>
      <c r="C8" s="22" t="s">
        <v>1351</v>
      </c>
      <c r="D8" s="24" t="s">
        <v>109</v>
      </c>
      <c r="E8" s="6" t="s">
        <v>6</v>
      </c>
      <c r="F8" s="6"/>
      <c r="G8" s="6"/>
      <c r="H8" s="6"/>
      <c r="I8" s="8"/>
      <c r="J8" s="25"/>
      <c r="K8" s="3"/>
      <c r="L8" s="3"/>
      <c r="M8" s="3"/>
      <c r="O8" s="1" t="str">
        <f>"    " &amp; D8 &amp; " " &amp; E8 &amp; IF(F8="yes"," NOT NULL", "") &amp; IF(LEN(G8) &gt; 0," DEFAULT " &amp; G8, "") &amp; ","</f>
        <v xml:space="preserve">    category_id bigint,</v>
      </c>
    </row>
    <row r="9" spans="2:15" ht="15" x14ac:dyDescent="0.25">
      <c r="B9" s="6">
        <v>5</v>
      </c>
      <c r="C9" s="22" t="s">
        <v>1688</v>
      </c>
      <c r="D9" s="24" t="s">
        <v>3633</v>
      </c>
      <c r="E9" s="6" t="s">
        <v>6</v>
      </c>
      <c r="F9" s="6"/>
      <c r="G9" s="6"/>
      <c r="H9" s="6"/>
      <c r="I9" s="8"/>
      <c r="J9" s="25"/>
      <c r="K9" s="3"/>
      <c r="L9" s="3"/>
      <c r="M9" s="3"/>
      <c r="O9" s="1" t="str">
        <f>"    " &amp; D9 &amp; " " &amp; E9 &amp; IF(F9="yes"," NOT NULL", "") &amp; IF(LEN(G9) &gt; 0," DEFAULT " &amp; G9, "") &amp; ","</f>
        <v xml:space="preserve">    specimen_id bigint,</v>
      </c>
    </row>
    <row r="10" spans="2:15" ht="15" x14ac:dyDescent="0.25">
      <c r="B10" s="6">
        <v>6</v>
      </c>
      <c r="C10" s="22" t="s">
        <v>241</v>
      </c>
      <c r="D10" s="24" t="s">
        <v>237</v>
      </c>
      <c r="E10" s="23" t="s">
        <v>116</v>
      </c>
      <c r="F10" s="6"/>
      <c r="G10" s="6"/>
      <c r="H10" s="6"/>
      <c r="I10" s="8">
        <v>1</v>
      </c>
      <c r="J10" s="25"/>
      <c r="K10" s="3"/>
      <c r="L10" s="3"/>
      <c r="M10" s="3"/>
      <c r="O10" s="1" t="str">
        <f t="shared" ref="O10" si="0">"    " &amp; D10 &amp; " " &amp; E10 &amp; IF(F10="yes"," NOT NULL", "") &amp; IF(LEN(G10) &gt; 0," DEFAULT " &amp; G10, "") &amp; ","</f>
        <v xml:space="preserve">    search_text text,</v>
      </c>
    </row>
    <row r="11" spans="2:15" ht="15" x14ac:dyDescent="0.25">
      <c r="B11" s="6">
        <v>7</v>
      </c>
      <c r="C11" s="22" t="s">
        <v>46</v>
      </c>
      <c r="D11" s="24" t="s">
        <v>48</v>
      </c>
      <c r="E11" s="23" t="s">
        <v>39</v>
      </c>
      <c r="F11" s="6"/>
      <c r="G11" s="6"/>
      <c r="H11" s="6"/>
      <c r="I11" s="10"/>
      <c r="J11" s="25"/>
      <c r="K11" s="3"/>
      <c r="L11" s="3"/>
      <c r="M11" s="3"/>
      <c r="O11" s="1" t="str">
        <f t="shared" ref="O11:O41" si="1">"    " &amp; D11 &amp; " " &amp; E11 &amp; IF(F11="yes"," NOT NULL", "") &amp; IF(LEN(G11) &gt; 0," DEFAULT " &amp; G11, "") &amp; ","</f>
        <v xml:space="preserve">    code varchar(50),</v>
      </c>
    </row>
    <row r="12" spans="2:15" ht="15" x14ac:dyDescent="0.25">
      <c r="B12" s="6">
        <v>8</v>
      </c>
      <c r="C12" s="22" t="s">
        <v>1</v>
      </c>
      <c r="D12" s="24" t="s">
        <v>32</v>
      </c>
      <c r="E12" s="6" t="s">
        <v>34</v>
      </c>
      <c r="F12" s="6"/>
      <c r="G12" s="6"/>
      <c r="H12" s="6"/>
      <c r="I12" s="10"/>
      <c r="J12" s="25"/>
      <c r="K12" s="3"/>
      <c r="L12" s="3"/>
      <c r="M12" s="3"/>
      <c r="O12" s="1" t="str">
        <f t="shared" si="1"/>
        <v xml:space="preserve">    name varchar(255),</v>
      </c>
    </row>
    <row r="13" spans="2:15" ht="15" x14ac:dyDescent="0.25">
      <c r="B13" s="6">
        <v>9</v>
      </c>
      <c r="C13" s="22" t="s">
        <v>1</v>
      </c>
      <c r="D13" s="24" t="s">
        <v>1716</v>
      </c>
      <c r="E13" s="6" t="s">
        <v>34</v>
      </c>
      <c r="F13" s="6"/>
      <c r="G13" s="6"/>
      <c r="H13" s="6"/>
      <c r="I13" s="10"/>
      <c r="J13" s="25"/>
      <c r="K13" s="3"/>
      <c r="L13" s="3"/>
      <c r="M13" s="3"/>
      <c r="O13" s="1" t="str">
        <f t="shared" ref="O13" si="2">"    " &amp; D13 &amp; " " &amp; E13 &amp; IF(F13="yes"," NOT NULL", "") &amp; IF(LEN(G13) &gt; 0," DEFAULT " &amp; G13, "") &amp; ","</f>
        <v xml:space="preserve">    name_en varchar(255),</v>
      </c>
    </row>
    <row r="14" spans="2:15" ht="15" x14ac:dyDescent="0.25">
      <c r="B14" s="6">
        <v>10</v>
      </c>
      <c r="C14" s="22" t="s">
        <v>38</v>
      </c>
      <c r="D14" s="24" t="s">
        <v>1370</v>
      </c>
      <c r="E14" s="6" t="s">
        <v>34</v>
      </c>
      <c r="F14" s="6"/>
      <c r="G14" s="6"/>
      <c r="H14" s="6"/>
      <c r="I14" s="10"/>
      <c r="J14" s="25"/>
      <c r="K14" s="3"/>
      <c r="L14" s="3"/>
      <c r="M14" s="3"/>
      <c r="O14" s="1" t="str">
        <f>"    " &amp; D14 &amp; " " &amp; E14 &amp; IF(F14="yes"," NOT NULL", "") &amp; IF(LEN(G14) &gt; 0," DEFAULT " &amp; G14, "") &amp; ","</f>
        <v xml:space="preserve">    unit varchar(255),</v>
      </c>
    </row>
    <row r="15" spans="2:15" ht="15" x14ac:dyDescent="0.25">
      <c r="B15" s="6">
        <v>11</v>
      </c>
      <c r="C15" s="22" t="s">
        <v>38</v>
      </c>
      <c r="D15" s="24" t="s">
        <v>3623</v>
      </c>
      <c r="E15" s="6" t="s">
        <v>34</v>
      </c>
      <c r="F15" s="6"/>
      <c r="G15" s="6"/>
      <c r="H15" s="6"/>
      <c r="I15" s="10"/>
      <c r="J15" s="25"/>
      <c r="K15" s="3"/>
      <c r="L15" s="3"/>
      <c r="M15" s="3"/>
      <c r="O15" s="1" t="str">
        <f>"    " &amp; D15 &amp; " " &amp; E15 &amp; IF(F15="yes"," NOT NULL", "") &amp; IF(LEN(G15) &gt; 0," DEFAULT " &amp; G15, "") &amp; ","</f>
        <v xml:space="preserve">    unit_en varchar(255),</v>
      </c>
    </row>
    <row r="16" spans="2:15" ht="15" x14ac:dyDescent="0.25">
      <c r="B16" s="6">
        <v>12</v>
      </c>
      <c r="C16" s="22" t="s">
        <v>3647</v>
      </c>
      <c r="D16" s="24" t="s">
        <v>3840</v>
      </c>
      <c r="E16" s="23" t="s">
        <v>127</v>
      </c>
      <c r="F16" s="6"/>
      <c r="G16" s="6"/>
      <c r="H16" s="6"/>
      <c r="I16" s="10"/>
      <c r="J16" s="25"/>
      <c r="K16" s="3"/>
      <c r="L16" s="3"/>
      <c r="M16" s="3"/>
      <c r="O16" s="1" t="str">
        <f t="shared" ref="O16:O20" si="3">"    " &amp; D16 &amp; " " &amp; E16 &amp; IF(F16="yes"," NOT NULL", "") &amp; IF(LEN(G16) &gt; 0," DEFAULT " &amp; G16, "") &amp; ","</f>
        <v xml:space="preserve">    min_male double precision,</v>
      </c>
    </row>
    <row r="17" spans="2:15" ht="15" x14ac:dyDescent="0.25">
      <c r="B17" s="6">
        <v>13</v>
      </c>
      <c r="C17" s="22" t="s">
        <v>3648</v>
      </c>
      <c r="D17" s="24" t="s">
        <v>3841</v>
      </c>
      <c r="E17" s="23" t="s">
        <v>127</v>
      </c>
      <c r="F17" s="6"/>
      <c r="G17" s="6"/>
      <c r="H17" s="6"/>
      <c r="I17" s="10"/>
      <c r="J17" s="25"/>
      <c r="K17" s="3"/>
      <c r="L17" s="3"/>
      <c r="M17" s="3"/>
      <c r="O17" s="1" t="str">
        <f t="shared" si="3"/>
        <v xml:space="preserve">    max_male double precision,</v>
      </c>
    </row>
    <row r="18" spans="2:15" ht="15" x14ac:dyDescent="0.25">
      <c r="B18" s="6">
        <v>14</v>
      </c>
      <c r="C18" s="22" t="s">
        <v>3649</v>
      </c>
      <c r="D18" s="24" t="s">
        <v>3842</v>
      </c>
      <c r="E18" s="23" t="s">
        <v>127</v>
      </c>
      <c r="F18" s="6"/>
      <c r="G18" s="6"/>
      <c r="H18" s="6"/>
      <c r="I18" s="10"/>
      <c r="J18" s="25"/>
      <c r="K18" s="3"/>
      <c r="L18" s="3"/>
      <c r="M18" s="3"/>
      <c r="O18" s="1" t="str">
        <f t="shared" si="3"/>
        <v xml:space="preserve">    min_female double precision,</v>
      </c>
    </row>
    <row r="19" spans="2:15" ht="15" x14ac:dyDescent="0.25">
      <c r="B19" s="6">
        <v>15</v>
      </c>
      <c r="C19" s="22" t="s">
        <v>3650</v>
      </c>
      <c r="D19" s="24" t="s">
        <v>3843</v>
      </c>
      <c r="E19" s="23" t="s">
        <v>127</v>
      </c>
      <c r="F19" s="6"/>
      <c r="G19" s="6"/>
      <c r="H19" s="6"/>
      <c r="I19" s="10"/>
      <c r="J19" s="25"/>
      <c r="K19" s="3"/>
      <c r="L19" s="3"/>
      <c r="M19" s="3"/>
      <c r="O19" s="1" t="str">
        <f t="shared" si="3"/>
        <v xml:space="preserve">    max_female double precision,</v>
      </c>
    </row>
    <row r="20" spans="2:15" ht="15" x14ac:dyDescent="0.25">
      <c r="B20" s="6">
        <v>16</v>
      </c>
      <c r="C20" s="22" t="s">
        <v>1377</v>
      </c>
      <c r="D20" s="24" t="s">
        <v>3611</v>
      </c>
      <c r="E20" s="6" t="s">
        <v>34</v>
      </c>
      <c r="F20" s="6"/>
      <c r="G20" s="6"/>
      <c r="H20" s="6"/>
      <c r="I20" s="10"/>
      <c r="J20" s="25"/>
      <c r="K20" s="3"/>
      <c r="L20" s="3"/>
      <c r="M20" s="3"/>
      <c r="O20" s="1" t="str">
        <f t="shared" si="3"/>
        <v xml:space="preserve">    normal_male varchar(255),</v>
      </c>
    </row>
    <row r="21" spans="2:15" ht="15" x14ac:dyDescent="0.25">
      <c r="B21" s="6">
        <v>17</v>
      </c>
      <c r="C21" s="22" t="s">
        <v>1377</v>
      </c>
      <c r="D21" s="24" t="s">
        <v>3612</v>
      </c>
      <c r="E21" s="6" t="s">
        <v>34</v>
      </c>
      <c r="F21" s="6"/>
      <c r="G21" s="6"/>
      <c r="H21" s="6"/>
      <c r="I21" s="10"/>
      <c r="J21" s="25"/>
      <c r="K21" s="3"/>
      <c r="L21" s="3"/>
      <c r="M21" s="3"/>
      <c r="O21" s="1" t="str">
        <f t="shared" ref="O21:O24" si="4">"    " &amp; D21 &amp; " " &amp; E21 &amp; IF(F21="yes"," NOT NULL", "") &amp; IF(LEN(G21) &gt; 0," DEFAULT " &amp; G21, "") &amp; ","</f>
        <v xml:space="preserve">    normal_female varchar(255),</v>
      </c>
    </row>
    <row r="22" spans="2:15" ht="15" x14ac:dyDescent="0.25">
      <c r="B22" s="6">
        <v>18</v>
      </c>
      <c r="C22" s="22" t="s">
        <v>3846</v>
      </c>
      <c r="D22" s="24" t="s">
        <v>3845</v>
      </c>
      <c r="E22" s="6" t="s">
        <v>35</v>
      </c>
      <c r="F22" s="6"/>
      <c r="G22" s="6">
        <v>0</v>
      </c>
      <c r="H22" s="6"/>
      <c r="I22" s="10"/>
      <c r="J22" s="34" t="s">
        <v>3847</v>
      </c>
      <c r="K22" s="3"/>
      <c r="L22" s="3"/>
      <c r="M22" s="3"/>
      <c r="O22" s="1" t="str">
        <f t="shared" si="4"/>
        <v xml:space="preserve">    qualitative smallint DEFAULT 0,</v>
      </c>
    </row>
    <row r="23" spans="2:15" ht="15" x14ac:dyDescent="0.25">
      <c r="B23" s="6">
        <v>19</v>
      </c>
      <c r="C23" s="22" t="s">
        <v>3621</v>
      </c>
      <c r="D23" s="24" t="s">
        <v>3618</v>
      </c>
      <c r="E23" s="6" t="s">
        <v>35</v>
      </c>
      <c r="F23" s="6"/>
      <c r="G23" s="6">
        <v>1</v>
      </c>
      <c r="H23" s="6"/>
      <c r="I23" s="10"/>
      <c r="J23" s="25" t="s">
        <v>3625</v>
      </c>
      <c r="K23" s="3"/>
      <c r="L23" s="3"/>
      <c r="M23" s="3"/>
      <c r="O23" s="1" t="str">
        <f t="shared" si="4"/>
        <v xml:space="preserve">    result_type smallint DEFAULT 1,</v>
      </c>
    </row>
    <row r="24" spans="2:15" ht="15" x14ac:dyDescent="0.25">
      <c r="B24" s="6">
        <v>20</v>
      </c>
      <c r="C24" s="22" t="s">
        <v>3853</v>
      </c>
      <c r="D24" s="24" t="s">
        <v>3831</v>
      </c>
      <c r="E24" s="23" t="s">
        <v>39</v>
      </c>
      <c r="F24" s="6"/>
      <c r="G24" s="37" t="s">
        <v>3854</v>
      </c>
      <c r="H24" s="6"/>
      <c r="I24" s="10"/>
      <c r="J24" s="25"/>
      <c r="K24" s="3"/>
      <c r="L24" s="3"/>
      <c r="M24" s="3"/>
      <c r="O24" s="1" t="str">
        <f t="shared" si="4"/>
        <v xml:space="preserve">    result_format varchar(50) DEFAULT '####.#',</v>
      </c>
    </row>
    <row r="25" spans="2:15" ht="15" x14ac:dyDescent="0.25">
      <c r="B25" s="6">
        <v>21</v>
      </c>
      <c r="C25" s="22" t="s">
        <v>38</v>
      </c>
      <c r="D25" s="24" t="s">
        <v>3624</v>
      </c>
      <c r="E25" s="23" t="s">
        <v>116</v>
      </c>
      <c r="F25" s="6"/>
      <c r="G25" s="6"/>
      <c r="H25" s="6"/>
      <c r="I25" s="10"/>
      <c r="J25" s="25"/>
      <c r="K25" s="3"/>
      <c r="L25" s="3"/>
      <c r="M25" s="3"/>
      <c r="O25" s="1" t="str">
        <f>"    " &amp; D25 &amp; " " &amp; E25 &amp; IF(F25="yes"," NOT NULL", "") &amp; IF(LEN(G25) &gt; 0," DEFAULT " &amp; G25, "") &amp; ","</f>
        <v xml:space="preserve">    result_option text,</v>
      </c>
    </row>
    <row r="26" spans="2:15" ht="15" x14ac:dyDescent="0.25">
      <c r="B26" s="6">
        <v>22</v>
      </c>
      <c r="C26" s="22" t="s">
        <v>1376</v>
      </c>
      <c r="D26" s="24" t="s">
        <v>336</v>
      </c>
      <c r="E26" s="6" t="s">
        <v>35</v>
      </c>
      <c r="F26" s="6"/>
      <c r="G26" s="6">
        <v>0</v>
      </c>
      <c r="H26" s="23" t="s">
        <v>16</v>
      </c>
      <c r="I26" s="10"/>
      <c r="J26" s="34"/>
      <c r="K26" s="3"/>
      <c r="L26" s="3"/>
      <c r="M26" s="3"/>
      <c r="O26" s="1" t="str">
        <f t="shared" ref="O26:O32" si="5">"    " &amp; D26 &amp; " " &amp; E26 &amp; IF(F26="yes"," NOT NULL", "") &amp; IF(LEN(G26) &gt; 0," DEFAULT " &amp; G26, "") &amp; ","</f>
        <v xml:space="preserve">    profile smallint DEFAULT 0,</v>
      </c>
    </row>
    <row r="27" spans="2:15" ht="15" x14ac:dyDescent="0.25">
      <c r="B27" s="6">
        <v>23</v>
      </c>
      <c r="C27" s="22" t="s">
        <v>3629</v>
      </c>
      <c r="D27" s="24" t="s">
        <v>3628</v>
      </c>
      <c r="E27" s="6" t="s">
        <v>35</v>
      </c>
      <c r="F27" s="6"/>
      <c r="G27" s="6">
        <v>0</v>
      </c>
      <c r="H27" s="23" t="s">
        <v>16</v>
      </c>
      <c r="I27" s="10"/>
      <c r="J27" s="34"/>
      <c r="K27" s="3"/>
      <c r="L27" s="3"/>
      <c r="M27" s="3"/>
      <c r="O27" s="1" t="str">
        <f t="shared" si="5"/>
        <v xml:space="preserve">    sub_item smallint DEFAULT 0,</v>
      </c>
    </row>
    <row r="28" spans="2:15" ht="15" x14ac:dyDescent="0.25">
      <c r="B28" s="6">
        <v>24</v>
      </c>
      <c r="C28" s="22" t="s">
        <v>3615</v>
      </c>
      <c r="D28" s="24" t="s">
        <v>1369</v>
      </c>
      <c r="E28" s="6" t="s">
        <v>35</v>
      </c>
      <c r="F28" s="6"/>
      <c r="G28" s="6">
        <v>0</v>
      </c>
      <c r="H28" s="23" t="s">
        <v>16</v>
      </c>
      <c r="I28" s="10"/>
      <c r="J28" s="25"/>
      <c r="K28" s="3"/>
      <c r="L28" s="3"/>
      <c r="M28" s="3"/>
      <c r="O28" s="1" t="str">
        <f t="shared" si="5"/>
        <v xml:space="preserve">    bold smallint DEFAULT 0,</v>
      </c>
    </row>
    <row r="29" spans="2:15" ht="15" x14ac:dyDescent="0.25">
      <c r="B29" s="6">
        <v>25</v>
      </c>
      <c r="C29" s="22" t="s">
        <v>3617</v>
      </c>
      <c r="D29" s="24" t="s">
        <v>720</v>
      </c>
      <c r="E29" s="6" t="s">
        <v>10</v>
      </c>
      <c r="F29" s="6"/>
      <c r="G29" s="6">
        <v>0</v>
      </c>
      <c r="H29" s="6"/>
      <c r="I29" s="10"/>
      <c r="J29" s="25"/>
      <c r="K29" s="3"/>
      <c r="L29" s="3"/>
      <c r="M29" s="3"/>
      <c r="O29" s="1" t="str">
        <f t="shared" si="5"/>
        <v xml:space="preserve">    duration integer DEFAULT 0,</v>
      </c>
    </row>
    <row r="30" spans="2:15" ht="15" x14ac:dyDescent="0.25">
      <c r="B30" s="6">
        <v>26</v>
      </c>
      <c r="C30" s="22" t="s">
        <v>38</v>
      </c>
      <c r="D30" s="24" t="s">
        <v>3002</v>
      </c>
      <c r="E30" s="6" t="s">
        <v>10</v>
      </c>
      <c r="F30" s="6"/>
      <c r="G30" s="6">
        <v>0</v>
      </c>
      <c r="H30" s="6"/>
      <c r="I30" s="10"/>
      <c r="J30" s="25" t="s">
        <v>3660</v>
      </c>
      <c r="K30" s="3"/>
      <c r="L30" s="3"/>
      <c r="M30" s="3"/>
      <c r="O30" s="1" t="str">
        <f t="shared" si="5"/>
        <v xml:space="preserve">    time_unit integer DEFAULT 0,</v>
      </c>
    </row>
    <row r="31" spans="2:15" ht="15" x14ac:dyDescent="0.25">
      <c r="B31" s="6">
        <v>27</v>
      </c>
      <c r="C31" s="22" t="s">
        <v>3871</v>
      </c>
      <c r="D31" s="24" t="s">
        <v>3818</v>
      </c>
      <c r="E31" s="23" t="s">
        <v>116</v>
      </c>
      <c r="F31" s="6"/>
      <c r="G31" s="6"/>
      <c r="H31" s="6"/>
      <c r="I31" s="10">
        <v>1</v>
      </c>
      <c r="J31" s="25"/>
      <c r="K31" s="3"/>
      <c r="L31" s="3"/>
      <c r="M31" s="3"/>
      <c r="O31" s="1" t="str">
        <f t="shared" si="5"/>
        <v xml:space="preserve">    expression text,</v>
      </c>
    </row>
    <row r="32" spans="2:15" ht="15" x14ac:dyDescent="0.25">
      <c r="B32" s="6">
        <v>28</v>
      </c>
      <c r="C32" s="22" t="s">
        <v>2816</v>
      </c>
      <c r="D32" s="24" t="s">
        <v>2815</v>
      </c>
      <c r="E32" s="6" t="s">
        <v>35</v>
      </c>
      <c r="F32" s="6"/>
      <c r="G32" s="6"/>
      <c r="H32" s="6"/>
      <c r="I32" s="10"/>
      <c r="J32" s="25"/>
      <c r="K32" s="3"/>
      <c r="L32" s="3"/>
      <c r="M32" s="3"/>
      <c r="O32" s="1" t="str">
        <f t="shared" si="5"/>
        <v xml:space="preserve">    health_level smallint,</v>
      </c>
    </row>
    <row r="33" spans="2:15" ht="15" x14ac:dyDescent="0.25">
      <c r="B33" s="6">
        <v>29</v>
      </c>
      <c r="C33" s="22" t="s">
        <v>158</v>
      </c>
      <c r="D33" s="24" t="s">
        <v>53</v>
      </c>
      <c r="E33" s="6" t="s">
        <v>10</v>
      </c>
      <c r="F33" s="6"/>
      <c r="G33" s="23">
        <v>0</v>
      </c>
      <c r="H33" s="6"/>
      <c r="I33" s="10"/>
      <c r="J33" s="25"/>
      <c r="K33" s="3"/>
      <c r="L33" s="3"/>
      <c r="M33" s="3"/>
      <c r="O33" s="1" t="str">
        <f t="shared" si="1"/>
        <v xml:space="preserve">    sort integer DEFAULT 0,</v>
      </c>
    </row>
    <row r="34" spans="2:15" ht="15" x14ac:dyDescent="0.25">
      <c r="B34" s="6">
        <v>30</v>
      </c>
      <c r="C34" s="22" t="s">
        <v>333</v>
      </c>
      <c r="D34" s="24" t="s">
        <v>41</v>
      </c>
      <c r="E34" s="6" t="s">
        <v>35</v>
      </c>
      <c r="F34" s="6"/>
      <c r="G34" s="6">
        <v>0</v>
      </c>
      <c r="H34" s="23" t="s">
        <v>16</v>
      </c>
      <c r="I34" s="8"/>
      <c r="J34" s="25"/>
      <c r="K34" s="3"/>
      <c r="L34" s="3"/>
      <c r="M34" s="3"/>
      <c r="O34" s="1" t="str">
        <f t="shared" si="1"/>
        <v xml:space="preserve">    disabled smallint DEFAULT 0,</v>
      </c>
    </row>
    <row r="35" spans="2:15" ht="15" x14ac:dyDescent="0.25">
      <c r="B35" s="6">
        <v>31</v>
      </c>
      <c r="C35" s="3" t="s">
        <v>20</v>
      </c>
      <c r="D35" s="24" t="s">
        <v>296</v>
      </c>
      <c r="E35" s="6" t="s">
        <v>6</v>
      </c>
      <c r="F35" s="6"/>
      <c r="G35" s="6"/>
      <c r="H35" s="6"/>
      <c r="I35" s="10"/>
      <c r="J35" s="25"/>
      <c r="K35" s="3"/>
      <c r="L35" s="3"/>
      <c r="M35" s="3"/>
      <c r="O35" s="1" t="str">
        <f t="shared" si="1"/>
        <v xml:space="preserve">    created_by bigint,</v>
      </c>
    </row>
    <row r="36" spans="2:15" ht="15" x14ac:dyDescent="0.25">
      <c r="B36" s="6">
        <v>32</v>
      </c>
      <c r="C36" s="3" t="s">
        <v>21</v>
      </c>
      <c r="D36" s="24" t="s">
        <v>70</v>
      </c>
      <c r="E36" s="6" t="s">
        <v>6</v>
      </c>
      <c r="F36" s="6"/>
      <c r="G36" s="6"/>
      <c r="H36" s="6"/>
      <c r="I36" s="10"/>
      <c r="J36" s="25"/>
      <c r="K36" s="3"/>
      <c r="L36" s="3"/>
      <c r="M36" s="3"/>
      <c r="O36" s="1" t="str">
        <f t="shared" si="1"/>
        <v xml:space="preserve">    created_date bigint,</v>
      </c>
    </row>
    <row r="37" spans="2:15" ht="15" x14ac:dyDescent="0.25">
      <c r="B37" s="6">
        <v>33</v>
      </c>
      <c r="C37" s="3" t="s">
        <v>22</v>
      </c>
      <c r="D37" s="24" t="s">
        <v>297</v>
      </c>
      <c r="E37" s="6" t="s">
        <v>6</v>
      </c>
      <c r="F37" s="6"/>
      <c r="G37" s="6"/>
      <c r="H37" s="6"/>
      <c r="I37" s="10"/>
      <c r="J37" s="25"/>
      <c r="K37" s="3"/>
      <c r="L37" s="3"/>
      <c r="M37" s="3"/>
      <c r="O37" s="1" t="str">
        <f t="shared" si="1"/>
        <v xml:space="preserve">    updated_by bigint,</v>
      </c>
    </row>
    <row r="38" spans="2:15" ht="15" x14ac:dyDescent="0.25">
      <c r="B38" s="6">
        <v>34</v>
      </c>
      <c r="C38" s="3" t="s">
        <v>23</v>
      </c>
      <c r="D38" s="24" t="s">
        <v>71</v>
      </c>
      <c r="E38" s="6" t="s">
        <v>6</v>
      </c>
      <c r="F38" s="6"/>
      <c r="G38" s="6"/>
      <c r="H38" s="6"/>
      <c r="I38" s="10"/>
      <c r="J38" s="25"/>
      <c r="K38" s="3"/>
      <c r="L38" s="3"/>
      <c r="M38" s="3"/>
      <c r="O38" s="1" t="str">
        <f t="shared" si="1"/>
        <v xml:space="preserve">    updated_date bigint,</v>
      </c>
    </row>
    <row r="39" spans="2:15" ht="15" x14ac:dyDescent="0.25">
      <c r="B39" s="6">
        <v>35</v>
      </c>
      <c r="C39" s="22" t="s">
        <v>105</v>
      </c>
      <c r="D39" s="24" t="s">
        <v>295</v>
      </c>
      <c r="E39" s="6" t="s">
        <v>6</v>
      </c>
      <c r="F39" s="6"/>
      <c r="G39" s="6"/>
      <c r="H39" s="6"/>
      <c r="I39" s="8">
        <v>1</v>
      </c>
      <c r="J39" s="25"/>
      <c r="K39" s="3"/>
      <c r="L39" s="3"/>
      <c r="M39" s="3"/>
      <c r="O39" s="1" t="str">
        <f t="shared" si="1"/>
        <v xml:space="preserve">    deleted_by bigint,</v>
      </c>
    </row>
    <row r="40" spans="2:15" ht="15" x14ac:dyDescent="0.25">
      <c r="B40" s="6">
        <v>36</v>
      </c>
      <c r="C40" s="22" t="s">
        <v>99</v>
      </c>
      <c r="D40" s="24" t="s">
        <v>94</v>
      </c>
      <c r="E40" s="6" t="s">
        <v>6</v>
      </c>
      <c r="F40" s="6"/>
      <c r="G40" s="6"/>
      <c r="H40" s="6"/>
      <c r="I40" s="8">
        <v>1</v>
      </c>
      <c r="J40" s="25"/>
      <c r="K40" s="3"/>
      <c r="L40" s="3"/>
      <c r="M40" s="3"/>
      <c r="O40" s="1" t="str">
        <f t="shared" si="1"/>
        <v xml:space="preserve">    deleted_date bigint,</v>
      </c>
    </row>
    <row r="41" spans="2:15" ht="15" x14ac:dyDescent="0.25">
      <c r="B41" s="6">
        <v>37</v>
      </c>
      <c r="C41" s="3" t="s">
        <v>24</v>
      </c>
      <c r="D41" s="24" t="s">
        <v>13</v>
      </c>
      <c r="E41" s="6" t="s">
        <v>10</v>
      </c>
      <c r="F41" s="6"/>
      <c r="G41" s="6">
        <v>1</v>
      </c>
      <c r="H41" s="6"/>
      <c r="I41" s="10"/>
      <c r="J41" s="25"/>
      <c r="K41" s="3"/>
      <c r="L41" s="3"/>
      <c r="M41" s="3"/>
      <c r="O41" s="1" t="str">
        <f t="shared" si="1"/>
        <v xml:space="preserve">    version integer DEFAULT 1,</v>
      </c>
    </row>
    <row r="42" spans="2:15" x14ac:dyDescent="0.25">
      <c r="O42" s="1" t="str">
        <f>"    CONSTRAINT " &amp; IF(ISERROR(SEARCH(".",$D$2)), $D$2, MID($D$2,SEARCH(".",$D$2) + 1,(LEN($D$2)-SEARCH(".",$D$2)))) &amp; "_pk PRIMARY KEY (" &amp; $D$5 &amp; ")"</f>
        <v xml:space="preserve">    CONSTRAINT lab_test_pk PRIMARY KEY (id)</v>
      </c>
    </row>
    <row r="43" spans="2:15" x14ac:dyDescent="0.25">
      <c r="O43" s="1" t="s">
        <v>7</v>
      </c>
    </row>
    <row r="45" spans="2:15" x14ac:dyDescent="0.25">
      <c r="C45" s="32"/>
    </row>
    <row r="46" spans="2:15" x14ac:dyDescent="0.25">
      <c r="C46" s="32" t="s">
        <v>3899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B1:O21"/>
  <sheetViews>
    <sheetView showGridLines="0" workbookViewId="0">
      <selection activeCell="O2" sqref="O2:O21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285156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5" width="9.57031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DB!D176</f>
        <v>Nhóm xét nghiệm</v>
      </c>
      <c r="E1" s="71"/>
      <c r="F1" s="72" t="s">
        <v>22</v>
      </c>
      <c r="G1" s="73"/>
      <c r="H1" s="73"/>
      <c r="I1" s="74"/>
      <c r="J1" s="3" t="str">
        <f>DB!F176</f>
        <v>Nguyễn Anh Phong</v>
      </c>
    </row>
    <row r="2" spans="2:15" ht="18" x14ac:dyDescent="0.25">
      <c r="C2" s="2" t="s">
        <v>27</v>
      </c>
      <c r="D2" s="75" t="str">
        <f>DB!E176</f>
        <v>lab_group</v>
      </c>
      <c r="E2" s="76"/>
      <c r="F2" s="72" t="s">
        <v>23</v>
      </c>
      <c r="G2" s="73"/>
      <c r="H2" s="73"/>
      <c r="I2" s="74"/>
      <c r="J2" s="19" t="str">
        <f>DB!G176</f>
        <v>22/05/2016</v>
      </c>
      <c r="O2" s="1" t="str">
        <f xml:space="preserve"> "drop table " &amp; D2 &amp; ";"</f>
        <v>drop table lab_group;</v>
      </c>
    </row>
    <row r="3" spans="2:15" ht="29.25" customHeight="1" x14ac:dyDescent="0.25">
      <c r="B3" s="4"/>
      <c r="O3" s="1" t="str">
        <f xml:space="preserve"> "create table " &amp; D2</f>
        <v>create table lab_group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241</v>
      </c>
      <c r="D7" s="24" t="s">
        <v>237</v>
      </c>
      <c r="E7" s="23" t="s">
        <v>116</v>
      </c>
      <c r="F7" s="6"/>
      <c r="G7" s="6"/>
      <c r="H7" s="6"/>
      <c r="I7" s="8"/>
      <c r="J7" s="25"/>
      <c r="K7" s="3"/>
      <c r="L7" s="3"/>
      <c r="M7" s="3"/>
      <c r="O7" s="1" t="str">
        <f t="shared" ref="O7" si="0">"    " &amp; D7 &amp; " " &amp; E7 &amp; IF(F7="yes"," NOT NULL", "") &amp; IF(LEN(G7) &gt; 0," DEFAULT " &amp; G7, "") &amp; ","</f>
        <v xml:space="preserve">    search_text text,</v>
      </c>
    </row>
    <row r="8" spans="2:15" ht="15" x14ac:dyDescent="0.25">
      <c r="B8" s="6">
        <v>4</v>
      </c>
      <c r="C8" s="22" t="s">
        <v>46</v>
      </c>
      <c r="D8" s="24" t="s">
        <v>48</v>
      </c>
      <c r="E8" s="23" t="s">
        <v>39</v>
      </c>
      <c r="F8" s="6"/>
      <c r="G8" s="6"/>
      <c r="H8" s="6"/>
      <c r="I8" s="10"/>
      <c r="J8" s="25"/>
      <c r="K8" s="3"/>
      <c r="L8" s="3"/>
      <c r="M8" s="3"/>
      <c r="O8" s="1" t="str">
        <f t="shared" ref="O8:O19" si="1">"    " &amp; D8 &amp; " " &amp; E8 &amp; IF(F8="yes"," NOT NULL", "") &amp; IF(LEN(G8) &gt; 0," DEFAULT " &amp; G8, "") &amp; ","</f>
        <v xml:space="preserve">    code varchar(50),</v>
      </c>
    </row>
    <row r="9" spans="2:15" ht="15" x14ac:dyDescent="0.25">
      <c r="B9" s="6">
        <v>5</v>
      </c>
      <c r="C9" s="22" t="s">
        <v>1</v>
      </c>
      <c r="D9" s="24" t="s">
        <v>32</v>
      </c>
      <c r="E9" s="6" t="s">
        <v>34</v>
      </c>
      <c r="F9" s="6"/>
      <c r="G9" s="6"/>
      <c r="H9" s="6"/>
      <c r="I9" s="10"/>
      <c r="J9" s="25"/>
      <c r="K9" s="3"/>
      <c r="L9" s="3"/>
      <c r="M9" s="3"/>
      <c r="O9" s="1" t="str">
        <f t="shared" si="1"/>
        <v xml:space="preserve">    name varchar(255),</v>
      </c>
    </row>
    <row r="10" spans="2:15" ht="15" x14ac:dyDescent="0.25">
      <c r="B10" s="6">
        <v>6</v>
      </c>
      <c r="C10" s="22" t="s">
        <v>1</v>
      </c>
      <c r="D10" s="24" t="s">
        <v>1716</v>
      </c>
      <c r="E10" s="6" t="s">
        <v>34</v>
      </c>
      <c r="F10" s="6"/>
      <c r="G10" s="6"/>
      <c r="H10" s="6"/>
      <c r="I10" s="10"/>
      <c r="J10" s="25"/>
      <c r="K10" s="3"/>
      <c r="L10" s="3"/>
      <c r="M10" s="3"/>
      <c r="O10" s="1" t="str">
        <f t="shared" si="1"/>
        <v xml:space="preserve">    name_en varchar(255),</v>
      </c>
    </row>
    <row r="11" spans="2:15" ht="15" x14ac:dyDescent="0.25">
      <c r="B11" s="6">
        <v>7</v>
      </c>
      <c r="C11" s="22" t="s">
        <v>158</v>
      </c>
      <c r="D11" s="24" t="s">
        <v>53</v>
      </c>
      <c r="E11" s="6" t="s">
        <v>10</v>
      </c>
      <c r="F11" s="6"/>
      <c r="G11" s="6">
        <v>0</v>
      </c>
      <c r="H11" s="6"/>
      <c r="I11" s="10"/>
      <c r="J11" s="25"/>
      <c r="K11" s="3"/>
      <c r="L11" s="3"/>
      <c r="M11" s="3"/>
      <c r="O11" s="1" t="str">
        <f t="shared" si="1"/>
        <v xml:space="preserve">    sort integer DEFAULT 0,</v>
      </c>
    </row>
    <row r="12" spans="2:15" ht="15" x14ac:dyDescent="0.25">
      <c r="B12" s="6">
        <v>8</v>
      </c>
      <c r="C12" s="22" t="s">
        <v>333</v>
      </c>
      <c r="D12" s="24" t="s">
        <v>41</v>
      </c>
      <c r="E12" s="6" t="s">
        <v>35</v>
      </c>
      <c r="F12" s="6"/>
      <c r="G12" s="6">
        <v>0</v>
      </c>
      <c r="H12" s="23" t="s">
        <v>16</v>
      </c>
      <c r="I12" s="8"/>
      <c r="J12" s="25"/>
      <c r="K12" s="3"/>
      <c r="L12" s="3"/>
      <c r="M12" s="3"/>
      <c r="O12" s="1" t="str">
        <f t="shared" si="1"/>
        <v xml:space="preserve">    disabled smallint DEFAULT 0,</v>
      </c>
    </row>
    <row r="13" spans="2:15" ht="15" x14ac:dyDescent="0.25">
      <c r="B13" s="6">
        <v>9</v>
      </c>
      <c r="C13" s="3" t="s">
        <v>20</v>
      </c>
      <c r="D13" s="24" t="s">
        <v>296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1"/>
        <v xml:space="preserve">    created_by bigint,</v>
      </c>
    </row>
    <row r="14" spans="2:15" ht="15" x14ac:dyDescent="0.25">
      <c r="B14" s="6">
        <v>10</v>
      </c>
      <c r="C14" s="3" t="s">
        <v>21</v>
      </c>
      <c r="D14" s="24" t="s">
        <v>70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1"/>
        <v xml:space="preserve">    created_date bigint,</v>
      </c>
    </row>
    <row r="15" spans="2:15" ht="15" x14ac:dyDescent="0.25">
      <c r="B15" s="6">
        <v>11</v>
      </c>
      <c r="C15" s="3" t="s">
        <v>22</v>
      </c>
      <c r="D15" s="24" t="s">
        <v>297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1"/>
        <v xml:space="preserve">    updated_by bigint,</v>
      </c>
    </row>
    <row r="16" spans="2:15" ht="15" x14ac:dyDescent="0.25">
      <c r="B16" s="6">
        <v>12</v>
      </c>
      <c r="C16" s="3" t="s">
        <v>23</v>
      </c>
      <c r="D16" s="24" t="s">
        <v>71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1"/>
        <v xml:space="preserve">    updated_date bigint,</v>
      </c>
    </row>
    <row r="17" spans="2:15" ht="15" x14ac:dyDescent="0.25">
      <c r="B17" s="6">
        <v>13</v>
      </c>
      <c r="C17" s="22" t="s">
        <v>105</v>
      </c>
      <c r="D17" s="24" t="s">
        <v>295</v>
      </c>
      <c r="E17" s="6" t="s">
        <v>6</v>
      </c>
      <c r="F17" s="6"/>
      <c r="G17" s="6"/>
      <c r="H17" s="6"/>
      <c r="I17" s="8">
        <v>1</v>
      </c>
      <c r="J17" s="25"/>
      <c r="K17" s="3"/>
      <c r="L17" s="3"/>
      <c r="M17" s="3"/>
      <c r="O17" s="1" t="str">
        <f t="shared" si="1"/>
        <v xml:space="preserve">    deleted_by bigint,</v>
      </c>
    </row>
    <row r="18" spans="2:15" ht="15" x14ac:dyDescent="0.25">
      <c r="B18" s="6">
        <v>14</v>
      </c>
      <c r="C18" s="22" t="s">
        <v>99</v>
      </c>
      <c r="D18" s="24" t="s">
        <v>94</v>
      </c>
      <c r="E18" s="6" t="s">
        <v>6</v>
      </c>
      <c r="F18" s="6"/>
      <c r="G18" s="6"/>
      <c r="H18" s="6"/>
      <c r="I18" s="8">
        <v>1</v>
      </c>
      <c r="J18" s="25"/>
      <c r="K18" s="3"/>
      <c r="L18" s="3"/>
      <c r="M18" s="3"/>
      <c r="O18" s="1" t="str">
        <f t="shared" si="1"/>
        <v xml:space="preserve">    deleted_date bigint,</v>
      </c>
    </row>
    <row r="19" spans="2:15" ht="15" x14ac:dyDescent="0.25">
      <c r="B19" s="6">
        <v>15</v>
      </c>
      <c r="C19" s="3" t="s">
        <v>24</v>
      </c>
      <c r="D19" s="24" t="s">
        <v>13</v>
      </c>
      <c r="E19" s="6" t="s">
        <v>10</v>
      </c>
      <c r="F19" s="6"/>
      <c r="G19" s="6">
        <v>1</v>
      </c>
      <c r="H19" s="6"/>
      <c r="I19" s="10"/>
      <c r="J19" s="25"/>
      <c r="K19" s="3"/>
      <c r="L19" s="3"/>
      <c r="M19" s="3"/>
      <c r="O19" s="1" t="str">
        <f t="shared" si="1"/>
        <v xml:space="preserve">    version integer DEFAULT 1,</v>
      </c>
    </row>
    <row r="20" spans="2:15" x14ac:dyDescent="0.25">
      <c r="O20" s="1" t="str">
        <f>"    CONSTRAINT " &amp; IF(ISERROR(SEARCH(".",$D$2)), $D$2, MID($D$2,SEARCH(".",$D$2) + 1,(LEN($D$2)-SEARCH(".",$D$2)))) &amp; "_pk PRIMARY KEY (" &amp; $D$5 &amp; ")"</f>
        <v xml:space="preserve">    CONSTRAINT lab_group_pk PRIMARY KEY (id)</v>
      </c>
    </row>
    <row r="21" spans="2:15" x14ac:dyDescent="0.25">
      <c r="O21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B1:O22"/>
  <sheetViews>
    <sheetView showGridLines="0" workbookViewId="0">
      <selection activeCell="O2" sqref="O2:O22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140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DB!D177</f>
        <v>Chủng loại xét nghiệm</v>
      </c>
      <c r="E1" s="71"/>
      <c r="F1" s="72" t="s">
        <v>22</v>
      </c>
      <c r="G1" s="73"/>
      <c r="H1" s="73"/>
      <c r="I1" s="74"/>
      <c r="J1" s="3" t="str">
        <f>DB!F177</f>
        <v>Nguyễn Anh Phong</v>
      </c>
    </row>
    <row r="2" spans="2:15" ht="18" x14ac:dyDescent="0.25">
      <c r="C2" s="2" t="s">
        <v>27</v>
      </c>
      <c r="D2" s="75" t="str">
        <f>DB!E177</f>
        <v>lab_category</v>
      </c>
      <c r="E2" s="76"/>
      <c r="F2" s="72" t="s">
        <v>23</v>
      </c>
      <c r="G2" s="73"/>
      <c r="H2" s="73"/>
      <c r="I2" s="74"/>
      <c r="J2" s="19" t="str">
        <f>DB!G177</f>
        <v>22/05/2016</v>
      </c>
      <c r="O2" s="1" t="str">
        <f xml:space="preserve"> "drop table " &amp; D2 &amp; ";"</f>
        <v>drop table lab_category;</v>
      </c>
    </row>
    <row r="3" spans="2:15" ht="29.25" customHeight="1" x14ac:dyDescent="0.25">
      <c r="B3" s="4"/>
      <c r="O3" s="1" t="str">
        <f xml:space="preserve"> "create table " &amp; D2</f>
        <v>create table lab_category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0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131</v>
      </c>
      <c r="D7" s="24" t="s">
        <v>132</v>
      </c>
      <c r="E7" s="6" t="s">
        <v>6</v>
      </c>
      <c r="F7" s="6"/>
      <c r="G7" s="6"/>
      <c r="H7" s="6"/>
      <c r="I7" s="8"/>
      <c r="J7" s="25"/>
      <c r="K7" s="3"/>
      <c r="L7" s="3"/>
      <c r="M7" s="3"/>
      <c r="O7" s="1" t="str">
        <f>"    " &amp; D7 &amp; " " &amp; E7 &amp; IF(F7="yes"," NOT NULL", "") &amp; IF(LEN(G7) &gt; 0," DEFAULT " &amp; G7, "") &amp; ","</f>
        <v xml:space="preserve">    group_id bigint,</v>
      </c>
    </row>
    <row r="8" spans="2:15" ht="15" x14ac:dyDescent="0.25">
      <c r="B8" s="6">
        <v>4</v>
      </c>
      <c r="C8" s="22" t="s">
        <v>241</v>
      </c>
      <c r="D8" s="24" t="s">
        <v>237</v>
      </c>
      <c r="E8" s="23" t="s">
        <v>116</v>
      </c>
      <c r="F8" s="6"/>
      <c r="G8" s="6"/>
      <c r="H8" s="6"/>
      <c r="I8" s="8"/>
      <c r="J8" s="25"/>
      <c r="K8" s="3"/>
      <c r="L8" s="3"/>
      <c r="M8" s="3"/>
      <c r="O8" s="1" t="str">
        <f t="shared" ref="O8" si="1">"    " &amp; D8 &amp; " " &amp; E8 &amp; IF(F8="yes"," NOT NULL", "") &amp; IF(LEN(G8) &gt; 0," DEFAULT " &amp; G8, "") &amp; ","</f>
        <v xml:space="preserve">    search_text text,</v>
      </c>
    </row>
    <row r="9" spans="2:15" ht="15" x14ac:dyDescent="0.25">
      <c r="B9" s="6">
        <v>5</v>
      </c>
      <c r="C9" s="22" t="s">
        <v>46</v>
      </c>
      <c r="D9" s="24" t="s">
        <v>48</v>
      </c>
      <c r="E9" s="23" t="s">
        <v>39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code varchar(50),</v>
      </c>
    </row>
    <row r="10" spans="2:15" ht="15" x14ac:dyDescent="0.25">
      <c r="B10" s="6">
        <v>6</v>
      </c>
      <c r="C10" s="22" t="s">
        <v>1</v>
      </c>
      <c r="D10" s="24" t="s">
        <v>32</v>
      </c>
      <c r="E10" s="6" t="s">
        <v>34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name varchar(255),</v>
      </c>
    </row>
    <row r="11" spans="2:15" ht="15" x14ac:dyDescent="0.25">
      <c r="B11" s="6">
        <v>7</v>
      </c>
      <c r="C11" s="22" t="s">
        <v>1</v>
      </c>
      <c r="D11" s="24" t="s">
        <v>1716</v>
      </c>
      <c r="E11" s="6" t="s">
        <v>34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name_en varchar(255),</v>
      </c>
    </row>
    <row r="12" spans="2:15" ht="15" x14ac:dyDescent="0.25">
      <c r="B12" s="6">
        <v>8</v>
      </c>
      <c r="C12" s="22" t="s">
        <v>158</v>
      </c>
      <c r="D12" s="24" t="s">
        <v>53</v>
      </c>
      <c r="E12" s="6" t="s">
        <v>10</v>
      </c>
      <c r="F12" s="6"/>
      <c r="G12" s="6">
        <v>0</v>
      </c>
      <c r="H12" s="6"/>
      <c r="I12" s="10"/>
      <c r="J12" s="25"/>
      <c r="K12" s="3"/>
      <c r="L12" s="3"/>
      <c r="M12" s="3"/>
      <c r="O12" s="1" t="str">
        <f t="shared" si="0"/>
        <v xml:space="preserve">    sort integer DEFAULT 0,</v>
      </c>
    </row>
    <row r="13" spans="2:15" ht="15" x14ac:dyDescent="0.25">
      <c r="B13" s="6">
        <v>9</v>
      </c>
      <c r="C13" s="22" t="s">
        <v>333</v>
      </c>
      <c r="D13" s="24" t="s">
        <v>41</v>
      </c>
      <c r="E13" s="6" t="s">
        <v>35</v>
      </c>
      <c r="F13" s="6"/>
      <c r="G13" s="6">
        <v>0</v>
      </c>
      <c r="H13" s="23" t="s">
        <v>16</v>
      </c>
      <c r="I13" s="8"/>
      <c r="J13" s="25"/>
      <c r="K13" s="3"/>
      <c r="L13" s="3"/>
      <c r="M13" s="3"/>
      <c r="O13" s="1" t="str">
        <f t="shared" si="0"/>
        <v xml:space="preserve">    disabled smallint DEFAULT 0,</v>
      </c>
    </row>
    <row r="14" spans="2:15" ht="15" x14ac:dyDescent="0.25">
      <c r="B14" s="6">
        <v>10</v>
      </c>
      <c r="C14" s="3" t="s">
        <v>20</v>
      </c>
      <c r="D14" s="24" t="s">
        <v>296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created_by bigint,</v>
      </c>
    </row>
    <row r="15" spans="2:15" ht="15" x14ac:dyDescent="0.25">
      <c r="B15" s="6">
        <v>11</v>
      </c>
      <c r="C15" s="3" t="s">
        <v>21</v>
      </c>
      <c r="D15" s="24" t="s">
        <v>70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created_date bigint,</v>
      </c>
    </row>
    <row r="16" spans="2:15" ht="15" x14ac:dyDescent="0.25">
      <c r="B16" s="6">
        <v>12</v>
      </c>
      <c r="C16" s="3" t="s">
        <v>22</v>
      </c>
      <c r="D16" s="24" t="s">
        <v>297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updated_by bigint,</v>
      </c>
    </row>
    <row r="17" spans="2:15" ht="15" x14ac:dyDescent="0.25">
      <c r="B17" s="6">
        <v>13</v>
      </c>
      <c r="C17" s="3" t="s">
        <v>23</v>
      </c>
      <c r="D17" s="24" t="s">
        <v>71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updated_date bigint,</v>
      </c>
    </row>
    <row r="18" spans="2:15" ht="15" x14ac:dyDescent="0.25">
      <c r="B18" s="6">
        <v>14</v>
      </c>
      <c r="C18" s="22" t="s">
        <v>105</v>
      </c>
      <c r="D18" s="24" t="s">
        <v>295</v>
      </c>
      <c r="E18" s="6" t="s">
        <v>6</v>
      </c>
      <c r="F18" s="6"/>
      <c r="G18" s="6"/>
      <c r="H18" s="6"/>
      <c r="I18" s="8">
        <v>1</v>
      </c>
      <c r="J18" s="25"/>
      <c r="K18" s="3"/>
      <c r="L18" s="3"/>
      <c r="M18" s="3"/>
      <c r="O18" s="1" t="str">
        <f t="shared" si="0"/>
        <v xml:space="preserve">    deleted_by bigint,</v>
      </c>
    </row>
    <row r="19" spans="2:15" ht="15" x14ac:dyDescent="0.25">
      <c r="B19" s="6">
        <v>15</v>
      </c>
      <c r="C19" s="22" t="s">
        <v>99</v>
      </c>
      <c r="D19" s="24" t="s">
        <v>94</v>
      </c>
      <c r="E19" s="6" t="s">
        <v>6</v>
      </c>
      <c r="F19" s="6"/>
      <c r="G19" s="6"/>
      <c r="H19" s="6"/>
      <c r="I19" s="8">
        <v>1</v>
      </c>
      <c r="J19" s="25"/>
      <c r="K19" s="3"/>
      <c r="L19" s="3"/>
      <c r="M19" s="3"/>
      <c r="O19" s="1" t="str">
        <f t="shared" si="0"/>
        <v xml:space="preserve">    deleted_date bigint,</v>
      </c>
    </row>
    <row r="20" spans="2:15" ht="15" x14ac:dyDescent="0.25">
      <c r="B20" s="6">
        <v>16</v>
      </c>
      <c r="C20" s="3" t="s">
        <v>24</v>
      </c>
      <c r="D20" s="24" t="s">
        <v>13</v>
      </c>
      <c r="E20" s="6" t="s">
        <v>10</v>
      </c>
      <c r="F20" s="6"/>
      <c r="G20" s="6">
        <v>1</v>
      </c>
      <c r="H20" s="6"/>
      <c r="I20" s="10"/>
      <c r="J20" s="25"/>
      <c r="K20" s="3"/>
      <c r="L20" s="3"/>
      <c r="M20" s="3"/>
      <c r="O20" s="1" t="str">
        <f t="shared" si="0"/>
        <v xml:space="preserve">    version integer DEFAULT 1,</v>
      </c>
    </row>
    <row r="21" spans="2:15" x14ac:dyDescent="0.25">
      <c r="O21" s="1" t="str">
        <f>"    CONSTRAINT " &amp; IF(ISERROR(SEARCH(".",$D$2)), $D$2, MID($D$2,SEARCH(".",$D$2) + 1,(LEN($D$2)-SEARCH(".",$D$2)))) &amp; "_pk PRIMARY KEY (" &amp; $D$5 &amp; ")"</f>
        <v xml:space="preserve">    CONSTRAINT lab_category_pk PRIMARY KEY (id)</v>
      </c>
    </row>
    <row r="22" spans="2:15" x14ac:dyDescent="0.25">
      <c r="O22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B1:O20"/>
  <sheetViews>
    <sheetView showGridLines="0" workbookViewId="0">
      <selection activeCell="O2" sqref="O2:O20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1406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71093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DB!D178</f>
        <v>Mã xét nghiệm</v>
      </c>
      <c r="E1" s="71"/>
      <c r="F1" s="72" t="s">
        <v>22</v>
      </c>
      <c r="G1" s="73"/>
      <c r="H1" s="73"/>
      <c r="I1" s="74"/>
      <c r="J1" s="3" t="str">
        <f>DB!F178</f>
        <v>Nguyễn Anh Phong</v>
      </c>
    </row>
    <row r="2" spans="2:15" ht="18" x14ac:dyDescent="0.25">
      <c r="C2" s="2" t="s">
        <v>27</v>
      </c>
      <c r="D2" s="75" t="str">
        <f>DB!E178</f>
        <v>lab_test_item</v>
      </c>
      <c r="E2" s="76"/>
      <c r="F2" s="72" t="s">
        <v>23</v>
      </c>
      <c r="G2" s="73"/>
      <c r="H2" s="73"/>
      <c r="I2" s="74"/>
      <c r="J2" s="19" t="str">
        <f>DB!G178</f>
        <v>22/05/2016</v>
      </c>
      <c r="O2" s="1" t="str">
        <f xml:space="preserve"> "drop table " &amp; D2 &amp; ";"</f>
        <v>drop table lab_test_item;</v>
      </c>
    </row>
    <row r="3" spans="2:15" ht="29.25" customHeight="1" x14ac:dyDescent="0.25">
      <c r="B3" s="4"/>
      <c r="O3" s="1" t="str">
        <f xml:space="preserve"> "create table " &amp; D2</f>
        <v>create table lab_test_item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 t="shared" ref="O5:O18" si="0"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3622</v>
      </c>
      <c r="D6" s="24" t="s">
        <v>170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si="0"/>
        <v xml:space="preserve">    item_id bigint,</v>
      </c>
    </row>
    <row r="7" spans="2:15" ht="15" x14ac:dyDescent="0.25">
      <c r="B7" s="6">
        <v>3</v>
      </c>
      <c r="C7" s="22" t="s">
        <v>3622</v>
      </c>
      <c r="D7" s="24" t="s">
        <v>3852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lab_test_id bigint,</v>
      </c>
    </row>
    <row r="8" spans="2:15" ht="15" x14ac:dyDescent="0.25">
      <c r="B8" s="6">
        <v>4</v>
      </c>
      <c r="C8" s="22" t="s">
        <v>1376</v>
      </c>
      <c r="D8" s="24" t="s">
        <v>336</v>
      </c>
      <c r="E8" s="6" t="s">
        <v>35</v>
      </c>
      <c r="F8" s="6"/>
      <c r="G8" s="6">
        <v>0</v>
      </c>
      <c r="H8" s="23" t="s">
        <v>16</v>
      </c>
      <c r="I8" s="10"/>
      <c r="J8" s="34"/>
      <c r="K8" s="3"/>
      <c r="L8" s="3"/>
      <c r="M8" s="3"/>
      <c r="O8" s="1" t="str">
        <f t="shared" si="0"/>
        <v xml:space="preserve">    profile smallint DEFAULT 0,</v>
      </c>
    </row>
    <row r="9" spans="2:15" ht="15" x14ac:dyDescent="0.25">
      <c r="B9" s="6">
        <v>5</v>
      </c>
      <c r="C9" s="22" t="s">
        <v>3629</v>
      </c>
      <c r="D9" s="24" t="s">
        <v>3628</v>
      </c>
      <c r="E9" s="6" t="s">
        <v>35</v>
      </c>
      <c r="F9" s="6"/>
      <c r="G9" s="6">
        <v>0</v>
      </c>
      <c r="H9" s="23" t="s">
        <v>16</v>
      </c>
      <c r="I9" s="10"/>
      <c r="J9" s="34"/>
      <c r="K9" s="3"/>
      <c r="L9" s="3"/>
      <c r="M9" s="3"/>
      <c r="O9" s="1" t="str">
        <f t="shared" si="0"/>
        <v xml:space="preserve">    sub_item smallint DEFAULT 0,</v>
      </c>
    </row>
    <row r="10" spans="2:15" ht="15" x14ac:dyDescent="0.25">
      <c r="B10" s="6">
        <v>6</v>
      </c>
      <c r="C10" s="22" t="s">
        <v>3615</v>
      </c>
      <c r="D10" s="24" t="s">
        <v>1369</v>
      </c>
      <c r="E10" s="6" t="s">
        <v>35</v>
      </c>
      <c r="F10" s="6"/>
      <c r="G10" s="6">
        <v>0</v>
      </c>
      <c r="H10" s="23" t="s">
        <v>16</v>
      </c>
      <c r="I10" s="10"/>
      <c r="J10" s="25"/>
      <c r="K10" s="3"/>
      <c r="L10" s="3"/>
      <c r="M10" s="3"/>
      <c r="O10" s="1" t="str">
        <f t="shared" si="0"/>
        <v xml:space="preserve">    bold smallint DEFAULT 0,</v>
      </c>
    </row>
    <row r="11" spans="2:15" ht="15" x14ac:dyDescent="0.25">
      <c r="B11" s="6">
        <v>7</v>
      </c>
      <c r="C11" s="22" t="s">
        <v>158</v>
      </c>
      <c r="D11" s="24" t="s">
        <v>53</v>
      </c>
      <c r="E11" s="6" t="s">
        <v>10</v>
      </c>
      <c r="F11" s="6"/>
      <c r="G11" s="6">
        <v>0</v>
      </c>
      <c r="H11" s="6"/>
      <c r="I11" s="10"/>
      <c r="J11" s="25"/>
      <c r="K11" s="3"/>
      <c r="L11" s="3"/>
      <c r="M11" s="3"/>
      <c r="O11" s="1" t="str">
        <f t="shared" si="0"/>
        <v xml:space="preserve">    sort integer DEFAULT 0,</v>
      </c>
    </row>
    <row r="12" spans="2:15" ht="15" x14ac:dyDescent="0.25">
      <c r="B12" s="6">
        <v>8</v>
      </c>
      <c r="C12" s="3" t="s">
        <v>20</v>
      </c>
      <c r="D12" s="24" t="s">
        <v>296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created_by bigint,</v>
      </c>
    </row>
    <row r="13" spans="2:15" ht="15" x14ac:dyDescent="0.25">
      <c r="B13" s="6">
        <v>9</v>
      </c>
      <c r="C13" s="3" t="s">
        <v>21</v>
      </c>
      <c r="D13" s="24" t="s">
        <v>70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created_date bigint,</v>
      </c>
    </row>
    <row r="14" spans="2:15" ht="15" x14ac:dyDescent="0.25">
      <c r="B14" s="6">
        <v>10</v>
      </c>
      <c r="C14" s="3" t="s">
        <v>22</v>
      </c>
      <c r="D14" s="24" t="s">
        <v>297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updated_by bigint,</v>
      </c>
    </row>
    <row r="15" spans="2:15" ht="15" x14ac:dyDescent="0.25">
      <c r="B15" s="6">
        <v>11</v>
      </c>
      <c r="C15" s="3" t="s">
        <v>23</v>
      </c>
      <c r="D15" s="24" t="s">
        <v>71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updated_date bigint,</v>
      </c>
    </row>
    <row r="16" spans="2:15" ht="15" x14ac:dyDescent="0.25">
      <c r="B16" s="6">
        <v>12</v>
      </c>
      <c r="C16" s="22" t="s">
        <v>105</v>
      </c>
      <c r="D16" s="24" t="s">
        <v>295</v>
      </c>
      <c r="E16" s="6" t="s">
        <v>6</v>
      </c>
      <c r="F16" s="6"/>
      <c r="G16" s="6"/>
      <c r="H16" s="6"/>
      <c r="I16" s="8">
        <v>1</v>
      </c>
      <c r="J16" s="25"/>
      <c r="K16" s="3"/>
      <c r="L16" s="3"/>
      <c r="M16" s="3"/>
      <c r="O16" s="1" t="str">
        <f t="shared" si="0"/>
        <v xml:space="preserve">    deleted_by bigint,</v>
      </c>
    </row>
    <row r="17" spans="2:15" ht="15" x14ac:dyDescent="0.25">
      <c r="B17" s="6">
        <v>13</v>
      </c>
      <c r="C17" s="22" t="s">
        <v>99</v>
      </c>
      <c r="D17" s="24" t="s">
        <v>94</v>
      </c>
      <c r="E17" s="6" t="s">
        <v>6</v>
      </c>
      <c r="F17" s="6"/>
      <c r="G17" s="6"/>
      <c r="H17" s="6"/>
      <c r="I17" s="8">
        <v>1</v>
      </c>
      <c r="J17" s="25"/>
      <c r="K17" s="3"/>
      <c r="L17" s="3"/>
      <c r="M17" s="3"/>
      <c r="O17" s="1" t="str">
        <f t="shared" si="0"/>
        <v xml:space="preserve">    deleted_date bigint,</v>
      </c>
    </row>
    <row r="18" spans="2:15" ht="15" x14ac:dyDescent="0.25">
      <c r="B18" s="6">
        <v>14</v>
      </c>
      <c r="C18" s="3" t="s">
        <v>24</v>
      </c>
      <c r="D18" s="24" t="s">
        <v>13</v>
      </c>
      <c r="E18" s="6" t="s">
        <v>10</v>
      </c>
      <c r="F18" s="6"/>
      <c r="G18" s="6">
        <v>1</v>
      </c>
      <c r="H18" s="6"/>
      <c r="I18" s="10"/>
      <c r="J18" s="25"/>
      <c r="K18" s="3"/>
      <c r="L18" s="3"/>
      <c r="M18" s="3"/>
      <c r="O18" s="1" t="str">
        <f t="shared" si="0"/>
        <v xml:space="preserve">    version integer DEFAULT 1,</v>
      </c>
    </row>
    <row r="19" spans="2:15" x14ac:dyDescent="0.25">
      <c r="O19" s="1" t="str">
        <f>"    CONSTRAINT " &amp; IF(ISERROR(SEARCH(".",$D$2)), $D$2, MID($D$2,SEARCH(".",$D$2) + 1,(LEN($D$2)-SEARCH(".",$D$2)))) &amp; "_pk PRIMARY KEY (" &amp; $D$5 &amp; ")"</f>
        <v xml:space="preserve">    CONSTRAINT lab_test_item_pk PRIMARY KEY (id)</v>
      </c>
    </row>
    <row r="20" spans="2:15" x14ac:dyDescent="0.25">
      <c r="O20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B1:O23"/>
  <sheetViews>
    <sheetView showGridLines="0" workbookViewId="0">
      <selection activeCell="O2" sqref="O2:O20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57031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DB!D179</f>
        <v>Profile xét nghiệm</v>
      </c>
      <c r="E1" s="71"/>
      <c r="F1" s="72" t="s">
        <v>22</v>
      </c>
      <c r="G1" s="73"/>
      <c r="H1" s="73"/>
      <c r="I1" s="74"/>
      <c r="J1" s="3" t="str">
        <f>DB!F179</f>
        <v>Nguyễn Anh Phong</v>
      </c>
    </row>
    <row r="2" spans="2:15" ht="18" x14ac:dyDescent="0.25">
      <c r="C2" s="2" t="s">
        <v>27</v>
      </c>
      <c r="D2" s="75" t="str">
        <f>DB!E179</f>
        <v>lab_profile</v>
      </c>
      <c r="E2" s="76"/>
      <c r="F2" s="72" t="s">
        <v>23</v>
      </c>
      <c r="G2" s="73"/>
      <c r="H2" s="73"/>
      <c r="I2" s="74"/>
      <c r="J2" s="19" t="str">
        <f>DB!G179</f>
        <v>22/05/2016</v>
      </c>
      <c r="O2" s="1" t="str">
        <f xml:space="preserve"> "drop table " &amp; D2 &amp; ";"</f>
        <v>drop table lab_profile;</v>
      </c>
    </row>
    <row r="3" spans="2:15" ht="29.25" customHeight="1" x14ac:dyDescent="0.25">
      <c r="B3" s="4"/>
      <c r="O3" s="1" t="str">
        <f xml:space="preserve"> "create table " &amp; D2</f>
        <v>create table lab_profile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241</v>
      </c>
      <c r="D7" s="24" t="s">
        <v>237</v>
      </c>
      <c r="E7" s="23" t="s">
        <v>116</v>
      </c>
      <c r="F7" s="6"/>
      <c r="G7" s="6"/>
      <c r="H7" s="6"/>
      <c r="I7" s="8"/>
      <c r="J7" s="25"/>
      <c r="K7" s="3"/>
      <c r="L7" s="3"/>
      <c r="M7" s="3"/>
      <c r="O7" s="1" t="str">
        <f t="shared" ref="O7" si="0">"    " &amp; D7 &amp; " " &amp; E7 &amp; IF(F7="yes"," NOT NULL", "") &amp; IF(LEN(G7) &gt; 0," DEFAULT " &amp; G7, "") &amp; ","</f>
        <v xml:space="preserve">    search_text text,</v>
      </c>
    </row>
    <row r="8" spans="2:15" ht="15" x14ac:dyDescent="0.25">
      <c r="B8" s="6">
        <v>4</v>
      </c>
      <c r="C8" s="22" t="s">
        <v>46</v>
      </c>
      <c r="D8" s="24" t="s">
        <v>48</v>
      </c>
      <c r="E8" s="23" t="s">
        <v>39</v>
      </c>
      <c r="F8" s="6"/>
      <c r="G8" s="6"/>
      <c r="H8" s="6"/>
      <c r="I8" s="10"/>
      <c r="J8" s="25"/>
      <c r="K8" s="3"/>
      <c r="L8" s="3"/>
      <c r="M8" s="3"/>
      <c r="O8" s="1" t="str">
        <f>"    " &amp; D8 &amp; " " &amp; E8 &amp; IF(F8="yes"," NOT NULL", "") &amp; IF(LEN(G8) &gt; 0," DEFAULT " &amp; G8, "") &amp; ","</f>
        <v xml:space="preserve">    code varchar(50),</v>
      </c>
    </row>
    <row r="9" spans="2:15" ht="15" x14ac:dyDescent="0.25">
      <c r="B9" s="6">
        <v>5</v>
      </c>
      <c r="C9" s="22" t="s">
        <v>1</v>
      </c>
      <c r="D9" s="24" t="s">
        <v>32</v>
      </c>
      <c r="E9" s="6" t="s">
        <v>34</v>
      </c>
      <c r="F9" s="6"/>
      <c r="G9" s="6"/>
      <c r="H9" s="6"/>
      <c r="I9" s="10"/>
      <c r="J9" s="25"/>
      <c r="K9" s="3"/>
      <c r="L9" s="3"/>
      <c r="M9" s="3"/>
      <c r="O9" s="1" t="str">
        <f t="shared" ref="O9:O18" si="1">"    " &amp; D9 &amp; " " &amp; E9 &amp; IF(F9="yes"," NOT NULL", "") &amp; IF(LEN(G9) &gt; 0," DEFAULT " &amp; G9, "") &amp; ","</f>
        <v xml:space="preserve">    name varchar(255),</v>
      </c>
    </row>
    <row r="10" spans="2:15" ht="15" x14ac:dyDescent="0.25">
      <c r="B10" s="6">
        <v>6</v>
      </c>
      <c r="C10" s="22" t="s">
        <v>158</v>
      </c>
      <c r="D10" s="24" t="s">
        <v>53</v>
      </c>
      <c r="E10" s="6" t="s">
        <v>10</v>
      </c>
      <c r="F10" s="6"/>
      <c r="G10" s="6">
        <v>0</v>
      </c>
      <c r="H10" s="6"/>
      <c r="I10" s="10"/>
      <c r="J10" s="25"/>
      <c r="K10" s="3"/>
      <c r="L10" s="3"/>
      <c r="M10" s="3"/>
      <c r="O10" s="1" t="str">
        <f t="shared" si="1"/>
        <v xml:space="preserve">    sort integer DEFAULT 0,</v>
      </c>
    </row>
    <row r="11" spans="2:15" ht="15" x14ac:dyDescent="0.25">
      <c r="B11" s="6">
        <v>7</v>
      </c>
      <c r="C11" s="22" t="s">
        <v>333</v>
      </c>
      <c r="D11" s="24" t="s">
        <v>41</v>
      </c>
      <c r="E11" s="6" t="s">
        <v>35</v>
      </c>
      <c r="F11" s="6"/>
      <c r="G11" s="6">
        <v>0</v>
      </c>
      <c r="H11" s="23" t="s">
        <v>16</v>
      </c>
      <c r="I11" s="8"/>
      <c r="J11" s="25"/>
      <c r="K11" s="3"/>
      <c r="L11" s="3"/>
      <c r="M11" s="3"/>
      <c r="O11" s="1" t="str">
        <f t="shared" si="1"/>
        <v xml:space="preserve">    disabled smallint DEFAULT 0,</v>
      </c>
    </row>
    <row r="12" spans="2:15" ht="15" x14ac:dyDescent="0.25">
      <c r="B12" s="6">
        <v>8</v>
      </c>
      <c r="C12" s="3" t="s">
        <v>20</v>
      </c>
      <c r="D12" s="24" t="s">
        <v>296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1"/>
        <v xml:space="preserve">    created_by bigint,</v>
      </c>
    </row>
    <row r="13" spans="2:15" ht="15" x14ac:dyDescent="0.25">
      <c r="B13" s="6">
        <v>9</v>
      </c>
      <c r="C13" s="3" t="s">
        <v>21</v>
      </c>
      <c r="D13" s="24" t="s">
        <v>70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1"/>
        <v xml:space="preserve">    created_date bigint,</v>
      </c>
    </row>
    <row r="14" spans="2:15" ht="15" x14ac:dyDescent="0.25">
      <c r="B14" s="6">
        <v>10</v>
      </c>
      <c r="C14" s="3" t="s">
        <v>22</v>
      </c>
      <c r="D14" s="24" t="s">
        <v>297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1"/>
        <v xml:space="preserve">    updated_by bigint,</v>
      </c>
    </row>
    <row r="15" spans="2:15" ht="15" x14ac:dyDescent="0.25">
      <c r="B15" s="6">
        <v>11</v>
      </c>
      <c r="C15" s="3" t="s">
        <v>23</v>
      </c>
      <c r="D15" s="24" t="s">
        <v>71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1"/>
        <v xml:space="preserve">    updated_date bigint,</v>
      </c>
    </row>
    <row r="16" spans="2:15" ht="15" x14ac:dyDescent="0.25">
      <c r="B16" s="6">
        <v>12</v>
      </c>
      <c r="C16" s="22" t="s">
        <v>105</v>
      </c>
      <c r="D16" s="24" t="s">
        <v>295</v>
      </c>
      <c r="E16" s="6" t="s">
        <v>6</v>
      </c>
      <c r="F16" s="6"/>
      <c r="G16" s="6"/>
      <c r="H16" s="6"/>
      <c r="I16" s="8">
        <v>1</v>
      </c>
      <c r="J16" s="25"/>
      <c r="K16" s="3"/>
      <c r="L16" s="3"/>
      <c r="M16" s="3"/>
      <c r="O16" s="1" t="str">
        <f t="shared" si="1"/>
        <v xml:space="preserve">    deleted_by bigint,</v>
      </c>
    </row>
    <row r="17" spans="2:15" ht="15" x14ac:dyDescent="0.25">
      <c r="B17" s="6">
        <v>13</v>
      </c>
      <c r="C17" s="22" t="s">
        <v>99</v>
      </c>
      <c r="D17" s="24" t="s">
        <v>94</v>
      </c>
      <c r="E17" s="6" t="s">
        <v>6</v>
      </c>
      <c r="F17" s="6"/>
      <c r="G17" s="6"/>
      <c r="H17" s="6"/>
      <c r="I17" s="8">
        <v>1</v>
      </c>
      <c r="J17" s="25"/>
      <c r="K17" s="3"/>
      <c r="L17" s="3"/>
      <c r="M17" s="3"/>
      <c r="O17" s="1" t="str">
        <f t="shared" si="1"/>
        <v xml:space="preserve">    deleted_date bigint,</v>
      </c>
    </row>
    <row r="18" spans="2:15" ht="15" x14ac:dyDescent="0.25">
      <c r="B18" s="6">
        <v>14</v>
      </c>
      <c r="C18" s="3" t="s">
        <v>24</v>
      </c>
      <c r="D18" s="24" t="s">
        <v>13</v>
      </c>
      <c r="E18" s="6" t="s">
        <v>10</v>
      </c>
      <c r="F18" s="6"/>
      <c r="G18" s="6">
        <v>1</v>
      </c>
      <c r="H18" s="6"/>
      <c r="I18" s="10"/>
      <c r="J18" s="25"/>
      <c r="K18" s="3"/>
      <c r="L18" s="3"/>
      <c r="M18" s="3"/>
      <c r="O18" s="1" t="str">
        <f t="shared" si="1"/>
        <v xml:space="preserve">    version integer DEFAULT 1,</v>
      </c>
    </row>
    <row r="19" spans="2:15" x14ac:dyDescent="0.25">
      <c r="O19" s="1" t="str">
        <f>"    CONSTRAINT " &amp; IF(ISERROR(SEARCH(".",$D$2)), $D$2, MID($D$2,SEARCH(".",$D$2) + 1,(LEN($D$2)-SEARCH(".",$D$2)))) &amp; "_pk PRIMARY KEY (" &amp; $D$5 &amp; ")"</f>
        <v xml:space="preserve">    CONSTRAINT lab_profile_pk PRIMARY KEY (id)</v>
      </c>
    </row>
    <row r="20" spans="2:15" x14ac:dyDescent="0.25">
      <c r="O20" s="1" t="s">
        <v>7</v>
      </c>
    </row>
    <row r="23" spans="2:15" x14ac:dyDescent="0.25">
      <c r="C23" s="32" t="s">
        <v>3857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B1:O16"/>
  <sheetViews>
    <sheetView showGridLines="0" workbookViewId="0">
      <selection activeCell="O2" sqref="O2:O16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57031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DB!D180</f>
        <v>Profile xét nghiệm</v>
      </c>
      <c r="E1" s="71"/>
      <c r="F1" s="72" t="s">
        <v>22</v>
      </c>
      <c r="G1" s="73"/>
      <c r="H1" s="73"/>
      <c r="I1" s="74"/>
      <c r="J1" s="3" t="str">
        <f>DB!F180</f>
        <v>Nguyễn Anh Phong</v>
      </c>
    </row>
    <row r="2" spans="2:15" ht="18" x14ac:dyDescent="0.25">
      <c r="C2" s="2" t="s">
        <v>27</v>
      </c>
      <c r="D2" s="75" t="str">
        <f>DB!E180</f>
        <v>lab_profile_item</v>
      </c>
      <c r="E2" s="76"/>
      <c r="F2" s="72" t="s">
        <v>23</v>
      </c>
      <c r="G2" s="73"/>
      <c r="H2" s="73"/>
      <c r="I2" s="74"/>
      <c r="J2" s="19" t="str">
        <f>DB!G180</f>
        <v>22/05/2016</v>
      </c>
      <c r="O2" s="1" t="str">
        <f xml:space="preserve"> "drop table " &amp; D2 &amp; ";"</f>
        <v>drop table lab_profile_item;</v>
      </c>
    </row>
    <row r="3" spans="2:15" ht="29.25" customHeight="1" x14ac:dyDescent="0.25">
      <c r="B3" s="4"/>
      <c r="O3" s="1" t="str">
        <f xml:space="preserve"> "create table " &amp; D2</f>
        <v>create table lab_profile_item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1406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>"    " &amp; D6 &amp; " " &amp; E6 &amp; IF(F6="yes"," NOT NULL", "") &amp; IF(LEN(G6) &gt; 0," DEFAULT " &amp; G6, "") &amp; ","</f>
        <v xml:space="preserve">    profile_id bigint,</v>
      </c>
    </row>
    <row r="7" spans="2:15" ht="15" x14ac:dyDescent="0.25">
      <c r="B7" s="6">
        <v>3</v>
      </c>
      <c r="C7" s="22" t="s">
        <v>3787</v>
      </c>
      <c r="D7" s="24" t="s">
        <v>170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ref="O7:O14" si="0">"    " &amp; D7 &amp; " " &amp; E7 &amp; IF(F7="yes"," NOT NULL", "") &amp; IF(LEN(G7) &gt; 0," DEFAULT " &amp; G7, "") &amp; ","</f>
        <v xml:space="preserve">    item_id bigint,</v>
      </c>
    </row>
    <row r="8" spans="2:15" ht="15" x14ac:dyDescent="0.25">
      <c r="B8" s="6">
        <v>4</v>
      </c>
      <c r="C8" s="3" t="s">
        <v>20</v>
      </c>
      <c r="D8" s="24" t="s">
        <v>296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created_by bigint,</v>
      </c>
    </row>
    <row r="9" spans="2:15" ht="15" x14ac:dyDescent="0.25">
      <c r="B9" s="6">
        <v>5</v>
      </c>
      <c r="C9" s="3" t="s">
        <v>21</v>
      </c>
      <c r="D9" s="24" t="s">
        <v>70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created_date bigint,</v>
      </c>
    </row>
    <row r="10" spans="2:15" ht="15" x14ac:dyDescent="0.25">
      <c r="B10" s="6">
        <v>6</v>
      </c>
      <c r="C10" s="3" t="s">
        <v>22</v>
      </c>
      <c r="D10" s="24" t="s">
        <v>297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updated_by bigint,</v>
      </c>
    </row>
    <row r="11" spans="2:15" ht="15" x14ac:dyDescent="0.25">
      <c r="B11" s="6">
        <v>7</v>
      </c>
      <c r="C11" s="3" t="s">
        <v>23</v>
      </c>
      <c r="D11" s="24" t="s">
        <v>71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updated_date bigint,</v>
      </c>
    </row>
    <row r="12" spans="2:15" ht="15" x14ac:dyDescent="0.25">
      <c r="B12" s="6">
        <v>8</v>
      </c>
      <c r="C12" s="22" t="s">
        <v>105</v>
      </c>
      <c r="D12" s="24" t="s">
        <v>295</v>
      </c>
      <c r="E12" s="6" t="s">
        <v>6</v>
      </c>
      <c r="F12" s="6"/>
      <c r="G12" s="6"/>
      <c r="H12" s="6"/>
      <c r="I12" s="8">
        <v>1</v>
      </c>
      <c r="J12" s="25"/>
      <c r="K12" s="3"/>
      <c r="L12" s="3"/>
      <c r="M12" s="3"/>
      <c r="O12" s="1" t="str">
        <f t="shared" si="0"/>
        <v xml:space="preserve">    deleted_by bigint,</v>
      </c>
    </row>
    <row r="13" spans="2:15" ht="15" x14ac:dyDescent="0.25">
      <c r="B13" s="6">
        <v>9</v>
      </c>
      <c r="C13" s="22" t="s">
        <v>99</v>
      </c>
      <c r="D13" s="24" t="s">
        <v>94</v>
      </c>
      <c r="E13" s="6" t="s">
        <v>6</v>
      </c>
      <c r="F13" s="6"/>
      <c r="G13" s="6"/>
      <c r="H13" s="6"/>
      <c r="I13" s="8">
        <v>1</v>
      </c>
      <c r="J13" s="25"/>
      <c r="K13" s="3"/>
      <c r="L13" s="3"/>
      <c r="M13" s="3"/>
      <c r="O13" s="1" t="str">
        <f t="shared" si="0"/>
        <v xml:space="preserve">    deleted_date bigint,</v>
      </c>
    </row>
    <row r="14" spans="2:15" ht="15" x14ac:dyDescent="0.25">
      <c r="B14" s="6">
        <v>10</v>
      </c>
      <c r="C14" s="3" t="s">
        <v>24</v>
      </c>
      <c r="D14" s="24" t="s">
        <v>13</v>
      </c>
      <c r="E14" s="6" t="s">
        <v>10</v>
      </c>
      <c r="F14" s="6"/>
      <c r="G14" s="6">
        <v>1</v>
      </c>
      <c r="H14" s="6"/>
      <c r="I14" s="10"/>
      <c r="J14" s="25"/>
      <c r="K14" s="3"/>
      <c r="L14" s="3"/>
      <c r="M14" s="3"/>
      <c r="O14" s="1" t="str">
        <f t="shared" si="0"/>
        <v xml:space="preserve">    version integer DEFAULT 1,</v>
      </c>
    </row>
    <row r="15" spans="2:15" x14ac:dyDescent="0.25">
      <c r="O15" s="1" t="str">
        <f>"    CONSTRAINT " &amp; IF(ISERROR(SEARCH(".",$D$2)), $D$2, MID($D$2,SEARCH(".",$D$2) + 1,(LEN($D$2)-SEARCH(".",$D$2)))) &amp; "_pk PRIMARY KEY (" &amp; $D$5 &amp; ")"</f>
        <v xml:space="preserve">    CONSTRAINT lab_profile_item_pk PRIMARY KEY (id)</v>
      </c>
    </row>
    <row r="16" spans="2:15" x14ac:dyDescent="0.25">
      <c r="O16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B1:O146"/>
  <sheetViews>
    <sheetView showGridLines="0" topLeftCell="A67" workbookViewId="0">
      <selection activeCell="A79" sqref="A79:XFD79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30.28515625" style="1" customWidth="1"/>
    <col min="5" max="5" width="15.85546875" style="1" bestFit="1" customWidth="1"/>
    <col min="6" max="9" width="4.57031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DB!D181</f>
        <v>Kết quả xét nghiệm</v>
      </c>
      <c r="E1" s="71"/>
      <c r="F1" s="72" t="s">
        <v>22</v>
      </c>
      <c r="G1" s="73"/>
      <c r="H1" s="73"/>
      <c r="I1" s="74"/>
      <c r="J1" s="3" t="str">
        <f>DB!F181</f>
        <v>Nguyễn Anh Phong</v>
      </c>
    </row>
    <row r="2" spans="2:15" ht="18" x14ac:dyDescent="0.25">
      <c r="C2" s="2" t="s">
        <v>27</v>
      </c>
      <c r="D2" s="75" t="str">
        <f>DB!E181</f>
        <v>lab_result</v>
      </c>
      <c r="E2" s="76"/>
      <c r="F2" s="72" t="s">
        <v>23</v>
      </c>
      <c r="G2" s="73"/>
      <c r="H2" s="73"/>
      <c r="I2" s="74"/>
      <c r="J2" s="19" t="str">
        <f>DB!G181</f>
        <v>22/05/2016</v>
      </c>
      <c r="O2" s="1" t="str">
        <f xml:space="preserve"> "drop table " &amp; D2 &amp; ";"</f>
        <v>drop table lab_result;</v>
      </c>
    </row>
    <row r="3" spans="2:15" ht="29.25" customHeight="1" x14ac:dyDescent="0.25">
      <c r="B3" s="4"/>
      <c r="O3" s="1" t="str">
        <f xml:space="preserve"> "create table " &amp; D2</f>
        <v>create table lab_result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 t="shared" ref="O6:O97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8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591</v>
      </c>
      <c r="D8" s="24" t="s">
        <v>151</v>
      </c>
      <c r="E8" s="6" t="s">
        <v>6</v>
      </c>
      <c r="F8" s="6"/>
      <c r="G8" s="6"/>
      <c r="H8" s="6"/>
      <c r="I8" s="8">
        <v>1</v>
      </c>
      <c r="J8" s="25"/>
      <c r="K8" s="3"/>
      <c r="L8" s="3"/>
      <c r="M8" s="3"/>
      <c r="O8" s="1" t="str">
        <f t="shared" ref="O8:O9" si="1">"    " &amp; D8 &amp; " " &amp; E8 &amp; IF(F8="yes"," NOT NULL", "") &amp; IF(LEN(G8) &gt; 0," DEFAULT " &amp; G8, "") &amp; ","</f>
        <v xml:space="preserve">    department_id bigint,</v>
      </c>
    </row>
    <row r="9" spans="2:15" ht="15" x14ac:dyDescent="0.25">
      <c r="B9" s="6">
        <v>5</v>
      </c>
      <c r="C9" s="22" t="s">
        <v>2968</v>
      </c>
      <c r="D9" s="24" t="s">
        <v>1375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1"/>
        <v xml:space="preserve">    lab_sample_id bigint,</v>
      </c>
    </row>
    <row r="10" spans="2:15" ht="15" x14ac:dyDescent="0.25">
      <c r="B10" s="6">
        <v>6</v>
      </c>
      <c r="C10" s="22" t="s">
        <v>2968</v>
      </c>
      <c r="D10" s="24" t="s">
        <v>1390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ref="O10" si="2">"    " &amp; D10 &amp; " " &amp; E10 &amp; IF(F10="yes"," NOT NULL", "") &amp; IF(LEN(G10) &gt; 0," DEFAULT " &amp; G10, "") &amp; ","</f>
        <v xml:space="preserve">    lab_sample_item_id bigint,</v>
      </c>
    </row>
    <row r="11" spans="2:15" ht="15" x14ac:dyDescent="0.25">
      <c r="B11" s="6">
        <v>7</v>
      </c>
      <c r="C11" s="22" t="s">
        <v>241</v>
      </c>
      <c r="D11" s="24" t="s">
        <v>237</v>
      </c>
      <c r="E11" s="23" t="s">
        <v>116</v>
      </c>
      <c r="F11" s="6"/>
      <c r="G11" s="6"/>
      <c r="H11" s="6"/>
      <c r="I11" s="8"/>
      <c r="J11" s="25"/>
      <c r="K11" s="3"/>
      <c r="L11" s="3"/>
      <c r="M11" s="3"/>
      <c r="O11" s="1" t="str">
        <f t="shared" si="0"/>
        <v xml:space="preserve">    search_text text,</v>
      </c>
    </row>
    <row r="12" spans="2:15" ht="15" x14ac:dyDescent="0.25">
      <c r="B12" s="6">
        <v>8</v>
      </c>
      <c r="C12" s="22" t="s">
        <v>354</v>
      </c>
      <c r="D12" s="24" t="s">
        <v>351</v>
      </c>
      <c r="E12" s="6" t="s">
        <v>6</v>
      </c>
      <c r="F12" s="6"/>
      <c r="G12" s="6"/>
      <c r="H12" s="6"/>
      <c r="I12" s="8">
        <v>1</v>
      </c>
      <c r="J12" s="25"/>
      <c r="K12" s="3"/>
      <c r="L12" s="3"/>
      <c r="M12" s="3"/>
      <c r="O12" s="1" t="str">
        <f t="shared" si="0"/>
        <v xml:space="preserve">    emr_id bigint,</v>
      </c>
    </row>
    <row r="13" spans="2:15" ht="15" x14ac:dyDescent="0.25">
      <c r="B13" s="6">
        <v>9</v>
      </c>
      <c r="C13" s="22" t="s">
        <v>3658</v>
      </c>
      <c r="D13" s="24" t="s">
        <v>3260</v>
      </c>
      <c r="E13" s="6" t="s">
        <v>6</v>
      </c>
      <c r="F13" s="6"/>
      <c r="G13" s="6"/>
      <c r="H13" s="6"/>
      <c r="I13" s="8"/>
      <c r="J13" s="25"/>
      <c r="K13" s="3"/>
      <c r="L13" s="3"/>
      <c r="M13" s="3"/>
      <c r="O13" s="1" t="str">
        <f>"    " &amp; D13 &amp; " " &amp; E13 &amp; IF(F13="yes"," NOT NULL", "") &amp; IF(LEN(G13) &gt; 0," DEFAULT " &amp; G13, "") &amp; ","</f>
        <v xml:space="preserve">    checkup_id bigint,</v>
      </c>
    </row>
    <row r="14" spans="2:15" ht="15" x14ac:dyDescent="0.25">
      <c r="B14" s="6">
        <v>10</v>
      </c>
      <c r="C14" s="22" t="s">
        <v>3658</v>
      </c>
      <c r="D14" s="24" t="s">
        <v>3659</v>
      </c>
      <c r="E14" s="23" t="s">
        <v>34</v>
      </c>
      <c r="F14" s="6"/>
      <c r="G14" s="6"/>
      <c r="H14" s="6"/>
      <c r="I14" s="8">
        <v>1</v>
      </c>
      <c r="J14" s="25"/>
      <c r="K14" s="3"/>
      <c r="L14" s="3"/>
      <c r="M14" s="3"/>
      <c r="O14" s="1" t="str">
        <f>"    " &amp; D14 &amp; " " &amp; E14 &amp; IF(F14="yes"," NOT NULL", "") &amp; IF(LEN(G14) &gt; 0," DEFAULT " &amp; G14, "") &amp; ","</f>
        <v xml:space="preserve">    checkup_name varchar(255),</v>
      </c>
    </row>
    <row r="15" spans="2:15" ht="15" x14ac:dyDescent="0.25">
      <c r="B15" s="6">
        <v>11</v>
      </c>
      <c r="C15" s="22" t="s">
        <v>3922</v>
      </c>
      <c r="D15" s="24" t="s">
        <v>206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ref="O15" si="3">"    " &amp; D15 &amp; " " &amp; E15 &amp; IF(F15="yes"," NOT NULL", "") &amp; IF(LEN(G15) &gt; 0," DEFAULT " &amp; G15, "") &amp; ","</f>
        <v xml:space="preserve">    partner_id bigint,</v>
      </c>
    </row>
    <row r="16" spans="2:15" ht="15" x14ac:dyDescent="0.25">
      <c r="B16" s="6">
        <v>12</v>
      </c>
      <c r="C16" s="22" t="s">
        <v>355</v>
      </c>
      <c r="D16" s="24" t="s">
        <v>352</v>
      </c>
      <c r="E16" s="6" t="s">
        <v>6</v>
      </c>
      <c r="F16" s="6"/>
      <c r="G16" s="6"/>
      <c r="H16" s="6"/>
      <c r="I16" s="8"/>
      <c r="J16" s="25"/>
      <c r="K16" s="3"/>
      <c r="L16" s="3"/>
      <c r="M16" s="3"/>
      <c r="O16" s="1" t="str">
        <f>"    " &amp; D16 &amp; " " &amp; E16 &amp; IF(F16="yes"," NOT NULL", "") &amp; IF(LEN(G16) &gt; 0," DEFAULT " &amp; G16, "") &amp; ","</f>
        <v xml:space="preserve">    patient_id bigint,</v>
      </c>
    </row>
    <row r="17" spans="2:15" ht="15" x14ac:dyDescent="0.25">
      <c r="B17" s="6">
        <v>13</v>
      </c>
      <c r="C17" s="22" t="s">
        <v>220</v>
      </c>
      <c r="D17" s="24" t="s">
        <v>837</v>
      </c>
      <c r="E17" s="23" t="s">
        <v>10</v>
      </c>
      <c r="F17" s="6"/>
      <c r="G17" s="6"/>
      <c r="H17" s="6"/>
      <c r="I17" s="10"/>
      <c r="J17" s="25"/>
      <c r="K17" s="3"/>
      <c r="L17" s="3"/>
      <c r="M17" s="3"/>
      <c r="O17" s="1" t="str">
        <f t="shared" ref="O17" si="4">"    " &amp; D17 &amp; " " &amp; E17 &amp; IF(F17="yes"," NOT NULL", "") &amp; IF(LEN(G17) &gt; 0," DEFAULT " &amp; G17, "") &amp; ","</f>
        <v xml:space="preserve">    patient_class integer,</v>
      </c>
    </row>
    <row r="18" spans="2:15" ht="15" x14ac:dyDescent="0.25">
      <c r="B18" s="6">
        <v>14</v>
      </c>
      <c r="C18" s="22" t="s">
        <v>1402</v>
      </c>
      <c r="D18" s="24" t="s">
        <v>1401</v>
      </c>
      <c r="E18" s="6" t="s">
        <v>10</v>
      </c>
      <c r="F18" s="6"/>
      <c r="G18" s="6"/>
      <c r="H18" s="6"/>
      <c r="I18" s="8"/>
      <c r="J18" s="25"/>
      <c r="K18" s="3"/>
      <c r="L18" s="3"/>
      <c r="M18" s="3"/>
      <c r="O18" s="1" t="str">
        <f t="shared" si="0"/>
        <v xml:space="preserve">    seq integer,</v>
      </c>
    </row>
    <row r="19" spans="2:15" ht="15" x14ac:dyDescent="0.25">
      <c r="B19" s="6">
        <v>15</v>
      </c>
      <c r="C19" s="22" t="s">
        <v>3655</v>
      </c>
      <c r="D19" s="24" t="s">
        <v>1366</v>
      </c>
      <c r="E19" s="23" t="s">
        <v>39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sid varchar(50),</v>
      </c>
    </row>
    <row r="20" spans="2:15" ht="15" x14ac:dyDescent="0.25">
      <c r="B20" s="6">
        <v>16</v>
      </c>
      <c r="C20" s="22" t="s">
        <v>584</v>
      </c>
      <c r="D20" s="24" t="s">
        <v>48</v>
      </c>
      <c r="E20" s="14" t="s">
        <v>39</v>
      </c>
      <c r="F20" s="6"/>
      <c r="G20" s="6"/>
      <c r="H20" s="6"/>
      <c r="I20" s="8"/>
      <c r="J20" s="25"/>
      <c r="K20" s="3"/>
      <c r="L20" s="3"/>
      <c r="M20" s="3"/>
      <c r="O20" s="1" t="str">
        <f t="shared" si="0"/>
        <v xml:space="preserve">    code varchar(50),</v>
      </c>
    </row>
    <row r="21" spans="2:15" ht="15" x14ac:dyDescent="0.25">
      <c r="B21" s="6">
        <v>17</v>
      </c>
      <c r="C21" s="22" t="s">
        <v>754</v>
      </c>
      <c r="D21" s="24" t="s">
        <v>170</v>
      </c>
      <c r="E21" s="6" t="s">
        <v>6</v>
      </c>
      <c r="F21" s="6"/>
      <c r="G21" s="6"/>
      <c r="H21" s="6"/>
      <c r="I21" s="8"/>
      <c r="J21" s="25"/>
      <c r="K21" s="3"/>
      <c r="L21" s="3"/>
      <c r="M21" s="3"/>
      <c r="O21" s="1" t="str">
        <f>"    " &amp; D21 &amp; " " &amp; E21 &amp; IF(F21="yes"," NOT NULL", "") &amp; IF(LEN(G21) &gt; 0," DEFAULT " &amp; G21, "") &amp; ","</f>
        <v xml:space="preserve">    item_id bigint,</v>
      </c>
    </row>
    <row r="22" spans="2:15" ht="15" x14ac:dyDescent="0.25">
      <c r="B22" s="6">
        <v>18</v>
      </c>
      <c r="C22" s="22" t="s">
        <v>339</v>
      </c>
      <c r="D22" s="24" t="s">
        <v>172</v>
      </c>
      <c r="E22" s="23" t="s">
        <v>34</v>
      </c>
      <c r="F22" s="6"/>
      <c r="G22" s="6"/>
      <c r="H22" s="6"/>
      <c r="I22" s="8"/>
      <c r="J22" s="25" t="s">
        <v>172</v>
      </c>
      <c r="K22" s="3"/>
      <c r="L22" s="3"/>
      <c r="M22" s="3"/>
      <c r="O22" s="1" t="str">
        <f t="shared" si="0"/>
        <v xml:space="preserve">    item_name varchar(255),</v>
      </c>
    </row>
    <row r="23" spans="2:15" ht="15" x14ac:dyDescent="0.25">
      <c r="B23" s="6">
        <v>19</v>
      </c>
      <c r="C23" s="22" t="s">
        <v>341</v>
      </c>
      <c r="D23" s="24" t="s">
        <v>3839</v>
      </c>
      <c r="E23" s="6" t="s">
        <v>6</v>
      </c>
      <c r="F23" s="6"/>
      <c r="G23" s="6"/>
      <c r="H23" s="6"/>
      <c r="I23" s="8"/>
      <c r="J23" s="25"/>
      <c r="K23" s="3"/>
      <c r="L23" s="3"/>
      <c r="M23" s="3"/>
      <c r="O23" s="1" t="str">
        <f>"    " &amp; D23 &amp; " " &amp; E23 &amp; IF(F23="yes"," NOT NULL", "") &amp; IF(LEN(G23) &gt; 0," DEFAULT " &amp; G23, "") &amp; ","</f>
        <v xml:space="preserve">    item_group_id bigint,</v>
      </c>
    </row>
    <row r="24" spans="2:15" ht="15" x14ac:dyDescent="0.25">
      <c r="B24" s="6">
        <v>20</v>
      </c>
      <c r="C24" s="22" t="s">
        <v>3858</v>
      </c>
      <c r="D24" s="24" t="s">
        <v>1216</v>
      </c>
      <c r="E24" s="6" t="s">
        <v>6</v>
      </c>
      <c r="F24" s="6"/>
      <c r="G24" s="6"/>
      <c r="H24" s="6"/>
      <c r="I24" s="8"/>
      <c r="J24" s="25"/>
      <c r="K24" s="3"/>
      <c r="L24" s="3"/>
      <c r="M24" s="3"/>
      <c r="O24" s="1" t="str">
        <f>"    " &amp; D24 &amp; " " &amp; E24 &amp; IF(F24="yes"," NOT NULL", "") &amp; IF(LEN(G24) &gt; 0," DEFAULT " &amp; G24, "") &amp; ","</f>
        <v xml:space="preserve">    sourcer_id bigint,</v>
      </c>
    </row>
    <row r="25" spans="2:15" ht="15" x14ac:dyDescent="0.25">
      <c r="B25" s="6">
        <v>21</v>
      </c>
      <c r="C25" s="22" t="s">
        <v>360</v>
      </c>
      <c r="D25" s="24" t="s">
        <v>350</v>
      </c>
      <c r="E25" s="6" t="s">
        <v>6</v>
      </c>
      <c r="F25" s="6"/>
      <c r="G25" s="6"/>
      <c r="H25" s="6"/>
      <c r="I25" s="8"/>
      <c r="J25" s="25"/>
      <c r="K25" s="3"/>
      <c r="L25" s="3"/>
      <c r="M25" s="3"/>
      <c r="O25" s="1" t="str">
        <f>"    " &amp; D25 &amp; " " &amp; E25 &amp; IF(F25="yes"," NOT NULL", "") &amp; IF(LEN(G25) &gt; 0," DEFAULT " &amp; G25, "") &amp; ","</f>
        <v xml:space="preserve">    indicator_id bigint,</v>
      </c>
    </row>
    <row r="26" spans="2:15" ht="15" x14ac:dyDescent="0.25">
      <c r="B26" s="6">
        <v>22</v>
      </c>
      <c r="C26" s="22" t="s">
        <v>498</v>
      </c>
      <c r="D26" s="24" t="s">
        <v>348</v>
      </c>
      <c r="E26" s="6" t="s">
        <v>6</v>
      </c>
      <c r="F26" s="6"/>
      <c r="G26" s="6"/>
      <c r="H26" s="6"/>
      <c r="I26" s="8">
        <v>1</v>
      </c>
      <c r="J26" s="25"/>
      <c r="K26" s="3"/>
      <c r="L26" s="3"/>
      <c r="M26" s="3"/>
      <c r="O26" s="1" t="str">
        <f>"    " &amp; D26 &amp; " " &amp; E26 &amp; IF(F26="yes"," NOT NULL", "") &amp; IF(LEN(G26) &gt; 0," DEFAULT " &amp; G26, "") &amp; ","</f>
        <v xml:space="preserve">    indication_id bigint,</v>
      </c>
    </row>
    <row r="27" spans="2:15" ht="15" x14ac:dyDescent="0.25">
      <c r="B27" s="6">
        <v>23</v>
      </c>
      <c r="C27" s="22" t="s">
        <v>370</v>
      </c>
      <c r="D27" s="24" t="s">
        <v>369</v>
      </c>
      <c r="E27" s="6" t="s">
        <v>6</v>
      </c>
      <c r="F27" s="6"/>
      <c r="G27" s="6"/>
      <c r="H27" s="6"/>
      <c r="I27" s="8">
        <v>1</v>
      </c>
      <c r="J27" s="25"/>
      <c r="K27" s="3"/>
      <c r="L27" s="3"/>
      <c r="M27" s="3"/>
      <c r="O27" s="1" t="str">
        <f>"    " &amp; D27 &amp; " " &amp; E27 &amp; IF(F27="yes"," NOT NULL", "") &amp; IF(LEN(G27) &gt; 0," DEFAULT " &amp; G27, "") &amp; ","</f>
        <v xml:space="preserve">    indication_item_id bigint,</v>
      </c>
    </row>
    <row r="28" spans="2:15" ht="15" x14ac:dyDescent="0.25">
      <c r="B28" s="6">
        <v>24</v>
      </c>
      <c r="C28" s="22" t="s">
        <v>359</v>
      </c>
      <c r="D28" s="24" t="s">
        <v>349</v>
      </c>
      <c r="E28" s="6" t="s">
        <v>6</v>
      </c>
      <c r="F28" s="6"/>
      <c r="G28" s="6"/>
      <c r="H28" s="6"/>
      <c r="I28" s="8"/>
      <c r="J28" s="25"/>
      <c r="K28" s="3"/>
      <c r="L28" s="3"/>
      <c r="M28" s="3"/>
      <c r="O28" s="1" t="str">
        <f t="shared" ref="O28:O41" si="5">"    " &amp; D28 &amp; " " &amp; E28 &amp; IF(F28="yes"," NOT NULL", "") &amp; IF(LEN(G28) &gt; 0," DEFAULT " &amp; G28, "") &amp; ","</f>
        <v xml:space="preserve">    indication_date bigint,</v>
      </c>
    </row>
    <row r="29" spans="2:15" ht="15" x14ac:dyDescent="0.25">
      <c r="B29" s="6">
        <v>25</v>
      </c>
      <c r="C29" s="22" t="s">
        <v>358</v>
      </c>
      <c r="D29" s="24" t="s">
        <v>1437</v>
      </c>
      <c r="E29" s="6" t="s">
        <v>6</v>
      </c>
      <c r="F29" s="6"/>
      <c r="G29" s="6"/>
      <c r="H29" s="6"/>
      <c r="I29" s="10"/>
      <c r="J29" s="25"/>
      <c r="K29" s="3"/>
      <c r="L29" s="3"/>
      <c r="M29" s="3"/>
      <c r="O29" s="1" t="str">
        <f t="shared" si="5"/>
        <v xml:space="preserve">    appt_date bigint,</v>
      </c>
    </row>
    <row r="30" spans="2:15" ht="15" x14ac:dyDescent="0.25">
      <c r="B30" s="6">
        <v>26</v>
      </c>
      <c r="C30" s="22" t="s">
        <v>2243</v>
      </c>
      <c r="D30" s="24" t="s">
        <v>2241</v>
      </c>
      <c r="E30" s="6" t="s">
        <v>6</v>
      </c>
      <c r="F30" s="6"/>
      <c r="G30" s="6"/>
      <c r="H30" s="6"/>
      <c r="I30" s="10"/>
      <c r="J30" s="25"/>
      <c r="K30" s="3"/>
      <c r="L30" s="3"/>
      <c r="M30" s="3"/>
      <c r="O30" s="1" t="str">
        <f t="shared" si="5"/>
        <v xml:space="preserve">    arrival_date bigint,</v>
      </c>
    </row>
    <row r="31" spans="2:15" ht="15" x14ac:dyDescent="0.25">
      <c r="B31" s="6">
        <v>27</v>
      </c>
      <c r="C31" s="22" t="s">
        <v>2875</v>
      </c>
      <c r="D31" s="24" t="s">
        <v>2100</v>
      </c>
      <c r="E31" s="6" t="s">
        <v>6</v>
      </c>
      <c r="F31" s="6"/>
      <c r="G31" s="6"/>
      <c r="H31" s="6"/>
      <c r="I31" s="10"/>
      <c r="J31" s="25"/>
      <c r="K31" s="3"/>
      <c r="L31" s="3"/>
      <c r="M31" s="3"/>
      <c r="O31" s="1" t="str">
        <f t="shared" si="5"/>
        <v xml:space="preserve">    order_date bigint,</v>
      </c>
    </row>
    <row r="32" spans="2:15" ht="15" x14ac:dyDescent="0.25">
      <c r="B32" s="6">
        <v>28</v>
      </c>
      <c r="C32" s="22" t="s">
        <v>596</v>
      </c>
      <c r="D32" s="24" t="s">
        <v>1410</v>
      </c>
      <c r="E32" s="6" t="s">
        <v>6</v>
      </c>
      <c r="F32" s="6"/>
      <c r="G32" s="6"/>
      <c r="H32" s="6"/>
      <c r="I32" s="10"/>
      <c r="J32" s="25"/>
      <c r="K32" s="3"/>
      <c r="L32" s="3"/>
      <c r="M32" s="3"/>
      <c r="O32" s="1" t="str">
        <f t="shared" si="5"/>
        <v xml:space="preserve">    collection_date bigint,</v>
      </c>
    </row>
    <row r="33" spans="2:15" ht="15" x14ac:dyDescent="0.25">
      <c r="B33" s="6">
        <v>29</v>
      </c>
      <c r="C33" s="22" t="s">
        <v>598</v>
      </c>
      <c r="D33" s="24" t="s">
        <v>594</v>
      </c>
      <c r="E33" s="6" t="s">
        <v>6</v>
      </c>
      <c r="F33" s="6"/>
      <c r="G33" s="6"/>
      <c r="H33" s="6"/>
      <c r="I33" s="8">
        <v>1</v>
      </c>
      <c r="J33" s="25"/>
      <c r="K33" s="3"/>
      <c r="L33" s="3"/>
      <c r="M33" s="3"/>
      <c r="O33" s="1" t="str">
        <f t="shared" si="5"/>
        <v xml:space="preserve">    receive_date bigint,</v>
      </c>
    </row>
    <row r="34" spans="2:15" ht="15" x14ac:dyDescent="0.25">
      <c r="B34" s="6">
        <v>30</v>
      </c>
      <c r="C34" s="22" t="s">
        <v>188</v>
      </c>
      <c r="D34" s="24" t="s">
        <v>184</v>
      </c>
      <c r="E34" s="6" t="s">
        <v>6</v>
      </c>
      <c r="F34" s="6"/>
      <c r="G34" s="6"/>
      <c r="H34" s="6"/>
      <c r="I34" s="10"/>
      <c r="J34" s="25"/>
      <c r="K34" s="3"/>
      <c r="L34" s="3"/>
      <c r="M34" s="3"/>
      <c r="O34" s="1" t="str">
        <f t="shared" si="5"/>
        <v xml:space="preserve">    start_date bigint,</v>
      </c>
    </row>
    <row r="35" spans="2:15" ht="15" x14ac:dyDescent="0.25">
      <c r="B35" s="6">
        <v>31</v>
      </c>
      <c r="C35" s="22" t="s">
        <v>2015</v>
      </c>
      <c r="D35" s="24" t="s">
        <v>2242</v>
      </c>
      <c r="E35" s="6" t="s">
        <v>6</v>
      </c>
      <c r="F35" s="6"/>
      <c r="G35" s="6"/>
      <c r="H35" s="6"/>
      <c r="I35" s="10"/>
      <c r="J35" s="25"/>
      <c r="K35" s="3"/>
      <c r="L35" s="3"/>
      <c r="M35" s="3"/>
      <c r="O35" s="1" t="str">
        <f t="shared" si="5"/>
        <v xml:space="preserve">    complete_date bigint,</v>
      </c>
    </row>
    <row r="36" spans="2:15" ht="15" x14ac:dyDescent="0.25">
      <c r="B36" s="6">
        <v>32</v>
      </c>
      <c r="C36" s="22" t="s">
        <v>2244</v>
      </c>
      <c r="D36" s="24" t="s">
        <v>2260</v>
      </c>
      <c r="E36" s="6" t="s">
        <v>6</v>
      </c>
      <c r="F36" s="6"/>
      <c r="G36" s="6"/>
      <c r="H36" s="6"/>
      <c r="I36" s="10"/>
      <c r="J36" s="25"/>
      <c r="K36" s="3"/>
      <c r="L36" s="3"/>
      <c r="M36" s="3"/>
      <c r="O36" s="1" t="str">
        <f t="shared" si="5"/>
        <v xml:space="preserve">    report_date bigint,</v>
      </c>
    </row>
    <row r="37" spans="2:15" ht="15" x14ac:dyDescent="0.25">
      <c r="B37" s="6">
        <v>33</v>
      </c>
      <c r="C37" s="22" t="s">
        <v>2245</v>
      </c>
      <c r="D37" s="24" t="s">
        <v>2872</v>
      </c>
      <c r="E37" s="6" t="s">
        <v>6</v>
      </c>
      <c r="F37" s="6"/>
      <c r="G37" s="6"/>
      <c r="H37" s="6"/>
      <c r="I37" s="10"/>
      <c r="J37" s="25"/>
      <c r="K37" s="3"/>
      <c r="L37" s="3"/>
      <c r="M37" s="3"/>
      <c r="O37" s="1" t="str">
        <f t="shared" si="5"/>
        <v xml:space="preserve">    print_date bigint,</v>
      </c>
    </row>
    <row r="38" spans="2:15" ht="15" x14ac:dyDescent="0.25">
      <c r="B38" s="6">
        <v>34</v>
      </c>
      <c r="C38" s="22" t="s">
        <v>3636</v>
      </c>
      <c r="D38" s="24" t="s">
        <v>3782</v>
      </c>
      <c r="E38" s="23" t="s">
        <v>10</v>
      </c>
      <c r="F38" s="6"/>
      <c r="G38" s="6">
        <v>0</v>
      </c>
      <c r="H38" s="23" t="s">
        <v>16</v>
      </c>
      <c r="I38" s="10"/>
      <c r="J38" s="25"/>
      <c r="K38" s="3"/>
      <c r="L38" s="3"/>
      <c r="M38" s="3"/>
      <c r="O38" s="1" t="str">
        <f>"    " &amp; D38 &amp; " " &amp; E38 &amp; IF(F38="yes"," NOT NULL", "") &amp; IF(LEN(G38) &gt; 0," DEFAULT " &amp; G38, "") &amp; ","</f>
        <v xml:space="preserve">    print_times integer DEFAULT 0,</v>
      </c>
    </row>
    <row r="39" spans="2:15" ht="15" x14ac:dyDescent="0.25">
      <c r="B39" s="6">
        <v>35</v>
      </c>
      <c r="C39" s="22" t="s">
        <v>2922</v>
      </c>
      <c r="D39" s="24" t="s">
        <v>2921</v>
      </c>
      <c r="E39" s="6" t="s">
        <v>6</v>
      </c>
      <c r="F39" s="6"/>
      <c r="G39" s="6"/>
      <c r="H39" s="6"/>
      <c r="I39" s="8">
        <v>1</v>
      </c>
      <c r="J39" s="25"/>
      <c r="K39" s="3"/>
      <c r="L39" s="3"/>
      <c r="M39" s="3"/>
      <c r="O39" s="1" t="str">
        <f t="shared" si="5"/>
        <v xml:space="preserve">    result_date bigint,</v>
      </c>
    </row>
    <row r="40" spans="2:15" ht="15" x14ac:dyDescent="0.25">
      <c r="B40" s="6">
        <v>36</v>
      </c>
      <c r="C40" s="22" t="s">
        <v>3626</v>
      </c>
      <c r="D40" s="24" t="s">
        <v>1145</v>
      </c>
      <c r="E40" s="6" t="s">
        <v>6</v>
      </c>
      <c r="F40" s="6"/>
      <c r="G40" s="6"/>
      <c r="H40" s="6"/>
      <c r="I40" s="8">
        <v>1</v>
      </c>
      <c r="J40" s="25"/>
      <c r="K40" s="3"/>
      <c r="L40" s="3"/>
      <c r="M40" s="3"/>
      <c r="O40" s="1" t="str">
        <f t="shared" si="5"/>
        <v xml:space="preserve">    provider_id bigint,</v>
      </c>
    </row>
    <row r="41" spans="2:15" ht="15" x14ac:dyDescent="0.25">
      <c r="B41" s="6">
        <v>37</v>
      </c>
      <c r="C41" s="22" t="s">
        <v>1365</v>
      </c>
      <c r="D41" s="24" t="s">
        <v>553</v>
      </c>
      <c r="E41" s="6" t="s">
        <v>6</v>
      </c>
      <c r="F41" s="6"/>
      <c r="G41" s="6"/>
      <c r="H41" s="6"/>
      <c r="I41" s="8">
        <v>1</v>
      </c>
      <c r="J41" s="25"/>
      <c r="K41" s="3"/>
      <c r="L41" s="3"/>
      <c r="M41" s="3"/>
      <c r="O41" s="1" t="str">
        <f t="shared" si="5"/>
        <v xml:space="preserve">    technician_id bigint,</v>
      </c>
    </row>
    <row r="42" spans="2:15" ht="15" x14ac:dyDescent="0.25">
      <c r="B42" s="6">
        <v>38</v>
      </c>
      <c r="C42" s="22" t="s">
        <v>375</v>
      </c>
      <c r="D42" s="24" t="s">
        <v>218</v>
      </c>
      <c r="E42" s="6" t="s">
        <v>6</v>
      </c>
      <c r="F42" s="6"/>
      <c r="G42" s="6"/>
      <c r="H42" s="6"/>
      <c r="I42" s="8">
        <v>1</v>
      </c>
      <c r="J42" s="25"/>
      <c r="K42" s="3"/>
      <c r="L42" s="3"/>
      <c r="M42" s="3"/>
      <c r="O42" s="1" t="str">
        <f>"    " &amp; D42 &amp; " " &amp; E42 &amp; IF(F42="yes"," NOT NULL", "") &amp; IF(LEN(G42) &gt; 0," DEFAULT " &amp; G42, "") &amp; ","</f>
        <v xml:space="preserve">    room_id bigint,</v>
      </c>
    </row>
    <row r="43" spans="2:15" ht="15" x14ac:dyDescent="0.25">
      <c r="B43" s="6">
        <v>39</v>
      </c>
      <c r="C43" s="22" t="s">
        <v>175</v>
      </c>
      <c r="D43" s="24" t="s">
        <v>1378</v>
      </c>
      <c r="E43" s="6" t="s">
        <v>6</v>
      </c>
      <c r="F43" s="6"/>
      <c r="G43" s="6"/>
      <c r="H43" s="6"/>
      <c r="I43" s="8">
        <v>1</v>
      </c>
      <c r="J43" s="25"/>
      <c r="K43" s="3"/>
      <c r="L43" s="3"/>
      <c r="M43" s="3"/>
      <c r="O43" s="1" t="str">
        <f t="shared" ref="O43" si="6">"    " &amp; D43 &amp; " " &amp; E43 &amp; IF(F43="yes"," NOT NULL", "") &amp; IF(LEN(G43) &gt; 0," DEFAULT " &amp; G43, "") &amp; ","</f>
        <v xml:space="preserve">    equipment_id bigint,</v>
      </c>
    </row>
    <row r="44" spans="2:15" ht="15" x14ac:dyDescent="0.25">
      <c r="B44" s="6">
        <v>40</v>
      </c>
      <c r="C44" s="22" t="s">
        <v>3644</v>
      </c>
      <c r="D44" s="24" t="s">
        <v>3642</v>
      </c>
      <c r="E44" s="23" t="s">
        <v>34</v>
      </c>
      <c r="F44" s="6"/>
      <c r="G44" s="6"/>
      <c r="H44" s="6"/>
      <c r="I44" s="8">
        <v>1</v>
      </c>
      <c r="J44" s="25"/>
      <c r="K44" s="3"/>
      <c r="L44" s="3"/>
      <c r="M44" s="3"/>
      <c r="O44" s="1" t="str">
        <f>"    " &amp; D44 &amp; " " &amp; E44 &amp; IF(F44="yes"," NOT NULL", "") &amp; IF(LEN(G44) &gt; 0," DEFAULT " &amp; G44, "") &amp; ","</f>
        <v xml:space="preserve">    collection_address varchar(255),</v>
      </c>
    </row>
    <row r="45" spans="2:15" ht="15" x14ac:dyDescent="0.25">
      <c r="B45" s="6">
        <v>41</v>
      </c>
      <c r="C45" s="22" t="s">
        <v>2802</v>
      </c>
      <c r="D45" s="24" t="s">
        <v>3627</v>
      </c>
      <c r="E45" s="23" t="s">
        <v>116</v>
      </c>
      <c r="F45" s="6"/>
      <c r="G45" s="6"/>
      <c r="H45" s="6"/>
      <c r="I45" s="8"/>
      <c r="J45" s="25"/>
      <c r="K45" s="3"/>
      <c r="L45" s="3"/>
      <c r="M45" s="3"/>
      <c r="O45" s="1" t="str">
        <f>"    " &amp; D45 &amp; " " &amp; E45 &amp; IF(F45="yes"," NOT NULL", "") &amp; IF(LEN(G45) &gt; 0," DEFAULT " &amp; G45, "") &amp; ","</f>
        <v xml:space="preserve">    medical_history text,</v>
      </c>
    </row>
    <row r="46" spans="2:15" ht="15" x14ac:dyDescent="0.25">
      <c r="B46" s="6">
        <v>42</v>
      </c>
      <c r="C46" s="22" t="s">
        <v>356</v>
      </c>
      <c r="D46" s="24" t="s">
        <v>1876</v>
      </c>
      <c r="E46" s="23" t="s">
        <v>116</v>
      </c>
      <c r="F46" s="6"/>
      <c r="G46" s="6"/>
      <c r="H46" s="6"/>
      <c r="I46" s="8">
        <v>1</v>
      </c>
      <c r="J46" s="25"/>
      <c r="K46" s="3"/>
      <c r="L46" s="3"/>
      <c r="M46" s="3"/>
      <c r="O46" s="1" t="str">
        <f t="shared" si="0"/>
        <v xml:space="preserve">    diagnosis text,</v>
      </c>
    </row>
    <row r="47" spans="2:15" ht="15" x14ac:dyDescent="0.25">
      <c r="B47" s="6">
        <v>43</v>
      </c>
      <c r="C47" s="22" t="s">
        <v>3643</v>
      </c>
      <c r="D47" s="24" t="s">
        <v>1416</v>
      </c>
      <c r="E47" s="23" t="s">
        <v>116</v>
      </c>
      <c r="F47" s="6"/>
      <c r="G47" s="6"/>
      <c r="H47" s="6"/>
      <c r="I47" s="8">
        <v>1</v>
      </c>
      <c r="J47" s="25"/>
      <c r="K47" s="3"/>
      <c r="L47" s="3"/>
      <c r="M47" s="3"/>
      <c r="O47" s="1" t="str">
        <f t="shared" si="0"/>
        <v xml:space="preserve">    collection_location text,</v>
      </c>
    </row>
    <row r="48" spans="2:15" ht="15" x14ac:dyDescent="0.25">
      <c r="B48" s="6">
        <v>44</v>
      </c>
      <c r="C48" s="22" t="s">
        <v>1413</v>
      </c>
      <c r="D48" s="24" t="s">
        <v>3888</v>
      </c>
      <c r="E48" s="23" t="s">
        <v>116</v>
      </c>
      <c r="F48" s="6"/>
      <c r="G48" s="6"/>
      <c r="H48" s="6"/>
      <c r="I48" s="8"/>
      <c r="J48" s="25"/>
      <c r="K48" s="3"/>
      <c r="L48" s="3"/>
      <c r="M48" s="3"/>
      <c r="O48" s="1" t="str">
        <f t="shared" si="0"/>
        <v xml:space="preserve">    specimen_desc text,</v>
      </c>
    </row>
    <row r="49" spans="2:15" ht="15" x14ac:dyDescent="0.25">
      <c r="B49" s="6">
        <v>45</v>
      </c>
      <c r="C49" s="22" t="s">
        <v>3027</v>
      </c>
      <c r="D49" s="24" t="s">
        <v>63</v>
      </c>
      <c r="E49" s="23" t="s">
        <v>34</v>
      </c>
      <c r="F49" s="6"/>
      <c r="G49" s="6"/>
      <c r="H49" s="6"/>
      <c r="I49" s="10"/>
      <c r="J49" s="25"/>
      <c r="K49" s="3"/>
      <c r="L49" s="3"/>
      <c r="M49" s="3"/>
      <c r="O49" s="1" t="str">
        <f t="shared" si="0"/>
        <v xml:space="preserve">    title varchar(255),</v>
      </c>
    </row>
    <row r="50" spans="2:15" ht="15" x14ac:dyDescent="0.25">
      <c r="B50" s="6">
        <v>46</v>
      </c>
      <c r="C50" s="22" t="s">
        <v>383</v>
      </c>
      <c r="D50" s="24" t="s">
        <v>379</v>
      </c>
      <c r="E50" s="23" t="s">
        <v>116</v>
      </c>
      <c r="F50" s="6"/>
      <c r="G50" s="6"/>
      <c r="H50" s="6"/>
      <c r="I50" s="8">
        <v>1</v>
      </c>
      <c r="J50" s="25"/>
      <c r="K50" s="3"/>
      <c r="L50" s="3"/>
      <c r="M50" s="3"/>
      <c r="O50" s="1" t="str">
        <f t="shared" si="0"/>
        <v xml:space="preserve">    technique text,</v>
      </c>
    </row>
    <row r="51" spans="2:15" ht="15" x14ac:dyDescent="0.25">
      <c r="B51" s="6">
        <v>47</v>
      </c>
      <c r="C51" s="22" t="s">
        <v>49</v>
      </c>
      <c r="D51" s="24" t="s">
        <v>12</v>
      </c>
      <c r="E51" s="23" t="s">
        <v>116</v>
      </c>
      <c r="F51" s="6"/>
      <c r="G51" s="6"/>
      <c r="H51" s="6"/>
      <c r="I51" s="8"/>
      <c r="J51" s="25"/>
      <c r="K51" s="3"/>
      <c r="L51" s="3"/>
      <c r="M51" s="3"/>
      <c r="O51" s="1" t="str">
        <f t="shared" ref="O51:O52" si="7">"    " &amp; D51 &amp; " " &amp; E51 &amp; IF(F51="yes"," NOT NULL", "") &amp; IF(LEN(G51) &gt; 0," DEFAULT " &amp; G51, "") &amp; ","</f>
        <v xml:space="preserve">    description text,</v>
      </c>
    </row>
    <row r="52" spans="2:15" ht="15" x14ac:dyDescent="0.25">
      <c r="B52" s="6">
        <v>48</v>
      </c>
      <c r="C52" s="22" t="s">
        <v>49</v>
      </c>
      <c r="D52" s="24" t="s">
        <v>380</v>
      </c>
      <c r="E52" s="23" t="s">
        <v>116</v>
      </c>
      <c r="F52" s="6"/>
      <c r="G52" s="6"/>
      <c r="H52" s="6"/>
      <c r="I52" s="8">
        <v>1</v>
      </c>
      <c r="J52" s="25"/>
      <c r="K52" s="3"/>
      <c r="L52" s="3"/>
      <c r="M52" s="3"/>
      <c r="O52" s="1" t="str">
        <f t="shared" si="7"/>
        <v xml:space="preserve">    findings text,</v>
      </c>
    </row>
    <row r="53" spans="2:15" ht="15" x14ac:dyDescent="0.25">
      <c r="B53" s="6">
        <v>49</v>
      </c>
      <c r="C53" s="22" t="s">
        <v>387</v>
      </c>
      <c r="D53" s="24" t="s">
        <v>381</v>
      </c>
      <c r="E53" s="23" t="s">
        <v>116</v>
      </c>
      <c r="F53" s="6"/>
      <c r="G53" s="6"/>
      <c r="H53" s="6"/>
      <c r="I53" s="8">
        <v>1</v>
      </c>
      <c r="J53" s="25"/>
      <c r="K53" s="3"/>
      <c r="L53" s="3"/>
      <c r="M53" s="3"/>
      <c r="O53" s="1" t="str">
        <f t="shared" si="0"/>
        <v xml:space="preserve">    impression text,</v>
      </c>
    </row>
    <row r="54" spans="2:15" ht="15" x14ac:dyDescent="0.25">
      <c r="B54" s="6">
        <v>50</v>
      </c>
      <c r="C54" s="22" t="s">
        <v>176</v>
      </c>
      <c r="D54" s="24" t="s">
        <v>2923</v>
      </c>
      <c r="E54" s="23" t="s">
        <v>116</v>
      </c>
      <c r="F54" s="6"/>
      <c r="G54" s="6"/>
      <c r="H54" s="6"/>
      <c r="I54" s="8">
        <v>1</v>
      </c>
      <c r="J54" s="25"/>
      <c r="K54" s="3"/>
      <c r="L54" s="3"/>
      <c r="M54" s="3"/>
      <c r="O54" s="1" t="str">
        <f t="shared" si="0"/>
        <v xml:space="preserve">    recommendation text,</v>
      </c>
    </row>
    <row r="55" spans="2:15" ht="15" x14ac:dyDescent="0.25">
      <c r="B55" s="6">
        <v>51</v>
      </c>
      <c r="C55" s="22" t="s">
        <v>3</v>
      </c>
      <c r="D55" s="24" t="s">
        <v>3072</v>
      </c>
      <c r="E55" s="23" t="s">
        <v>116</v>
      </c>
      <c r="F55" s="6"/>
      <c r="G55" s="6"/>
      <c r="H55" s="6"/>
      <c r="I55" s="8">
        <v>1</v>
      </c>
      <c r="J55" s="25"/>
      <c r="K55" s="3"/>
      <c r="L55" s="3"/>
      <c r="M55" s="3"/>
      <c r="O55" s="1" t="str">
        <f t="shared" si="0"/>
        <v xml:space="preserve">    note text,</v>
      </c>
    </row>
    <row r="56" spans="2:15" ht="15" x14ac:dyDescent="0.25">
      <c r="B56" s="6">
        <v>52</v>
      </c>
      <c r="C56" s="22" t="s">
        <v>602</v>
      </c>
      <c r="D56" s="24" t="s">
        <v>601</v>
      </c>
      <c r="E56" s="23" t="s">
        <v>35</v>
      </c>
      <c r="F56" s="6"/>
      <c r="G56" s="6"/>
      <c r="H56" s="6"/>
      <c r="I56" s="8">
        <v>1</v>
      </c>
      <c r="J56" s="25"/>
      <c r="K56" s="3"/>
      <c r="L56" s="3"/>
      <c r="M56" s="3"/>
      <c r="O56" s="1" t="str">
        <f t="shared" si="0"/>
        <v xml:space="preserve">    abnormal smallint,</v>
      </c>
    </row>
    <row r="57" spans="2:15" ht="15" x14ac:dyDescent="0.25">
      <c r="B57" s="6">
        <v>53</v>
      </c>
      <c r="C57" s="22" t="s">
        <v>2816</v>
      </c>
      <c r="D57" s="24" t="s">
        <v>3905</v>
      </c>
      <c r="E57" s="6" t="s">
        <v>35</v>
      </c>
      <c r="F57" s="6"/>
      <c r="G57" s="6"/>
      <c r="H57" s="6"/>
      <c r="I57" s="10"/>
      <c r="J57" s="25"/>
      <c r="K57" s="3"/>
      <c r="L57" s="3"/>
      <c r="M57" s="3"/>
      <c r="O57" s="1" t="str">
        <f t="shared" si="0"/>
        <v xml:space="preserve">    health_grade smallint,</v>
      </c>
    </row>
    <row r="58" spans="2:15" ht="15" x14ac:dyDescent="0.25">
      <c r="B58" s="6">
        <v>54</v>
      </c>
      <c r="C58" s="22" t="s">
        <v>413</v>
      </c>
      <c r="D58" s="24" t="s">
        <v>2876</v>
      </c>
      <c r="E58" s="6" t="s">
        <v>6</v>
      </c>
      <c r="F58" s="6"/>
      <c r="G58" s="6"/>
      <c r="H58" s="6"/>
      <c r="I58" s="8">
        <v>1</v>
      </c>
      <c r="J58" s="25"/>
      <c r="K58" s="3"/>
      <c r="L58" s="3"/>
      <c r="M58" s="3"/>
      <c r="O58" s="1" t="str">
        <f>"    " &amp; D58 &amp; " " &amp; E58 &amp; IF(F58="yes"," NOT NULL", "") &amp; IF(LEN(G58) &gt; 0," DEFAULT " &amp; G58, "") &amp; ","</f>
        <v xml:space="preserve">    pacs_id bigint,</v>
      </c>
    </row>
    <row r="59" spans="2:15" ht="15" x14ac:dyDescent="0.25">
      <c r="B59" s="6">
        <v>55</v>
      </c>
      <c r="C59" s="22" t="s">
        <v>571</v>
      </c>
      <c r="D59" s="24" t="s">
        <v>574</v>
      </c>
      <c r="E59" s="23" t="s">
        <v>34</v>
      </c>
      <c r="F59" s="6"/>
      <c r="G59" s="6"/>
      <c r="H59" s="6"/>
      <c r="I59" s="8">
        <v>1</v>
      </c>
      <c r="J59" s="25"/>
      <c r="K59" s="3"/>
      <c r="L59" s="3"/>
      <c r="M59" s="3"/>
      <c r="O59" s="1" t="str">
        <f t="shared" ref="O59" si="8">"    " &amp; D59 &amp; " " &amp; E59 &amp; IF(F59="yes"," NOT NULL", "") &amp; IF(LEN(G59) &gt; 0," DEFAULT " &amp; G59, "") &amp; ","</f>
        <v xml:space="preserve">    accession_no varchar(255),</v>
      </c>
    </row>
    <row r="60" spans="2:15" ht="15" x14ac:dyDescent="0.25">
      <c r="B60" s="6">
        <v>56</v>
      </c>
      <c r="C60" s="22" t="s">
        <v>413</v>
      </c>
      <c r="D60" s="24" t="s">
        <v>2873</v>
      </c>
      <c r="E60" s="23" t="s">
        <v>34</v>
      </c>
      <c r="F60" s="6"/>
      <c r="G60" s="6"/>
      <c r="H60" s="6"/>
      <c r="I60" s="8">
        <v>1</v>
      </c>
      <c r="J60" s="25"/>
      <c r="K60" s="3"/>
      <c r="L60" s="3"/>
      <c r="M60" s="3"/>
      <c r="O60" s="1" t="str">
        <f>"    " &amp; D60 &amp; " " &amp; E60 &amp; IF(F60="yes"," NOT NULL", "") &amp; IF(LEN(G60) &gt; 0," DEFAULT " &amp; G60, "") &amp; ","</f>
        <v xml:space="preserve">    study_id varchar(255),</v>
      </c>
    </row>
    <row r="61" spans="2:15" ht="15" x14ac:dyDescent="0.25">
      <c r="B61" s="6">
        <v>57</v>
      </c>
      <c r="C61" s="22" t="s">
        <v>1379</v>
      </c>
      <c r="D61" s="24" t="s">
        <v>1380</v>
      </c>
      <c r="E61" s="6" t="s">
        <v>35</v>
      </c>
      <c r="F61" s="6"/>
      <c r="G61" s="6">
        <v>0</v>
      </c>
      <c r="H61" s="23" t="s">
        <v>16</v>
      </c>
      <c r="I61" s="8">
        <v>1</v>
      </c>
      <c r="J61" s="25"/>
      <c r="K61" s="3"/>
      <c r="L61" s="3"/>
      <c r="M61" s="3"/>
      <c r="O61" s="1" t="str">
        <f t="shared" si="0"/>
        <v xml:space="preserve">    full_result smallint DEFAULT 0,</v>
      </c>
    </row>
    <row r="62" spans="2:15" ht="15" x14ac:dyDescent="0.25">
      <c r="B62" s="6">
        <v>58</v>
      </c>
      <c r="C62" s="22" t="s">
        <v>412</v>
      </c>
      <c r="D62" s="24" t="s">
        <v>3873</v>
      </c>
      <c r="E62" s="6" t="s">
        <v>35</v>
      </c>
      <c r="F62" s="6"/>
      <c r="G62" s="6">
        <v>0</v>
      </c>
      <c r="H62" s="6"/>
      <c r="I62" s="8">
        <v>1</v>
      </c>
      <c r="J62" s="25"/>
      <c r="K62" s="3"/>
      <c r="L62" s="3"/>
      <c r="M62" s="3"/>
      <c r="O62" s="1" t="str">
        <f>"    " &amp; D62 &amp; " " &amp; E62 &amp; IF(F62="yes"," NOT NULL", "") &amp; IF(LEN(G62) &gt; 0," DEFAULT " &amp; G62, "") &amp; ","</f>
        <v xml:space="preserve">    origin_result smallint DEFAULT 0,</v>
      </c>
    </row>
    <row r="63" spans="2:15" ht="15" x14ac:dyDescent="0.25">
      <c r="B63" s="6">
        <v>59</v>
      </c>
      <c r="C63" s="22" t="s">
        <v>412</v>
      </c>
      <c r="D63" s="24" t="s">
        <v>1682</v>
      </c>
      <c r="E63" s="6" t="s">
        <v>35</v>
      </c>
      <c r="F63" s="6"/>
      <c r="G63" s="6">
        <v>0</v>
      </c>
      <c r="H63" s="6"/>
      <c r="I63" s="8">
        <v>1</v>
      </c>
      <c r="J63" s="25"/>
      <c r="K63" s="3"/>
      <c r="L63" s="3"/>
      <c r="M63" s="3"/>
      <c r="O63" s="1" t="str">
        <f>"    " &amp; D63 &amp; " " &amp; E63 &amp; IF(F63="yes"," NOT NULL", "") &amp; IF(LEN(G63) &gt; 0," DEFAULT " &amp; G63, "") &amp; ","</f>
        <v xml:space="preserve">    external smallint DEFAULT 0,</v>
      </c>
    </row>
    <row r="64" spans="2:15" ht="15" x14ac:dyDescent="0.25">
      <c r="B64" s="6">
        <v>60</v>
      </c>
      <c r="C64" s="22" t="s">
        <v>2091</v>
      </c>
      <c r="D64" s="24" t="s">
        <v>2092</v>
      </c>
      <c r="E64" s="6" t="s">
        <v>35</v>
      </c>
      <c r="F64" s="6"/>
      <c r="G64" s="6">
        <v>0</v>
      </c>
      <c r="H64" s="23" t="s">
        <v>16</v>
      </c>
      <c r="I64" s="10">
        <v>1</v>
      </c>
      <c r="J64" s="25"/>
      <c r="K64" s="3"/>
      <c r="L64" s="3"/>
      <c r="M64" s="3"/>
      <c r="O64" s="1" t="str">
        <f>"    " &amp; D64 &amp; " " &amp; E64 &amp; IF(F64="yes"," NOT NULL", "") &amp; IF(LEN(G64) &gt; 0," DEFAULT " &amp; G64, "") &amp; ","</f>
        <v xml:space="preserve">    signature smallint DEFAULT 0,</v>
      </c>
    </row>
    <row r="65" spans="2:15" ht="15" x14ac:dyDescent="0.25">
      <c r="B65" s="6">
        <v>61</v>
      </c>
      <c r="C65" s="22" t="s">
        <v>607</v>
      </c>
      <c r="D65" s="24" t="s">
        <v>1684</v>
      </c>
      <c r="E65" s="6" t="s">
        <v>35</v>
      </c>
      <c r="F65" s="6"/>
      <c r="G65" s="6">
        <v>1</v>
      </c>
      <c r="H65" s="6"/>
      <c r="I65" s="8">
        <v>1</v>
      </c>
      <c r="J65" s="25"/>
      <c r="K65" s="3"/>
      <c r="L65" s="3"/>
      <c r="M65" s="3"/>
      <c r="O65" s="1" t="str">
        <f>"    " &amp; D65 &amp; " " &amp; E65 &amp; IF(F65="yes"," NOT NULL", "") &amp; IF(LEN(G65) &gt; 0," DEFAULT " &amp; G65, "") &amp; ","</f>
        <v xml:space="preserve">    orientation smallint DEFAULT 1,</v>
      </c>
    </row>
    <row r="66" spans="2:15" ht="15" x14ac:dyDescent="0.25">
      <c r="B66" s="6">
        <v>62</v>
      </c>
      <c r="C66" s="22" t="s">
        <v>905</v>
      </c>
      <c r="D66" s="24" t="s">
        <v>903</v>
      </c>
      <c r="E66" s="6" t="s">
        <v>35</v>
      </c>
      <c r="F66" s="6"/>
      <c r="G66" s="6">
        <v>1</v>
      </c>
      <c r="H66" s="6"/>
      <c r="I66" s="10"/>
      <c r="J66" s="25" t="s">
        <v>904</v>
      </c>
      <c r="K66" s="3"/>
      <c r="L66" s="3"/>
      <c r="M66" s="3"/>
      <c r="O66" s="1" t="str">
        <f>"    " &amp; D66 &amp; " " &amp; E66 &amp; IF(F66="yes"," NOT NULL", "") &amp; IF(LEN(G66) &gt; 0," DEFAULT " &amp; G66, "") &amp; ","</f>
        <v xml:space="preserve">    template_type smallint DEFAULT 1,</v>
      </c>
    </row>
    <row r="67" spans="2:15" ht="15" x14ac:dyDescent="0.25">
      <c r="B67" s="6">
        <v>63</v>
      </c>
      <c r="C67" s="22" t="s">
        <v>414</v>
      </c>
      <c r="D67" s="24" t="s">
        <v>1681</v>
      </c>
      <c r="E67" s="6" t="s">
        <v>6</v>
      </c>
      <c r="F67" s="6"/>
      <c r="G67" s="6"/>
      <c r="H67" s="6"/>
      <c r="I67" s="8">
        <v>1</v>
      </c>
      <c r="J67" s="25"/>
      <c r="K67" s="3"/>
      <c r="L67" s="3"/>
      <c r="M67" s="3"/>
      <c r="O67" s="1" t="str">
        <f t="shared" ref="O67:O68" si="9">"    " &amp; D67 &amp; " " &amp; E67 &amp; IF(F67="yes"," NOT NULL", "") &amp; IF(LEN(G67) &gt; 0," DEFAULT " &amp; G67, "") &amp; ","</f>
        <v xml:space="preserve">    template_id bigint,</v>
      </c>
    </row>
    <row r="68" spans="2:15" ht="15" x14ac:dyDescent="0.25">
      <c r="B68" s="6">
        <v>64</v>
      </c>
      <c r="C68" s="22" t="s">
        <v>414</v>
      </c>
      <c r="D68" s="24" t="s">
        <v>1683</v>
      </c>
      <c r="E68" s="14" t="s">
        <v>39</v>
      </c>
      <c r="F68" s="6"/>
      <c r="G68" s="37"/>
      <c r="H68" s="6"/>
      <c r="I68" s="8">
        <v>1</v>
      </c>
      <c r="J68" s="25"/>
      <c r="K68" s="3"/>
      <c r="L68" s="3"/>
      <c r="M68" s="3"/>
      <c r="O68" s="1" t="str">
        <f t="shared" si="9"/>
        <v xml:space="preserve">    template_code varchar(50),</v>
      </c>
    </row>
    <row r="69" spans="2:15" ht="15" x14ac:dyDescent="0.25">
      <c r="B69" s="6">
        <v>65</v>
      </c>
      <c r="C69" s="22" t="s">
        <v>611</v>
      </c>
      <c r="D69" s="24" t="s">
        <v>1165</v>
      </c>
      <c r="E69" s="6" t="s">
        <v>6</v>
      </c>
      <c r="F69" s="6"/>
      <c r="G69" s="6"/>
      <c r="H69" s="6"/>
      <c r="I69" s="10"/>
      <c r="J69" s="25"/>
      <c r="K69" s="3"/>
      <c r="L69" s="3"/>
      <c r="M69" s="3"/>
      <c r="O69" s="1" t="str">
        <f t="shared" si="0"/>
        <v xml:space="preserve">    submitter_id bigint,</v>
      </c>
    </row>
    <row r="70" spans="2:15" ht="15" x14ac:dyDescent="0.25">
      <c r="B70" s="6">
        <v>66</v>
      </c>
      <c r="C70" s="22" t="s">
        <v>612</v>
      </c>
      <c r="D70" s="24" t="s">
        <v>610</v>
      </c>
      <c r="E70" s="6" t="s">
        <v>6</v>
      </c>
      <c r="F70" s="6"/>
      <c r="G70" s="6"/>
      <c r="H70" s="6"/>
      <c r="I70" s="10"/>
      <c r="J70" s="25"/>
      <c r="K70" s="3"/>
      <c r="L70" s="3"/>
      <c r="M70" s="3"/>
      <c r="O70" s="1" t="str">
        <f t="shared" si="0"/>
        <v xml:space="preserve">    submitted_date bigint,</v>
      </c>
    </row>
    <row r="71" spans="2:15" ht="15" x14ac:dyDescent="0.25">
      <c r="B71" s="6">
        <v>67</v>
      </c>
      <c r="C71" s="22" t="s">
        <v>114</v>
      </c>
      <c r="D71" s="24" t="s">
        <v>2075</v>
      </c>
      <c r="E71" s="6" t="s">
        <v>6</v>
      </c>
      <c r="F71" s="6"/>
      <c r="G71" s="6"/>
      <c r="H71" s="6"/>
      <c r="I71" s="10"/>
      <c r="J71" s="25"/>
      <c r="K71" s="3"/>
      <c r="L71" s="3"/>
      <c r="M71" s="3"/>
      <c r="O71" s="1" t="str">
        <f t="shared" si="0"/>
        <v xml:space="preserve">    approver_id bigint,</v>
      </c>
    </row>
    <row r="72" spans="2:15" ht="15" x14ac:dyDescent="0.25">
      <c r="B72" s="6">
        <v>68</v>
      </c>
      <c r="C72" s="22" t="s">
        <v>115</v>
      </c>
      <c r="D72" s="24" t="s">
        <v>539</v>
      </c>
      <c r="E72" s="6" t="s">
        <v>6</v>
      </c>
      <c r="F72" s="6"/>
      <c r="G72" s="6"/>
      <c r="H72" s="6"/>
      <c r="I72" s="10"/>
      <c r="J72" s="25"/>
      <c r="K72" s="3"/>
      <c r="L72" s="3"/>
      <c r="M72" s="3"/>
      <c r="O72" s="1" t="str">
        <f t="shared" si="0"/>
        <v xml:space="preserve">    approved_date bigint,</v>
      </c>
    </row>
    <row r="73" spans="2:15" ht="15" x14ac:dyDescent="0.25">
      <c r="B73" s="6">
        <v>69</v>
      </c>
      <c r="C73" s="22" t="s">
        <v>536</v>
      </c>
      <c r="D73" s="24" t="s">
        <v>3613</v>
      </c>
      <c r="E73" s="6" t="s">
        <v>6</v>
      </c>
      <c r="F73" s="6"/>
      <c r="G73" s="6"/>
      <c r="H73" s="6"/>
      <c r="I73" s="10">
        <v>1</v>
      </c>
      <c r="J73" s="25"/>
      <c r="K73" s="3"/>
      <c r="L73" s="3"/>
      <c r="M73" s="3"/>
      <c r="O73" s="1" t="str">
        <f t="shared" si="0"/>
        <v xml:space="preserve">    publisher_id bigint,</v>
      </c>
    </row>
    <row r="74" spans="2:15" ht="15" x14ac:dyDescent="0.25">
      <c r="B74" s="6">
        <v>70</v>
      </c>
      <c r="C74" s="22" t="s">
        <v>537</v>
      </c>
      <c r="D74" s="24" t="s">
        <v>535</v>
      </c>
      <c r="E74" s="6" t="s">
        <v>6</v>
      </c>
      <c r="F74" s="6"/>
      <c r="G74" s="6"/>
      <c r="H74" s="6"/>
      <c r="I74" s="10">
        <v>1</v>
      </c>
      <c r="J74" s="25"/>
      <c r="K74" s="3"/>
      <c r="L74" s="3"/>
      <c r="M74" s="3"/>
      <c r="O74" s="1" t="str">
        <f t="shared" si="0"/>
        <v xml:space="preserve">    published_date bigint,</v>
      </c>
    </row>
    <row r="75" spans="2:15" ht="15" x14ac:dyDescent="0.25">
      <c r="B75" s="6">
        <v>71</v>
      </c>
      <c r="C75" s="22" t="s">
        <v>45</v>
      </c>
      <c r="D75" s="24" t="s">
        <v>3614</v>
      </c>
      <c r="E75" s="6" t="s">
        <v>35</v>
      </c>
      <c r="F75" s="6"/>
      <c r="G75" s="6"/>
      <c r="H75" s="6"/>
      <c r="I75" s="10"/>
      <c r="J75" s="25"/>
      <c r="K75" s="3"/>
      <c r="L75" s="3"/>
      <c r="M75" s="3"/>
      <c r="O75" s="1" t="str">
        <f t="shared" ref="O75" si="10">"    " &amp; D75 &amp; " " &amp; E75 &amp; IF(F75="yes"," NOT NULL", "") &amp; IF(LEN(G75) &gt; 0," DEFAULT " &amp; G75, "") &amp; ","</f>
        <v xml:space="preserve">    published smallint,</v>
      </c>
    </row>
    <row r="76" spans="2:15" ht="15" x14ac:dyDescent="0.25">
      <c r="B76" s="6">
        <v>72</v>
      </c>
      <c r="C76" s="22" t="s">
        <v>939</v>
      </c>
      <c r="D76" s="24" t="s">
        <v>1071</v>
      </c>
      <c r="E76" s="6" t="s">
        <v>35</v>
      </c>
      <c r="F76" s="6"/>
      <c r="G76" s="6">
        <v>1</v>
      </c>
      <c r="H76" s="6"/>
      <c r="I76" s="10"/>
      <c r="J76" s="25"/>
      <c r="K76" s="3"/>
      <c r="L76" s="3"/>
      <c r="M76" s="3"/>
      <c r="O76" s="1" t="str">
        <f>"    " &amp; D76 &amp; " " &amp; E76 &amp; IF(F76="yes"," NOT NULL", "") &amp; IF(LEN(G76) &gt; 0," DEFAULT " &amp; G76, "") &amp; ","</f>
        <v xml:space="preserve">    internal_ledger smallint DEFAULT 1,</v>
      </c>
    </row>
    <row r="77" spans="2:15" ht="15" x14ac:dyDescent="0.25">
      <c r="B77" s="6">
        <v>73</v>
      </c>
      <c r="C77" s="22" t="s">
        <v>1072</v>
      </c>
      <c r="D77" s="24" t="s">
        <v>1217</v>
      </c>
      <c r="E77" s="6" t="s">
        <v>35</v>
      </c>
      <c r="F77" s="6"/>
      <c r="G77" s="6">
        <v>1</v>
      </c>
      <c r="H77" s="6"/>
      <c r="I77" s="10"/>
      <c r="J77" s="25"/>
      <c r="K77" s="3"/>
      <c r="L77" s="3"/>
      <c r="M77" s="3"/>
      <c r="O77" s="1" t="str">
        <f>"    " &amp; D77 &amp; " " &amp; E77 &amp; IF(F77="yes"," NOT NULL", "") &amp; IF(LEN(G77) &gt; 0," DEFAULT " &amp; G77, "") &amp; ","</f>
        <v xml:space="preserve">    financial_ledger smallint DEFAULT 1,</v>
      </c>
    </row>
    <row r="78" spans="2:15" ht="15" x14ac:dyDescent="0.25">
      <c r="B78" s="6">
        <v>74</v>
      </c>
      <c r="C78" s="22" t="s">
        <v>3114</v>
      </c>
      <c r="D78" s="24" t="s">
        <v>3112</v>
      </c>
      <c r="E78" s="6" t="s">
        <v>35</v>
      </c>
      <c r="F78" s="6"/>
      <c r="G78" s="6">
        <v>0</v>
      </c>
      <c r="H78" s="6"/>
      <c r="I78" s="10"/>
      <c r="J78" s="25" t="s">
        <v>3113</v>
      </c>
      <c r="K78" s="3"/>
      <c r="L78" s="3"/>
      <c r="M78" s="3"/>
      <c r="O78" s="1" t="str">
        <f>"    " &amp; D78 &amp; " " &amp; E78 &amp; IF(F78="yes"," NOT NULL", "") &amp; IF(LEN(G78) &gt; 0," DEFAULT " &amp; G78, "") &amp; ","</f>
        <v xml:space="preserve">    foc smallint DEFAULT 0,</v>
      </c>
    </row>
    <row r="79" spans="2:15" ht="15" x14ac:dyDescent="0.25">
      <c r="B79" s="6">
        <v>75</v>
      </c>
      <c r="C79" s="22" t="s">
        <v>3921</v>
      </c>
      <c r="D79" s="24" t="s">
        <v>3865</v>
      </c>
      <c r="E79" s="6" t="s">
        <v>35</v>
      </c>
      <c r="F79" s="6"/>
      <c r="G79" s="6">
        <v>1</v>
      </c>
      <c r="H79" s="23" t="s">
        <v>16</v>
      </c>
      <c r="I79" s="8"/>
      <c r="J79" s="25"/>
      <c r="K79" s="3"/>
      <c r="L79" s="3"/>
      <c r="M79" s="3"/>
      <c r="O79" s="1" t="str">
        <f>"    " &amp; D79 &amp; " " &amp; E79 &amp; IF(F79="yes"," NOT NULL", "") &amp; IF(LEN(G79) &gt; 0," DEFAULT " &amp; G79, "") &amp; ","</f>
        <v xml:space="preserve">    incentive smallint DEFAULT 1,</v>
      </c>
    </row>
    <row r="80" spans="2:15" ht="15" x14ac:dyDescent="0.25">
      <c r="B80" s="6">
        <v>76</v>
      </c>
      <c r="C80" s="22" t="s">
        <v>45</v>
      </c>
      <c r="D80" s="24" t="s">
        <v>42</v>
      </c>
      <c r="E80" s="6" t="s">
        <v>35</v>
      </c>
      <c r="F80" s="6"/>
      <c r="G80" s="6">
        <v>0</v>
      </c>
      <c r="H80" s="6"/>
      <c r="I80" s="10"/>
      <c r="J80" s="25"/>
      <c r="K80" s="3"/>
      <c r="L80" s="3"/>
      <c r="M80" s="3"/>
      <c r="O80" s="1" t="str">
        <f t="shared" si="0"/>
        <v xml:space="preserve">    status smallint DEFAULT 0,</v>
      </c>
    </row>
    <row r="81" spans="2:15" ht="15" x14ac:dyDescent="0.25">
      <c r="B81" s="6">
        <v>77</v>
      </c>
      <c r="C81" s="22" t="s">
        <v>1748</v>
      </c>
      <c r="D81" s="24" t="s">
        <v>1749</v>
      </c>
      <c r="E81" s="23" t="s">
        <v>34</v>
      </c>
      <c r="F81" s="6"/>
      <c r="G81" s="6"/>
      <c r="H81" s="6"/>
      <c r="I81" s="8">
        <v>1</v>
      </c>
      <c r="J81" s="25"/>
      <c r="K81" s="3"/>
      <c r="L81" s="3"/>
      <c r="M81" s="3"/>
      <c r="O81" s="1" t="str">
        <f t="shared" si="0"/>
        <v xml:space="preserve">    crop_image varchar(255),</v>
      </c>
    </row>
    <row r="82" spans="2:15" ht="15" x14ac:dyDescent="0.25">
      <c r="B82" s="6">
        <v>78</v>
      </c>
      <c r="C82" s="22" t="s">
        <v>572</v>
      </c>
      <c r="D82" s="24" t="s">
        <v>228</v>
      </c>
      <c r="E82" s="23" t="s">
        <v>25</v>
      </c>
      <c r="F82" s="6"/>
      <c r="G82" s="6"/>
      <c r="H82" s="6"/>
      <c r="I82" s="8"/>
      <c r="J82" s="25"/>
      <c r="K82" s="3"/>
      <c r="L82" s="3"/>
      <c r="M82" s="3"/>
      <c r="O82" s="1" t="str">
        <f t="shared" ref="O82:O89" si="11">"    " &amp; D82 &amp; " " &amp; E82 &amp; IF(F82="yes"," NOT NULL", "") &amp; IF(LEN(G82) &gt; 0," DEFAULT " &amp; G82, "") &amp; ","</f>
        <v xml:space="preserve">    screen varchar(10),</v>
      </c>
    </row>
    <row r="83" spans="2:15" ht="15" x14ac:dyDescent="0.25">
      <c r="B83" s="6">
        <v>79</v>
      </c>
      <c r="C83" s="22" t="s">
        <v>415</v>
      </c>
      <c r="D83" s="24" t="s">
        <v>394</v>
      </c>
      <c r="E83" s="6" t="s">
        <v>6</v>
      </c>
      <c r="F83" s="6"/>
      <c r="G83" s="6"/>
      <c r="H83" s="6"/>
      <c r="I83" s="8">
        <v>1</v>
      </c>
      <c r="J83" s="25"/>
      <c r="K83" s="3"/>
      <c r="L83" s="3"/>
      <c r="M83" s="3"/>
      <c r="O83" s="1" t="str">
        <f t="shared" si="11"/>
        <v xml:space="preserve">    filesystem_id bigint,</v>
      </c>
    </row>
    <row r="84" spans="2:15" ht="15" x14ac:dyDescent="0.25">
      <c r="B84" s="6">
        <v>80</v>
      </c>
      <c r="C84" s="22" t="s">
        <v>406</v>
      </c>
      <c r="D84" s="24" t="s">
        <v>397</v>
      </c>
      <c r="E84" s="23" t="s">
        <v>34</v>
      </c>
      <c r="F84" s="6"/>
      <c r="G84" s="6"/>
      <c r="H84" s="6"/>
      <c r="I84" s="8">
        <v>1</v>
      </c>
      <c r="J84" s="25"/>
      <c r="K84" s="3"/>
      <c r="L84" s="3"/>
      <c r="M84" s="3"/>
      <c r="O84" s="1" t="str">
        <f t="shared" si="11"/>
        <v xml:space="preserve">    filepath varchar(255),</v>
      </c>
    </row>
    <row r="85" spans="2:15" ht="15" x14ac:dyDescent="0.25">
      <c r="B85" s="6">
        <v>81</v>
      </c>
      <c r="C85" s="22" t="s">
        <v>85</v>
      </c>
      <c r="D85" s="24" t="s">
        <v>398</v>
      </c>
      <c r="E85" s="23" t="s">
        <v>34</v>
      </c>
      <c r="F85" s="6"/>
      <c r="G85" s="6"/>
      <c r="H85" s="6"/>
      <c r="I85" s="8">
        <v>1</v>
      </c>
      <c r="J85" s="25"/>
      <c r="K85" s="3"/>
      <c r="L85" s="3"/>
      <c r="M85" s="3"/>
      <c r="O85" s="1" t="str">
        <f t="shared" si="11"/>
        <v xml:space="preserve">    filename varchar(255),</v>
      </c>
    </row>
    <row r="86" spans="2:15" ht="15" x14ac:dyDescent="0.25">
      <c r="B86" s="6">
        <v>82</v>
      </c>
      <c r="C86" s="22" t="s">
        <v>407</v>
      </c>
      <c r="D86" s="24" t="s">
        <v>403</v>
      </c>
      <c r="E86" s="23" t="s">
        <v>39</v>
      </c>
      <c r="F86" s="6"/>
      <c r="G86" s="6"/>
      <c r="H86" s="6"/>
      <c r="I86" s="8">
        <v>1</v>
      </c>
      <c r="J86" s="25"/>
      <c r="K86" s="3"/>
      <c r="L86" s="3"/>
      <c r="M86" s="3"/>
      <c r="O86" s="1" t="str">
        <f t="shared" si="11"/>
        <v xml:space="preserve">    filetype varchar(50),</v>
      </c>
    </row>
    <row r="87" spans="2:15" ht="15" x14ac:dyDescent="0.25">
      <c r="B87" s="6">
        <v>83</v>
      </c>
      <c r="C87" s="22" t="s">
        <v>407</v>
      </c>
      <c r="D87" s="24" t="s">
        <v>3872</v>
      </c>
      <c r="E87" s="23" t="s">
        <v>34</v>
      </c>
      <c r="F87" s="6"/>
      <c r="G87" s="6"/>
      <c r="H87" s="6"/>
      <c r="I87" s="10"/>
      <c r="J87" s="25"/>
      <c r="K87" s="3"/>
      <c r="L87" s="3"/>
      <c r="M87" s="3"/>
      <c r="O87" s="1" t="str">
        <f t="shared" si="11"/>
        <v xml:space="preserve">    filemime varchar(255),</v>
      </c>
    </row>
    <row r="88" spans="2:15" ht="15" x14ac:dyDescent="0.25">
      <c r="B88" s="6">
        <v>84</v>
      </c>
      <c r="C88" s="22" t="s">
        <v>408</v>
      </c>
      <c r="D88" s="24" t="s">
        <v>399</v>
      </c>
      <c r="E88" s="23" t="s">
        <v>34</v>
      </c>
      <c r="F88" s="6"/>
      <c r="G88" s="6"/>
      <c r="H88" s="6"/>
      <c r="I88" s="8">
        <v>1</v>
      </c>
      <c r="J88" s="25"/>
      <c r="K88" s="3"/>
      <c r="L88" s="3"/>
      <c r="M88" s="3"/>
      <c r="O88" s="1" t="str">
        <f t="shared" si="11"/>
        <v xml:space="preserve">    file_md5 varchar(255),</v>
      </c>
    </row>
    <row r="89" spans="2:15" ht="15" x14ac:dyDescent="0.25">
      <c r="B89" s="6">
        <v>85</v>
      </c>
      <c r="C89" s="22" t="s">
        <v>409</v>
      </c>
      <c r="D89" s="24" t="s">
        <v>400</v>
      </c>
      <c r="E89" s="6" t="s">
        <v>6</v>
      </c>
      <c r="F89" s="6"/>
      <c r="G89" s="6"/>
      <c r="H89" s="6"/>
      <c r="I89" s="8">
        <v>1</v>
      </c>
      <c r="J89" s="25"/>
      <c r="K89" s="3"/>
      <c r="L89" s="3"/>
      <c r="M89" s="3"/>
      <c r="O89" s="1" t="str">
        <f t="shared" si="11"/>
        <v xml:space="preserve">    file_size bigint,</v>
      </c>
    </row>
    <row r="90" spans="2:15" ht="15" x14ac:dyDescent="0.25">
      <c r="B90" s="6">
        <v>86</v>
      </c>
      <c r="C90" s="22" t="s">
        <v>333</v>
      </c>
      <c r="D90" s="24" t="s">
        <v>41</v>
      </c>
      <c r="E90" s="6" t="s">
        <v>35</v>
      </c>
      <c r="F90" s="6"/>
      <c r="G90" s="6">
        <v>0</v>
      </c>
      <c r="H90" s="23" t="s">
        <v>16</v>
      </c>
      <c r="I90" s="8"/>
      <c r="J90" s="25"/>
      <c r="K90" s="3"/>
      <c r="L90" s="3"/>
      <c r="M90" s="3"/>
      <c r="O90" s="1" t="str">
        <f t="shared" si="0"/>
        <v xml:space="preserve">    disabled smallint DEFAULT 0,</v>
      </c>
    </row>
    <row r="91" spans="2:15" ht="15" x14ac:dyDescent="0.25">
      <c r="B91" s="6">
        <v>87</v>
      </c>
      <c r="C91" s="3" t="s">
        <v>20</v>
      </c>
      <c r="D91" s="24" t="s">
        <v>296</v>
      </c>
      <c r="E91" s="6" t="s">
        <v>6</v>
      </c>
      <c r="F91" s="6"/>
      <c r="G91" s="6"/>
      <c r="H91" s="6"/>
      <c r="I91" s="10"/>
      <c r="J91" s="25"/>
      <c r="K91" s="3"/>
      <c r="L91" s="3"/>
      <c r="M91" s="3"/>
      <c r="O91" s="1" t="str">
        <f t="shared" si="0"/>
        <v xml:space="preserve">    created_by bigint,</v>
      </c>
    </row>
    <row r="92" spans="2:15" ht="15" x14ac:dyDescent="0.25">
      <c r="B92" s="6">
        <v>88</v>
      </c>
      <c r="C92" s="3" t="s">
        <v>21</v>
      </c>
      <c r="D92" s="24" t="s">
        <v>70</v>
      </c>
      <c r="E92" s="6" t="s">
        <v>6</v>
      </c>
      <c r="F92" s="6"/>
      <c r="G92" s="6"/>
      <c r="H92" s="6"/>
      <c r="I92" s="10"/>
      <c r="J92" s="25"/>
      <c r="K92" s="3"/>
      <c r="L92" s="3"/>
      <c r="M92" s="3"/>
      <c r="O92" s="1" t="str">
        <f t="shared" si="0"/>
        <v xml:space="preserve">    created_date bigint,</v>
      </c>
    </row>
    <row r="93" spans="2:15" ht="15" x14ac:dyDescent="0.25">
      <c r="B93" s="6">
        <v>89</v>
      </c>
      <c r="C93" s="3" t="s">
        <v>22</v>
      </c>
      <c r="D93" s="24" t="s">
        <v>297</v>
      </c>
      <c r="E93" s="6" t="s">
        <v>6</v>
      </c>
      <c r="F93" s="6"/>
      <c r="G93" s="6"/>
      <c r="H93" s="6"/>
      <c r="I93" s="10"/>
      <c r="J93" s="25"/>
      <c r="K93" s="3"/>
      <c r="L93" s="3"/>
      <c r="M93" s="3"/>
      <c r="O93" s="1" t="str">
        <f t="shared" si="0"/>
        <v xml:space="preserve">    updated_by bigint,</v>
      </c>
    </row>
    <row r="94" spans="2:15" ht="15" x14ac:dyDescent="0.25">
      <c r="B94" s="6">
        <v>90</v>
      </c>
      <c r="C94" s="3" t="s">
        <v>23</v>
      </c>
      <c r="D94" s="24" t="s">
        <v>71</v>
      </c>
      <c r="E94" s="6" t="s">
        <v>6</v>
      </c>
      <c r="F94" s="6"/>
      <c r="G94" s="6"/>
      <c r="H94" s="6"/>
      <c r="I94" s="10"/>
      <c r="J94" s="25"/>
      <c r="K94" s="3"/>
      <c r="L94" s="3"/>
      <c r="M94" s="3"/>
      <c r="O94" s="1" t="str">
        <f t="shared" si="0"/>
        <v xml:space="preserve">    updated_date bigint,</v>
      </c>
    </row>
    <row r="95" spans="2:15" ht="15" x14ac:dyDescent="0.25">
      <c r="B95" s="6">
        <v>91</v>
      </c>
      <c r="C95" s="22" t="s">
        <v>105</v>
      </c>
      <c r="D95" s="24" t="s">
        <v>295</v>
      </c>
      <c r="E95" s="6" t="s">
        <v>6</v>
      </c>
      <c r="F95" s="6"/>
      <c r="G95" s="6"/>
      <c r="H95" s="6"/>
      <c r="I95" s="8">
        <v>1</v>
      </c>
      <c r="J95" s="25"/>
      <c r="K95" s="3"/>
      <c r="L95" s="3"/>
      <c r="M95" s="3"/>
      <c r="O95" s="1" t="str">
        <f t="shared" si="0"/>
        <v xml:space="preserve">    deleted_by bigint,</v>
      </c>
    </row>
    <row r="96" spans="2:15" ht="15" x14ac:dyDescent="0.25">
      <c r="B96" s="6">
        <v>92</v>
      </c>
      <c r="C96" s="22" t="s">
        <v>99</v>
      </c>
      <c r="D96" s="24" t="s">
        <v>94</v>
      </c>
      <c r="E96" s="6" t="s">
        <v>6</v>
      </c>
      <c r="F96" s="6"/>
      <c r="G96" s="6"/>
      <c r="H96" s="6"/>
      <c r="I96" s="8">
        <v>1</v>
      </c>
      <c r="J96" s="25"/>
      <c r="K96" s="3"/>
      <c r="L96" s="3"/>
      <c r="M96" s="3"/>
      <c r="O96" s="1" t="str">
        <f t="shared" si="0"/>
        <v xml:space="preserve">    deleted_date bigint,</v>
      </c>
    </row>
    <row r="97" spans="2:15" ht="15" x14ac:dyDescent="0.25">
      <c r="B97" s="6">
        <v>93</v>
      </c>
      <c r="C97" s="3" t="s">
        <v>24</v>
      </c>
      <c r="D97" s="24" t="s">
        <v>13</v>
      </c>
      <c r="E97" s="23" t="s">
        <v>10</v>
      </c>
      <c r="F97" s="6"/>
      <c r="G97" s="6">
        <v>1</v>
      </c>
      <c r="H97" s="6"/>
      <c r="I97" s="10"/>
      <c r="J97" s="25"/>
      <c r="K97" s="3"/>
      <c r="L97" s="3"/>
      <c r="M97" s="3"/>
      <c r="O97" s="1" t="str">
        <f t="shared" si="0"/>
        <v xml:space="preserve">    version integer DEFAULT 1,</v>
      </c>
    </row>
    <row r="98" spans="2:15" x14ac:dyDescent="0.25">
      <c r="O98" s="1" t="str">
        <f>"    CONSTRAINT " &amp; IF(ISERROR(SEARCH(".",$D$2)), $D$2, MID($D$2,SEARCH(".",$D$2) + 1,(LEN($D$2)-SEARCH(".",$D$2)))) &amp; "_pk PRIMARY KEY (" &amp; $D$5 &amp; ")"</f>
        <v xml:space="preserve">    CONSTRAINT lab_result_pk PRIMARY KEY (id)</v>
      </c>
    </row>
    <row r="99" spans="2:15" x14ac:dyDescent="0.25">
      <c r="O99" s="1" t="s">
        <v>7</v>
      </c>
    </row>
    <row r="101" spans="2:15" x14ac:dyDescent="0.25">
      <c r="D101" s="32"/>
    </row>
    <row r="102" spans="2:15" x14ac:dyDescent="0.25">
      <c r="D102" s="32"/>
    </row>
    <row r="103" spans="2:15" x14ac:dyDescent="0.25">
      <c r="D103" s="32"/>
    </row>
    <row r="104" spans="2:15" x14ac:dyDescent="0.25">
      <c r="C104" s="32" t="s">
        <v>2206</v>
      </c>
      <c r="D104" s="32"/>
    </row>
    <row r="105" spans="2:15" x14ac:dyDescent="0.25">
      <c r="D105" s="32"/>
    </row>
    <row r="106" spans="2:15" x14ac:dyDescent="0.25">
      <c r="D106" s="32"/>
    </row>
    <row r="107" spans="2:15" x14ac:dyDescent="0.25">
      <c r="C107" s="32" t="s">
        <v>3763</v>
      </c>
      <c r="D107" s="32"/>
    </row>
    <row r="108" spans="2:15" x14ac:dyDescent="0.25">
      <c r="C108" s="32" t="s">
        <v>3762</v>
      </c>
    </row>
    <row r="110" spans="2:15" x14ac:dyDescent="0.25">
      <c r="C110" s="32" t="s">
        <v>3758</v>
      </c>
    </row>
    <row r="111" spans="2:15" x14ac:dyDescent="0.25">
      <c r="C111" s="32" t="s">
        <v>3759</v>
      </c>
    </row>
    <row r="112" spans="2:15" x14ac:dyDescent="0.25">
      <c r="C112" s="32" t="s">
        <v>3760</v>
      </c>
    </row>
    <row r="113" spans="2:3" x14ac:dyDescent="0.25">
      <c r="C113" s="32" t="s">
        <v>3761</v>
      </c>
    </row>
    <row r="119" spans="2:3" x14ac:dyDescent="0.25">
      <c r="B119" s="32" t="s">
        <v>3764</v>
      </c>
    </row>
    <row r="120" spans="2:3" x14ac:dyDescent="0.25">
      <c r="C120" s="32" t="s">
        <v>3765</v>
      </c>
    </row>
    <row r="121" spans="2:3" x14ac:dyDescent="0.25">
      <c r="C121" s="32" t="s">
        <v>3766</v>
      </c>
    </row>
    <row r="122" spans="2:3" x14ac:dyDescent="0.25">
      <c r="C122" s="32" t="s">
        <v>3767</v>
      </c>
    </row>
    <row r="123" spans="2:3" x14ac:dyDescent="0.25">
      <c r="C123" s="32" t="s">
        <v>3768</v>
      </c>
    </row>
    <row r="124" spans="2:3" x14ac:dyDescent="0.25">
      <c r="C124" s="32" t="s">
        <v>3769</v>
      </c>
    </row>
    <row r="125" spans="2:3" x14ac:dyDescent="0.25">
      <c r="C125" s="32" t="s">
        <v>3770</v>
      </c>
    </row>
    <row r="126" spans="2:3" x14ac:dyDescent="0.25">
      <c r="C126" s="32" t="s">
        <v>3771</v>
      </c>
    </row>
    <row r="128" spans="2:3" x14ac:dyDescent="0.25">
      <c r="C128" s="32" t="s">
        <v>3824</v>
      </c>
    </row>
    <row r="131" spans="3:3" x14ac:dyDescent="0.25">
      <c r="C131" s="32" t="s">
        <v>3879</v>
      </c>
    </row>
    <row r="132" spans="3:3" x14ac:dyDescent="0.25">
      <c r="C132" s="32" t="s">
        <v>3894</v>
      </c>
    </row>
    <row r="133" spans="3:3" x14ac:dyDescent="0.25">
      <c r="C133" s="32" t="s">
        <v>3893</v>
      </c>
    </row>
    <row r="134" spans="3:3" x14ac:dyDescent="0.25">
      <c r="C134" s="32" t="s">
        <v>3898</v>
      </c>
    </row>
    <row r="135" spans="3:3" x14ac:dyDescent="0.25">
      <c r="C135" s="1" t="s">
        <v>3987</v>
      </c>
    </row>
    <row r="137" spans="3:3" x14ac:dyDescent="0.25">
      <c r="C137" s="32" t="s">
        <v>3941</v>
      </c>
    </row>
    <row r="138" spans="3:3" x14ac:dyDescent="0.25">
      <c r="C138" s="32" t="s">
        <v>3942</v>
      </c>
    </row>
    <row r="139" spans="3:3" x14ac:dyDescent="0.25">
      <c r="C139" s="32" t="s">
        <v>3971</v>
      </c>
    </row>
    <row r="141" spans="3:3" x14ac:dyDescent="0.25">
      <c r="C141" s="1" t="s">
        <v>3953</v>
      </c>
    </row>
    <row r="142" spans="3:3" x14ac:dyDescent="0.25">
      <c r="C142" s="32" t="s">
        <v>3963</v>
      </c>
    </row>
    <row r="143" spans="3:3" x14ac:dyDescent="0.25">
      <c r="C143" s="32" t="s">
        <v>3964</v>
      </c>
    </row>
    <row r="144" spans="3:3" x14ac:dyDescent="0.25">
      <c r="C144" s="1" t="s">
        <v>3984</v>
      </c>
    </row>
    <row r="145" spans="3:3" x14ac:dyDescent="0.25">
      <c r="C145" s="1" t="s">
        <v>3985</v>
      </c>
    </row>
    <row r="146" spans="3:3" x14ac:dyDescent="0.25">
      <c r="C146" s="1" t="s">
        <v>3986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B1:O96"/>
  <sheetViews>
    <sheetView showGridLines="0" topLeftCell="A76" workbookViewId="0">
      <selection activeCell="R60" sqref="R60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30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DB!D182</f>
        <v>Kết quả xét nghiệm</v>
      </c>
      <c r="E1" s="71"/>
      <c r="F1" s="72" t="s">
        <v>22</v>
      </c>
      <c r="G1" s="73"/>
      <c r="H1" s="73"/>
      <c r="I1" s="74"/>
      <c r="J1" s="3" t="str">
        <f>DB!F182</f>
        <v>Nguyễn Anh Phong</v>
      </c>
    </row>
    <row r="2" spans="2:15" ht="18" x14ac:dyDescent="0.25">
      <c r="C2" s="2" t="s">
        <v>27</v>
      </c>
      <c r="D2" s="75" t="str">
        <f>DB!E182</f>
        <v>lab_result_item</v>
      </c>
      <c r="E2" s="76"/>
      <c r="F2" s="72" t="s">
        <v>23</v>
      </c>
      <c r="G2" s="73"/>
      <c r="H2" s="73"/>
      <c r="I2" s="74"/>
      <c r="J2" s="19" t="str">
        <f>DB!G182</f>
        <v>22/05/2016</v>
      </c>
      <c r="O2" s="1" t="str">
        <f xml:space="preserve"> "drop table " &amp; D2 &amp; ";"</f>
        <v>drop table lab_result_item;</v>
      </c>
    </row>
    <row r="3" spans="2:15" ht="29.25" customHeight="1" x14ac:dyDescent="0.25">
      <c r="B3" s="4"/>
      <c r="O3" s="1" t="str">
        <f xml:space="preserve"> "create table " &amp; D2</f>
        <v>create table lab_result_item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3909</v>
      </c>
      <c r="D6" s="24" t="s">
        <v>2967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82" si="0">"    " &amp; D6 &amp; " " &amp; E6 &amp; IF(F6="yes"," NOT NULL", "") &amp; IF(LEN(G6) &gt; 0," DEFAULT " &amp; G6, "") &amp; ","</f>
        <v xml:space="preserve">    lab_result_id bigint,</v>
      </c>
    </row>
    <row r="7" spans="2:15" ht="15" x14ac:dyDescent="0.25">
      <c r="B7" s="6">
        <v>3</v>
      </c>
      <c r="C7" s="22" t="s">
        <v>3910</v>
      </c>
      <c r="D7" s="24" t="s">
        <v>3908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lab_result_log_id bigint,</v>
      </c>
    </row>
    <row r="8" spans="2:15" ht="15" x14ac:dyDescent="0.25">
      <c r="B8" s="6">
        <v>4</v>
      </c>
      <c r="C8" s="22" t="s">
        <v>1391</v>
      </c>
      <c r="D8" s="24" t="s">
        <v>1375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ref="O8" si="1">"    " &amp; D8 &amp; " " &amp; E8 &amp; IF(F8="yes"," NOT NULL", "") &amp; IF(LEN(G8) &gt; 0," DEFAULT " &amp; G8, "") &amp; ","</f>
        <v xml:space="preserve">    lab_sample_id bigint,</v>
      </c>
    </row>
    <row r="9" spans="2:15" ht="15" x14ac:dyDescent="0.25">
      <c r="B9" s="6">
        <v>5</v>
      </c>
      <c r="C9" s="22" t="s">
        <v>1391</v>
      </c>
      <c r="D9" s="24" t="s">
        <v>1390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ref="O9" si="2">"    " &amp; D9 &amp; " " &amp; E9 &amp; IF(F9="yes"," NOT NULL", "") &amp; IF(LEN(G9) &gt; 0," DEFAULT " &amp; G9, "") &amp; ","</f>
        <v xml:space="preserve">    lab_sample_item_id bigint,</v>
      </c>
    </row>
    <row r="10" spans="2:15" ht="15" x14ac:dyDescent="0.25">
      <c r="B10" s="6">
        <v>6</v>
      </c>
      <c r="C10" s="22" t="s">
        <v>498</v>
      </c>
      <c r="D10" s="24" t="s">
        <v>348</v>
      </c>
      <c r="E10" s="6" t="s">
        <v>6</v>
      </c>
      <c r="F10" s="6"/>
      <c r="G10" s="6"/>
      <c r="H10" s="6"/>
      <c r="I10" s="8">
        <v>1</v>
      </c>
      <c r="J10" s="25"/>
      <c r="K10" s="3"/>
      <c r="L10" s="3"/>
      <c r="M10" s="3"/>
      <c r="O10" s="1" t="str">
        <f>"    " &amp; D10 &amp; " " &amp; E10 &amp; IF(F10="yes"," NOT NULL", "") &amp; IF(LEN(G10) &gt; 0," DEFAULT " &amp; G10, "") &amp; ","</f>
        <v xml:space="preserve">    indication_id bigint,</v>
      </c>
    </row>
    <row r="11" spans="2:15" ht="15" x14ac:dyDescent="0.25">
      <c r="B11" s="6">
        <v>7</v>
      </c>
      <c r="C11" s="22" t="s">
        <v>370</v>
      </c>
      <c r="D11" s="24" t="s">
        <v>369</v>
      </c>
      <c r="E11" s="6" t="s">
        <v>6</v>
      </c>
      <c r="F11" s="6"/>
      <c r="G11" s="6"/>
      <c r="H11" s="6"/>
      <c r="I11" s="8">
        <v>1</v>
      </c>
      <c r="J11" s="25"/>
      <c r="K11" s="3"/>
      <c r="L11" s="3"/>
      <c r="M11" s="3"/>
      <c r="O11" s="1" t="str">
        <f>"    " &amp; D11 &amp; " " &amp; E11 &amp; IF(F11="yes"," NOT NULL", "") &amp; IF(LEN(G11) &gt; 0," DEFAULT " &amp; G11, "") &amp; ","</f>
        <v xml:space="preserve">    indication_item_id bigint,</v>
      </c>
    </row>
    <row r="12" spans="2:15" ht="15" x14ac:dyDescent="0.25">
      <c r="B12" s="6">
        <v>8</v>
      </c>
      <c r="C12" s="22" t="s">
        <v>3922</v>
      </c>
      <c r="D12" s="24" t="s">
        <v>206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ref="O12" si="3">"    " &amp; D12 &amp; " " &amp; E12 &amp; IF(F12="yes"," NOT NULL", "") &amp; IF(LEN(G12) &gt; 0," DEFAULT " &amp; G12, "") &amp; ","</f>
        <v xml:space="preserve">    partner_id bigint,</v>
      </c>
    </row>
    <row r="13" spans="2:15" ht="15" x14ac:dyDescent="0.25">
      <c r="B13" s="6">
        <v>9</v>
      </c>
      <c r="C13" s="22" t="s">
        <v>355</v>
      </c>
      <c r="D13" s="24" t="s">
        <v>352</v>
      </c>
      <c r="E13" s="6" t="s">
        <v>6</v>
      </c>
      <c r="F13" s="6"/>
      <c r="G13" s="6"/>
      <c r="H13" s="6"/>
      <c r="I13" s="8"/>
      <c r="J13" s="25"/>
      <c r="K13" s="3"/>
      <c r="L13" s="3"/>
      <c r="M13" s="3"/>
      <c r="O13" s="1" t="str">
        <f>"    " &amp; D13 &amp; " " &amp; E13 &amp; IF(F13="yes"," NOT NULL", "") &amp; IF(LEN(G13) &gt; 0," DEFAULT " &amp; G13, "") &amp; ","</f>
        <v xml:space="preserve">    patient_id bigint,</v>
      </c>
    </row>
    <row r="14" spans="2:15" ht="15" x14ac:dyDescent="0.25">
      <c r="B14" s="6">
        <v>10</v>
      </c>
      <c r="C14" s="22" t="s">
        <v>3622</v>
      </c>
      <c r="D14" s="24" t="s">
        <v>3852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>"    " &amp; D14 &amp; " " &amp; E14 &amp; IF(F14="yes"," NOT NULL", "") &amp; IF(LEN(G14) &gt; 0," DEFAULT " &amp; G14, "") &amp; ","</f>
        <v xml:space="preserve">    lab_test_id bigint,</v>
      </c>
    </row>
    <row r="15" spans="2:15" ht="15" x14ac:dyDescent="0.25">
      <c r="B15" s="6">
        <v>11</v>
      </c>
      <c r="C15" s="22" t="s">
        <v>3622</v>
      </c>
      <c r="D15" s="24" t="s">
        <v>170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>"    " &amp; D15 &amp; " " &amp; E15 &amp; IF(F15="yes"," NOT NULL", "") &amp; IF(LEN(G15) &gt; 0," DEFAULT " &amp; G15, "") &amp; ","</f>
        <v xml:space="preserve">    item_id bigint,</v>
      </c>
    </row>
    <row r="16" spans="2:15" ht="15" x14ac:dyDescent="0.25">
      <c r="B16" s="6">
        <v>12</v>
      </c>
      <c r="C16" s="22" t="s">
        <v>3655</v>
      </c>
      <c r="D16" s="24" t="s">
        <v>1366</v>
      </c>
      <c r="E16" s="23" t="s">
        <v>39</v>
      </c>
      <c r="F16" s="6"/>
      <c r="G16" s="6"/>
      <c r="H16" s="6"/>
      <c r="I16" s="10"/>
      <c r="J16" s="25"/>
      <c r="K16" s="3"/>
      <c r="L16" s="3"/>
      <c r="M16" s="3"/>
      <c r="O16" s="1" t="str">
        <f t="shared" ref="O16" si="4">"    " &amp; D16 &amp; " " &amp; E16 &amp; IF(F16="yes"," NOT NULL", "") &amp; IF(LEN(G16) &gt; 0," DEFAULT " &amp; G16, "") &amp; ","</f>
        <v xml:space="preserve">    sid varchar(50),</v>
      </c>
    </row>
    <row r="17" spans="2:15" ht="15" x14ac:dyDescent="0.25">
      <c r="B17" s="6">
        <v>13</v>
      </c>
      <c r="C17" s="22" t="s">
        <v>46</v>
      </c>
      <c r="D17" s="24" t="s">
        <v>48</v>
      </c>
      <c r="E17" s="23" t="s">
        <v>39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code varchar(50),</v>
      </c>
    </row>
    <row r="18" spans="2:15" ht="15" x14ac:dyDescent="0.25">
      <c r="B18" s="6">
        <v>14</v>
      </c>
      <c r="C18" s="22" t="s">
        <v>1</v>
      </c>
      <c r="D18" s="24" t="s">
        <v>32</v>
      </c>
      <c r="E18" s="6" t="s">
        <v>34</v>
      </c>
      <c r="F18" s="6"/>
      <c r="G18" s="6"/>
      <c r="H18" s="6"/>
      <c r="I18" s="10"/>
      <c r="J18" s="25"/>
      <c r="K18" s="3"/>
      <c r="L18" s="3"/>
      <c r="M18" s="3"/>
      <c r="O18" s="1" t="str">
        <f>"    " &amp; D18 &amp; " " &amp; E18 &amp; IF(F18="yes"," NOT NULL", "") &amp; IF(LEN(G18) &gt; 0," DEFAULT " &amp; G18, "") &amp; ","</f>
        <v xml:space="preserve">    name varchar(255),</v>
      </c>
    </row>
    <row r="19" spans="2:15" ht="15" x14ac:dyDescent="0.25">
      <c r="B19" s="6">
        <v>15</v>
      </c>
      <c r="C19" s="22" t="s">
        <v>3833</v>
      </c>
      <c r="D19" s="24" t="s">
        <v>1367</v>
      </c>
      <c r="E19" s="23" t="s">
        <v>116</v>
      </c>
      <c r="F19" s="6"/>
      <c r="G19" s="6"/>
      <c r="H19" s="6"/>
      <c r="I19" s="10"/>
      <c r="J19" s="25"/>
      <c r="K19" s="3"/>
      <c r="L19" s="3"/>
      <c r="M19" s="3"/>
      <c r="O19" s="1" t="str">
        <f t="shared" ref="O19" si="5">"    " &amp; D19 &amp; " " &amp; E19 &amp; IF(F19="yes"," NOT NULL", "") &amp; IF(LEN(G19) &gt; 0," DEFAULT " &amp; G19, "") &amp; ","</f>
        <v xml:space="preserve">    result text,</v>
      </c>
    </row>
    <row r="20" spans="2:15" ht="15" x14ac:dyDescent="0.25">
      <c r="B20" s="6">
        <v>16</v>
      </c>
      <c r="C20" s="22" t="s">
        <v>3832</v>
      </c>
      <c r="D20" s="24" t="s">
        <v>3826</v>
      </c>
      <c r="E20" s="23" t="s">
        <v>127</v>
      </c>
      <c r="F20" s="6"/>
      <c r="G20" s="6">
        <v>0</v>
      </c>
      <c r="H20" s="6"/>
      <c r="I20" s="10"/>
      <c r="J20" s="25"/>
      <c r="K20" s="3"/>
      <c r="L20" s="3"/>
      <c r="M20" s="3"/>
      <c r="O20" s="1" t="str">
        <f t="shared" si="0"/>
        <v xml:space="preserve">    result_num double precision DEFAULT 0,</v>
      </c>
    </row>
    <row r="21" spans="2:15" ht="15" x14ac:dyDescent="0.25">
      <c r="B21" s="6">
        <v>17</v>
      </c>
      <c r="C21" s="22" t="s">
        <v>3833</v>
      </c>
      <c r="D21" s="24" t="s">
        <v>3827</v>
      </c>
      <c r="E21" s="23" t="s">
        <v>116</v>
      </c>
      <c r="F21" s="6"/>
      <c r="G21" s="6"/>
      <c r="H21" s="6"/>
      <c r="I21" s="10"/>
      <c r="J21" s="25"/>
      <c r="K21" s="3"/>
      <c r="L21" s="3"/>
      <c r="M21" s="3"/>
      <c r="O21" s="1" t="str">
        <f t="shared" ref="O21:O23" si="6">"    " &amp; D21 &amp; " " &amp; E21 &amp; IF(F21="yes"," NOT NULL", "") &amp; IF(LEN(G21) &gt; 0," DEFAULT " &amp; G21, "") &amp; ","</f>
        <v xml:space="preserve">    result_text text,</v>
      </c>
    </row>
    <row r="22" spans="2:15" ht="15" x14ac:dyDescent="0.25">
      <c r="B22" s="6">
        <v>18</v>
      </c>
      <c r="C22" s="22" t="s">
        <v>3654</v>
      </c>
      <c r="D22" s="24" t="s">
        <v>3856</v>
      </c>
      <c r="E22" s="23" t="s">
        <v>116</v>
      </c>
      <c r="F22" s="6"/>
      <c r="G22" s="6"/>
      <c r="H22" s="6"/>
      <c r="I22" s="10"/>
      <c r="J22" s="25"/>
      <c r="K22" s="3"/>
      <c r="L22" s="3"/>
      <c r="M22" s="3"/>
      <c r="O22" s="1" t="str">
        <f t="shared" si="6"/>
        <v xml:space="preserve">    tmp_result text,</v>
      </c>
    </row>
    <row r="23" spans="2:15" ht="15" x14ac:dyDescent="0.25">
      <c r="B23" s="6">
        <v>19</v>
      </c>
      <c r="C23" s="22" t="s">
        <v>3654</v>
      </c>
      <c r="D23" s="24" t="s">
        <v>3828</v>
      </c>
      <c r="E23" s="23" t="s">
        <v>127</v>
      </c>
      <c r="F23" s="6"/>
      <c r="G23" s="6">
        <v>0</v>
      </c>
      <c r="H23" s="6"/>
      <c r="I23" s="10"/>
      <c r="J23" s="25"/>
      <c r="K23" s="3"/>
      <c r="L23" s="3"/>
      <c r="M23" s="3"/>
      <c r="O23" s="1" t="str">
        <f t="shared" si="6"/>
        <v xml:space="preserve">    tmp_result_num double precision DEFAULT 0,</v>
      </c>
    </row>
    <row r="24" spans="2:15" ht="15" x14ac:dyDescent="0.25">
      <c r="B24" s="6">
        <v>20</v>
      </c>
      <c r="C24" s="22" t="s">
        <v>3654</v>
      </c>
      <c r="D24" s="24" t="s">
        <v>3836</v>
      </c>
      <c r="E24" s="23" t="s">
        <v>116</v>
      </c>
      <c r="F24" s="6"/>
      <c r="G24" s="6"/>
      <c r="H24" s="6"/>
      <c r="I24" s="10"/>
      <c r="J24" s="25"/>
      <c r="K24" s="3"/>
      <c r="L24" s="3"/>
      <c r="M24" s="3"/>
      <c r="O24" s="1" t="str">
        <f t="shared" ref="O24:O26" si="7">"    " &amp; D24 &amp; " " &amp; E24 &amp; IF(F24="yes"," NOT NULL", "") &amp; IF(LEN(G24) &gt; 0," DEFAULT " &amp; G24, "") &amp; ","</f>
        <v xml:space="preserve">    tmp_result_text text,</v>
      </c>
    </row>
    <row r="25" spans="2:15" ht="15" x14ac:dyDescent="0.25">
      <c r="B25" s="6">
        <v>21</v>
      </c>
      <c r="C25" s="22" t="s">
        <v>3620</v>
      </c>
      <c r="D25" s="24" t="s">
        <v>3855</v>
      </c>
      <c r="E25" s="23" t="s">
        <v>116</v>
      </c>
      <c r="F25" s="6"/>
      <c r="G25" s="6"/>
      <c r="H25" s="6"/>
      <c r="I25" s="10"/>
      <c r="J25" s="25"/>
      <c r="K25" s="3"/>
      <c r="L25" s="3"/>
      <c r="M25" s="3"/>
      <c r="O25" s="1" t="str">
        <f t="shared" si="7"/>
        <v xml:space="preserve">    prev_result text,</v>
      </c>
    </row>
    <row r="26" spans="2:15" ht="15" x14ac:dyDescent="0.25">
      <c r="B26" s="6">
        <v>22</v>
      </c>
      <c r="C26" s="22" t="s">
        <v>3620</v>
      </c>
      <c r="D26" s="24" t="s">
        <v>3829</v>
      </c>
      <c r="E26" s="23" t="s">
        <v>127</v>
      </c>
      <c r="F26" s="6"/>
      <c r="G26" s="6">
        <v>0</v>
      </c>
      <c r="H26" s="6"/>
      <c r="I26" s="10"/>
      <c r="J26" s="25"/>
      <c r="K26" s="3"/>
      <c r="L26" s="3"/>
      <c r="M26" s="3"/>
      <c r="O26" s="1" t="str">
        <f t="shared" si="7"/>
        <v xml:space="preserve">    prev_result_num double precision DEFAULT 0,</v>
      </c>
    </row>
    <row r="27" spans="2:15" ht="15" x14ac:dyDescent="0.25">
      <c r="B27" s="6">
        <v>23</v>
      </c>
      <c r="C27" s="22" t="s">
        <v>3620</v>
      </c>
      <c r="D27" s="24" t="s">
        <v>3830</v>
      </c>
      <c r="E27" s="23" t="s">
        <v>116</v>
      </c>
      <c r="F27" s="6"/>
      <c r="G27" s="6"/>
      <c r="H27" s="6"/>
      <c r="I27" s="10"/>
      <c r="J27" s="25"/>
      <c r="K27" s="3"/>
      <c r="L27" s="3"/>
      <c r="M27" s="3"/>
      <c r="O27" s="1" t="str">
        <f t="shared" ref="O27:O31" si="8">"    " &amp; D27 &amp; " " &amp; E27 &amp; IF(F27="yes"," NOT NULL", "") &amp; IF(LEN(G27) &gt; 0," DEFAULT " &amp; G27, "") &amp; ","</f>
        <v xml:space="preserve">    prev_result_text text,</v>
      </c>
    </row>
    <row r="28" spans="2:15" ht="15" x14ac:dyDescent="0.25">
      <c r="B28" s="6">
        <v>24</v>
      </c>
      <c r="C28" s="22" t="s">
        <v>3620</v>
      </c>
      <c r="D28" s="24" t="s">
        <v>3837</v>
      </c>
      <c r="E28" s="6" t="s">
        <v>6</v>
      </c>
      <c r="F28" s="6"/>
      <c r="G28" s="6"/>
      <c r="H28" s="6"/>
      <c r="I28" s="10"/>
      <c r="J28" s="25"/>
      <c r="K28" s="3"/>
      <c r="L28" s="3"/>
      <c r="M28" s="3"/>
      <c r="O28" s="1" t="str">
        <f t="shared" si="8"/>
        <v xml:space="preserve">    prev_date bigint,</v>
      </c>
    </row>
    <row r="29" spans="2:15" ht="15" x14ac:dyDescent="0.25">
      <c r="B29" s="6">
        <v>25</v>
      </c>
      <c r="C29" s="22" t="s">
        <v>3846</v>
      </c>
      <c r="D29" s="24" t="s">
        <v>3845</v>
      </c>
      <c r="E29" s="6" t="s">
        <v>35</v>
      </c>
      <c r="F29" s="6"/>
      <c r="G29" s="6">
        <v>0</v>
      </c>
      <c r="H29" s="6"/>
      <c r="I29" s="10"/>
      <c r="J29" s="34" t="s">
        <v>3847</v>
      </c>
      <c r="K29" s="3"/>
      <c r="L29" s="3"/>
      <c r="M29" s="3"/>
      <c r="O29" s="1" t="str">
        <f t="shared" si="8"/>
        <v xml:space="preserve">    qualitative smallint DEFAULT 0,</v>
      </c>
    </row>
    <row r="30" spans="2:15" ht="15" x14ac:dyDescent="0.25">
      <c r="B30" s="6">
        <v>26</v>
      </c>
      <c r="C30" s="22" t="s">
        <v>3834</v>
      </c>
      <c r="D30" s="24" t="s">
        <v>3618</v>
      </c>
      <c r="E30" s="6" t="s">
        <v>35</v>
      </c>
      <c r="F30" s="6"/>
      <c r="G30" s="6">
        <v>1</v>
      </c>
      <c r="H30" s="6"/>
      <c r="I30" s="10"/>
      <c r="J30" s="25" t="s">
        <v>3619</v>
      </c>
      <c r="K30" s="3"/>
      <c r="L30" s="3"/>
      <c r="M30" s="3"/>
      <c r="O30" s="1" t="str">
        <f t="shared" si="8"/>
        <v xml:space="preserve">    result_type smallint DEFAULT 1,</v>
      </c>
    </row>
    <row r="31" spans="2:15" ht="15" x14ac:dyDescent="0.25">
      <c r="B31" s="6">
        <v>27</v>
      </c>
      <c r="C31" s="22" t="s">
        <v>3835</v>
      </c>
      <c r="D31" s="24" t="s">
        <v>3831</v>
      </c>
      <c r="E31" s="6" t="s">
        <v>34</v>
      </c>
      <c r="F31" s="6"/>
      <c r="G31" s="37" t="s">
        <v>3863</v>
      </c>
      <c r="H31" s="6"/>
      <c r="I31" s="10"/>
      <c r="J31" s="25"/>
      <c r="K31" s="3"/>
      <c r="L31" s="3"/>
      <c r="M31" s="3"/>
      <c r="O31" s="1" t="str">
        <f t="shared" si="8"/>
        <v xml:space="preserve">    result_format varchar(255) DEFAULT '###.#',</v>
      </c>
    </row>
    <row r="32" spans="2:15" ht="15" x14ac:dyDescent="0.25">
      <c r="B32" s="6">
        <v>28</v>
      </c>
      <c r="C32" s="22" t="s">
        <v>38</v>
      </c>
      <c r="D32" s="24" t="s">
        <v>3624</v>
      </c>
      <c r="E32" s="23" t="s">
        <v>116</v>
      </c>
      <c r="F32" s="6"/>
      <c r="G32" s="6"/>
      <c r="H32" s="6"/>
      <c r="I32" s="10"/>
      <c r="J32" s="25"/>
      <c r="K32" s="3"/>
      <c r="L32" s="3"/>
      <c r="M32" s="3"/>
      <c r="O32" s="1" t="str">
        <f>"    " &amp; D32 &amp; " " &amp; E32 &amp; IF(F32="yes"," NOT NULL", "") &amp; IF(LEN(G32) &gt; 0," DEFAULT " &amp; G32, "") &amp; ","</f>
        <v xml:space="preserve">    result_option text,</v>
      </c>
    </row>
    <row r="33" spans="2:15" ht="15" x14ac:dyDescent="0.25">
      <c r="B33" s="6">
        <v>29</v>
      </c>
      <c r="C33" s="22" t="s">
        <v>38</v>
      </c>
      <c r="D33" s="24" t="s">
        <v>1370</v>
      </c>
      <c r="E33" s="6" t="s">
        <v>34</v>
      </c>
      <c r="F33" s="6"/>
      <c r="G33" s="6"/>
      <c r="H33" s="6"/>
      <c r="I33" s="10"/>
      <c r="J33" s="25"/>
      <c r="K33" s="3"/>
      <c r="L33" s="3"/>
      <c r="M33" s="3"/>
      <c r="O33" s="1" t="str">
        <f>"    " &amp; D33 &amp; " " &amp; E33 &amp; IF(F33="yes"," NOT NULL", "") &amp; IF(LEN(G33) &gt; 0," DEFAULT " &amp; G33, "") &amp; ","</f>
        <v xml:space="preserve">    unit varchar(255),</v>
      </c>
    </row>
    <row r="34" spans="2:15" ht="15" x14ac:dyDescent="0.25">
      <c r="B34" s="6">
        <v>30</v>
      </c>
      <c r="C34" s="22" t="s">
        <v>3647</v>
      </c>
      <c r="D34" s="24" t="s">
        <v>3840</v>
      </c>
      <c r="E34" s="23" t="s">
        <v>127</v>
      </c>
      <c r="F34" s="6"/>
      <c r="G34" s="6">
        <v>0</v>
      </c>
      <c r="H34" s="6"/>
      <c r="I34" s="10"/>
      <c r="J34" s="25"/>
      <c r="K34" s="3"/>
      <c r="L34" s="3"/>
      <c r="M34" s="3"/>
      <c r="O34" s="1" t="str">
        <f t="shared" ref="O34:O37" si="9">"    " &amp; D34 &amp; " " &amp; E34 &amp; IF(F34="yes"," NOT NULL", "") &amp; IF(LEN(G34) &gt; 0," DEFAULT " &amp; G34, "") &amp; ","</f>
        <v xml:space="preserve">    min_male double precision DEFAULT 0,</v>
      </c>
    </row>
    <row r="35" spans="2:15" ht="15" x14ac:dyDescent="0.25">
      <c r="B35" s="6">
        <v>31</v>
      </c>
      <c r="C35" s="22" t="s">
        <v>3648</v>
      </c>
      <c r="D35" s="24" t="s">
        <v>3841</v>
      </c>
      <c r="E35" s="23" t="s">
        <v>127</v>
      </c>
      <c r="F35" s="6"/>
      <c r="G35" s="6">
        <v>0</v>
      </c>
      <c r="H35" s="6"/>
      <c r="I35" s="10"/>
      <c r="J35" s="25"/>
      <c r="K35" s="3"/>
      <c r="L35" s="3"/>
      <c r="M35" s="3"/>
      <c r="O35" s="1" t="str">
        <f t="shared" si="9"/>
        <v xml:space="preserve">    max_male double precision DEFAULT 0,</v>
      </c>
    </row>
    <row r="36" spans="2:15" ht="15" x14ac:dyDescent="0.25">
      <c r="B36" s="6">
        <v>32</v>
      </c>
      <c r="C36" s="22" t="s">
        <v>3649</v>
      </c>
      <c r="D36" s="24" t="s">
        <v>3842</v>
      </c>
      <c r="E36" s="23" t="s">
        <v>127</v>
      </c>
      <c r="F36" s="6"/>
      <c r="G36" s="6">
        <v>0</v>
      </c>
      <c r="H36" s="6"/>
      <c r="I36" s="10"/>
      <c r="J36" s="25"/>
      <c r="K36" s="3"/>
      <c r="L36" s="3"/>
      <c r="M36" s="3"/>
      <c r="O36" s="1" t="str">
        <f t="shared" si="9"/>
        <v xml:space="preserve">    min_female double precision DEFAULT 0,</v>
      </c>
    </row>
    <row r="37" spans="2:15" ht="15" x14ac:dyDescent="0.25">
      <c r="B37" s="6">
        <v>33</v>
      </c>
      <c r="C37" s="22" t="s">
        <v>3650</v>
      </c>
      <c r="D37" s="24" t="s">
        <v>3843</v>
      </c>
      <c r="E37" s="23" t="s">
        <v>127</v>
      </c>
      <c r="F37" s="6"/>
      <c r="G37" s="6">
        <v>0</v>
      </c>
      <c r="H37" s="6"/>
      <c r="I37" s="10"/>
      <c r="J37" s="25"/>
      <c r="K37" s="3"/>
      <c r="L37" s="3"/>
      <c r="M37" s="3"/>
      <c r="O37" s="1" t="str">
        <f t="shared" si="9"/>
        <v xml:space="preserve">    max_female double precision DEFAULT 0,</v>
      </c>
    </row>
    <row r="38" spans="2:15" ht="15" x14ac:dyDescent="0.25">
      <c r="B38" s="6">
        <v>34</v>
      </c>
      <c r="C38" s="22" t="s">
        <v>1377</v>
      </c>
      <c r="D38" s="24" t="s">
        <v>1368</v>
      </c>
      <c r="E38" s="6" t="s">
        <v>34</v>
      </c>
      <c r="F38" s="6"/>
      <c r="G38" s="6"/>
      <c r="H38" s="6"/>
      <c r="I38" s="10"/>
      <c r="J38" s="25"/>
      <c r="K38" s="3"/>
      <c r="L38" s="3"/>
      <c r="M38" s="3"/>
      <c r="O38" s="1" t="str">
        <f t="shared" ref="O38:O39" si="10">"    " &amp; D38 &amp; " " &amp; E38 &amp; IF(F38="yes"," NOT NULL", "") &amp; IF(LEN(G38) &gt; 0," DEFAULT " &amp; G38, "") &amp; ","</f>
        <v xml:space="preserve">    normal varchar(255),</v>
      </c>
    </row>
    <row r="39" spans="2:15" ht="15" x14ac:dyDescent="0.25">
      <c r="B39" s="6">
        <v>35</v>
      </c>
      <c r="C39" s="22" t="s">
        <v>1377</v>
      </c>
      <c r="D39" s="24" t="s">
        <v>3611</v>
      </c>
      <c r="E39" s="6" t="s">
        <v>34</v>
      </c>
      <c r="F39" s="6"/>
      <c r="G39" s="6"/>
      <c r="H39" s="6"/>
      <c r="I39" s="10"/>
      <c r="J39" s="25"/>
      <c r="K39" s="3"/>
      <c r="L39" s="3"/>
      <c r="M39" s="3"/>
      <c r="O39" s="1" t="str">
        <f t="shared" si="10"/>
        <v xml:space="preserve">    normal_male varchar(255),</v>
      </c>
    </row>
    <row r="40" spans="2:15" ht="15" x14ac:dyDescent="0.25">
      <c r="B40" s="6">
        <v>36</v>
      </c>
      <c r="C40" s="22" t="s">
        <v>1377</v>
      </c>
      <c r="D40" s="24" t="s">
        <v>3612</v>
      </c>
      <c r="E40" s="6" t="s">
        <v>34</v>
      </c>
      <c r="F40" s="6"/>
      <c r="G40" s="6"/>
      <c r="H40" s="6"/>
      <c r="I40" s="10"/>
      <c r="J40" s="25"/>
      <c r="K40" s="3"/>
      <c r="L40" s="3"/>
      <c r="M40" s="3"/>
      <c r="O40" s="1" t="str">
        <f t="shared" ref="O40" si="11">"    " &amp; D40 &amp; " " &amp; E40 &amp; IF(F40="yes"," NOT NULL", "") &amp; IF(LEN(G40) &gt; 0," DEFAULT " &amp; G40, "") &amp; ","</f>
        <v xml:space="preserve">    normal_female varchar(255),</v>
      </c>
    </row>
    <row r="41" spans="2:15" ht="15" x14ac:dyDescent="0.25">
      <c r="B41" s="6">
        <v>37</v>
      </c>
      <c r="C41" s="22" t="s">
        <v>602</v>
      </c>
      <c r="D41" s="24" t="s">
        <v>601</v>
      </c>
      <c r="E41" s="6" t="s">
        <v>35</v>
      </c>
      <c r="F41" s="6"/>
      <c r="G41" s="6">
        <v>0</v>
      </c>
      <c r="H41" s="23"/>
      <c r="I41" s="10"/>
      <c r="J41" s="34" t="s">
        <v>1373</v>
      </c>
      <c r="K41" s="3"/>
      <c r="L41" s="3"/>
      <c r="M41" s="3"/>
      <c r="O41" s="1" t="str">
        <f t="shared" si="0"/>
        <v xml:space="preserve">    abnormal smallint DEFAULT 0,</v>
      </c>
    </row>
    <row r="42" spans="2:15" ht="15" x14ac:dyDescent="0.25">
      <c r="B42" s="6">
        <v>38</v>
      </c>
      <c r="C42" s="22" t="s">
        <v>1376</v>
      </c>
      <c r="D42" s="24" t="s">
        <v>336</v>
      </c>
      <c r="E42" s="6" t="s">
        <v>35</v>
      </c>
      <c r="F42" s="6"/>
      <c r="G42" s="6">
        <v>0</v>
      </c>
      <c r="H42" s="23" t="s">
        <v>16</v>
      </c>
      <c r="I42" s="10"/>
      <c r="J42" s="34"/>
      <c r="K42" s="3"/>
      <c r="L42" s="3"/>
      <c r="M42" s="3"/>
      <c r="O42" s="1" t="str">
        <f t="shared" si="0"/>
        <v xml:space="preserve">    profile smallint DEFAULT 0,</v>
      </c>
    </row>
    <row r="43" spans="2:15" ht="15" x14ac:dyDescent="0.25">
      <c r="B43" s="6">
        <v>39</v>
      </c>
      <c r="C43" s="22" t="s">
        <v>3629</v>
      </c>
      <c r="D43" s="24" t="s">
        <v>3628</v>
      </c>
      <c r="E43" s="6" t="s">
        <v>35</v>
      </c>
      <c r="F43" s="6"/>
      <c r="G43" s="6">
        <v>0</v>
      </c>
      <c r="H43" s="23" t="s">
        <v>16</v>
      </c>
      <c r="I43" s="10"/>
      <c r="J43" s="34"/>
      <c r="K43" s="3"/>
      <c r="L43" s="3"/>
      <c r="M43" s="3"/>
      <c r="O43" s="1" t="str">
        <f t="shared" ref="O43" si="12">"    " &amp; D43 &amp; " " &amp; E43 &amp; IF(F43="yes"," NOT NULL", "") &amp; IF(LEN(G43) &gt; 0," DEFAULT " &amp; G43, "") &amp; ","</f>
        <v xml:space="preserve">    sub_item smallint DEFAULT 0,</v>
      </c>
    </row>
    <row r="44" spans="2:15" ht="15" x14ac:dyDescent="0.25">
      <c r="B44" s="6">
        <v>40</v>
      </c>
      <c r="C44" s="22" t="s">
        <v>3615</v>
      </c>
      <c r="D44" s="24" t="s">
        <v>1369</v>
      </c>
      <c r="E44" s="6" t="s">
        <v>35</v>
      </c>
      <c r="F44" s="6"/>
      <c r="G44" s="6">
        <v>0</v>
      </c>
      <c r="H44" s="23" t="s">
        <v>16</v>
      </c>
      <c r="I44" s="10"/>
      <c r="J44" s="25"/>
      <c r="K44" s="3"/>
      <c r="L44" s="3"/>
      <c r="M44" s="3"/>
      <c r="O44" s="1" t="str">
        <f t="shared" si="0"/>
        <v xml:space="preserve">    bold smallint DEFAULT 0,</v>
      </c>
    </row>
    <row r="45" spans="2:15" ht="15" x14ac:dyDescent="0.25">
      <c r="B45" s="6">
        <v>41</v>
      </c>
      <c r="C45" s="22" t="s">
        <v>1408</v>
      </c>
      <c r="D45" s="24" t="s">
        <v>1374</v>
      </c>
      <c r="E45" s="6" t="s">
        <v>35</v>
      </c>
      <c r="F45" s="6"/>
      <c r="G45" s="6">
        <v>0</v>
      </c>
      <c r="H45" s="23" t="s">
        <v>16</v>
      </c>
      <c r="I45" s="10"/>
      <c r="J45" s="25"/>
      <c r="K45" s="3"/>
      <c r="L45" s="3"/>
      <c r="M45" s="3"/>
      <c r="O45" s="1" t="str">
        <f t="shared" si="0"/>
        <v xml:space="preserve">    printed smallint DEFAULT 0,</v>
      </c>
    </row>
    <row r="46" spans="2:15" ht="15" x14ac:dyDescent="0.25">
      <c r="B46" s="6">
        <v>42</v>
      </c>
      <c r="C46" s="22" t="s">
        <v>188</v>
      </c>
      <c r="D46" s="24" t="s">
        <v>184</v>
      </c>
      <c r="E46" s="6" t="s">
        <v>6</v>
      </c>
      <c r="F46" s="6"/>
      <c r="G46" s="6"/>
      <c r="H46" s="6"/>
      <c r="I46" s="10"/>
      <c r="J46" s="25"/>
      <c r="K46" s="3"/>
      <c r="L46" s="3"/>
      <c r="M46" s="3"/>
      <c r="O46" s="1" t="str">
        <f t="shared" si="0"/>
        <v xml:space="preserve">    start_date bigint,</v>
      </c>
    </row>
    <row r="47" spans="2:15" ht="15" x14ac:dyDescent="0.25">
      <c r="B47" s="6">
        <v>43</v>
      </c>
      <c r="C47" s="22" t="s">
        <v>2015</v>
      </c>
      <c r="D47" s="24" t="s">
        <v>2242</v>
      </c>
      <c r="E47" s="6" t="s">
        <v>6</v>
      </c>
      <c r="F47" s="6"/>
      <c r="G47" s="6"/>
      <c r="H47" s="6"/>
      <c r="I47" s="10"/>
      <c r="J47" s="25"/>
      <c r="K47" s="3"/>
      <c r="L47" s="3"/>
      <c r="M47" s="3"/>
      <c r="O47" s="1" t="str">
        <f t="shared" si="0"/>
        <v xml:space="preserve">    complete_date bigint,</v>
      </c>
    </row>
    <row r="48" spans="2:15" ht="15" x14ac:dyDescent="0.25">
      <c r="B48" s="6">
        <v>44</v>
      </c>
      <c r="C48" s="22" t="s">
        <v>2244</v>
      </c>
      <c r="D48" s="24" t="s">
        <v>2260</v>
      </c>
      <c r="E48" s="6" t="s">
        <v>6</v>
      </c>
      <c r="F48" s="6"/>
      <c r="G48" s="6"/>
      <c r="H48" s="6"/>
      <c r="I48" s="10"/>
      <c r="J48" s="25"/>
      <c r="K48" s="3"/>
      <c r="L48" s="3"/>
      <c r="M48" s="3"/>
      <c r="O48" s="1" t="str">
        <f t="shared" si="0"/>
        <v xml:space="preserve">    report_date bigint,</v>
      </c>
    </row>
    <row r="49" spans="2:15" ht="15" x14ac:dyDescent="0.25">
      <c r="B49" s="6">
        <v>45</v>
      </c>
      <c r="C49" s="22" t="s">
        <v>2245</v>
      </c>
      <c r="D49" s="24" t="s">
        <v>2872</v>
      </c>
      <c r="E49" s="6" t="s">
        <v>6</v>
      </c>
      <c r="F49" s="6"/>
      <c r="G49" s="6"/>
      <c r="H49" s="6"/>
      <c r="I49" s="10"/>
      <c r="J49" s="25"/>
      <c r="K49" s="3"/>
      <c r="L49" s="3"/>
      <c r="M49" s="3"/>
      <c r="O49" s="1" t="str">
        <f t="shared" si="0"/>
        <v xml:space="preserve">    print_date bigint,</v>
      </c>
    </row>
    <row r="50" spans="2:15" ht="15" x14ac:dyDescent="0.25">
      <c r="B50" s="6">
        <v>46</v>
      </c>
      <c r="C50" s="22" t="s">
        <v>2922</v>
      </c>
      <c r="D50" s="24" t="s">
        <v>2921</v>
      </c>
      <c r="E50" s="6" t="s">
        <v>6</v>
      </c>
      <c r="F50" s="6"/>
      <c r="G50" s="6"/>
      <c r="H50" s="6"/>
      <c r="I50" s="8">
        <v>1</v>
      </c>
      <c r="J50" s="25"/>
      <c r="K50" s="3"/>
      <c r="L50" s="3"/>
      <c r="M50" s="3"/>
      <c r="O50" s="1" t="str">
        <f t="shared" si="0"/>
        <v xml:space="preserve">    result_date bigint,</v>
      </c>
    </row>
    <row r="51" spans="2:15" ht="15" x14ac:dyDescent="0.25">
      <c r="B51" s="6">
        <v>47</v>
      </c>
      <c r="C51" s="22" t="s">
        <v>3631</v>
      </c>
      <c r="D51" s="24" t="s">
        <v>3630</v>
      </c>
      <c r="E51" s="6" t="s">
        <v>35</v>
      </c>
      <c r="F51" s="6"/>
      <c r="G51" s="6"/>
      <c r="H51" s="6"/>
      <c r="I51" s="10"/>
      <c r="J51" s="25"/>
      <c r="K51" s="3"/>
      <c r="L51" s="3"/>
      <c r="M51" s="3"/>
      <c r="O51" s="1" t="str">
        <f t="shared" si="0"/>
        <v xml:space="preserve">    specimen_status smallint,</v>
      </c>
    </row>
    <row r="52" spans="2:15" ht="15" x14ac:dyDescent="0.25">
      <c r="B52" s="6">
        <v>48</v>
      </c>
      <c r="C52" s="22" t="s">
        <v>3643</v>
      </c>
      <c r="D52" s="24" t="s">
        <v>1416</v>
      </c>
      <c r="E52" s="23" t="s">
        <v>116</v>
      </c>
      <c r="F52" s="6"/>
      <c r="G52" s="6"/>
      <c r="H52" s="6"/>
      <c r="I52" s="8">
        <v>1</v>
      </c>
      <c r="J52" s="25"/>
      <c r="K52" s="3"/>
      <c r="L52" s="3"/>
      <c r="M52" s="3"/>
      <c r="O52" s="1" t="str">
        <f t="shared" si="0"/>
        <v xml:space="preserve">    collection_location text,</v>
      </c>
    </row>
    <row r="53" spans="2:15" ht="15" x14ac:dyDescent="0.25">
      <c r="B53" s="6">
        <v>49</v>
      </c>
      <c r="C53" s="22" t="s">
        <v>49</v>
      </c>
      <c r="D53" s="24" t="s">
        <v>12</v>
      </c>
      <c r="E53" s="23" t="s">
        <v>116</v>
      </c>
      <c r="F53" s="6"/>
      <c r="G53" s="6"/>
      <c r="H53" s="6"/>
      <c r="I53" s="8"/>
      <c r="J53" s="25"/>
      <c r="K53" s="3"/>
      <c r="L53" s="3"/>
      <c r="M53" s="3"/>
      <c r="O53" s="1" t="str">
        <f t="shared" si="0"/>
        <v xml:space="preserve">    description text,</v>
      </c>
    </row>
    <row r="54" spans="2:15" ht="15" x14ac:dyDescent="0.25">
      <c r="B54" s="6">
        <v>50</v>
      </c>
      <c r="C54" s="22" t="s">
        <v>596</v>
      </c>
      <c r="D54" s="24" t="s">
        <v>1410</v>
      </c>
      <c r="E54" s="6" t="s">
        <v>6</v>
      </c>
      <c r="F54" s="6"/>
      <c r="G54" s="6"/>
      <c r="H54" s="6"/>
      <c r="I54" s="8">
        <v>1</v>
      </c>
      <c r="J54" s="25"/>
      <c r="K54" s="3"/>
      <c r="L54" s="3"/>
      <c r="M54" s="3"/>
      <c r="O54" s="1" t="str">
        <f t="shared" si="0"/>
        <v xml:space="preserve">    collection_date bigint,</v>
      </c>
    </row>
    <row r="55" spans="2:15" ht="15" x14ac:dyDescent="0.25">
      <c r="B55" s="6">
        <v>51</v>
      </c>
      <c r="C55" s="22" t="s">
        <v>3634</v>
      </c>
      <c r="D55" s="24" t="s">
        <v>2037</v>
      </c>
      <c r="E55" s="6" t="s">
        <v>6</v>
      </c>
      <c r="F55" s="6"/>
      <c r="G55" s="6"/>
      <c r="H55" s="6"/>
      <c r="I55" s="8"/>
      <c r="J55" s="25"/>
      <c r="K55" s="3"/>
      <c r="L55" s="3"/>
      <c r="M55" s="3"/>
      <c r="O55" s="1" t="str">
        <f t="shared" si="0"/>
        <v xml:space="preserve">    expiry_date bigint,</v>
      </c>
    </row>
    <row r="56" spans="2:15" ht="15" x14ac:dyDescent="0.25">
      <c r="B56" s="6">
        <v>52</v>
      </c>
      <c r="C56" s="22" t="s">
        <v>375</v>
      </c>
      <c r="D56" s="24" t="s">
        <v>218</v>
      </c>
      <c r="E56" s="6" t="s">
        <v>6</v>
      </c>
      <c r="F56" s="6"/>
      <c r="G56" s="6"/>
      <c r="H56" s="6"/>
      <c r="I56" s="8">
        <v>1</v>
      </c>
      <c r="J56" s="25"/>
      <c r="K56" s="3"/>
      <c r="L56" s="3"/>
      <c r="M56" s="3"/>
      <c r="O56" s="1" t="str">
        <f>"    " &amp; D56 &amp; " " &amp; E56 &amp; IF(F56="yes"," NOT NULL", "") &amp; IF(LEN(G56) &gt; 0," DEFAULT " &amp; G56, "") &amp; ","</f>
        <v xml:space="preserve">    room_id bigint,</v>
      </c>
    </row>
    <row r="57" spans="2:15" ht="15" x14ac:dyDescent="0.25">
      <c r="B57" s="6">
        <v>53</v>
      </c>
      <c r="C57" s="22" t="s">
        <v>1371</v>
      </c>
      <c r="D57" s="24" t="s">
        <v>1378</v>
      </c>
      <c r="E57" s="6" t="s">
        <v>6</v>
      </c>
      <c r="F57" s="6"/>
      <c r="G57" s="6"/>
      <c r="H57" s="6"/>
      <c r="I57" s="10"/>
      <c r="J57" s="25"/>
      <c r="K57" s="3"/>
      <c r="L57" s="3"/>
      <c r="M57" s="3"/>
      <c r="O57" s="1" t="str">
        <f t="shared" si="0"/>
        <v xml:space="preserve">    equipment_id bigint,</v>
      </c>
    </row>
    <row r="58" spans="2:15" ht="15" x14ac:dyDescent="0.25">
      <c r="B58" s="6">
        <v>54</v>
      </c>
      <c r="C58" s="22" t="s">
        <v>1365</v>
      </c>
      <c r="D58" s="24" t="s">
        <v>553</v>
      </c>
      <c r="E58" s="6" t="s">
        <v>6</v>
      </c>
      <c r="F58" s="6"/>
      <c r="G58" s="6"/>
      <c r="H58" s="6"/>
      <c r="I58" s="8">
        <v>1</v>
      </c>
      <c r="J58" s="25"/>
      <c r="K58" s="3"/>
      <c r="L58" s="3"/>
      <c r="M58" s="3"/>
      <c r="O58" s="1" t="str">
        <f t="shared" si="0"/>
        <v xml:space="preserve">    technician_id bigint,</v>
      </c>
    </row>
    <row r="59" spans="2:15" ht="15" x14ac:dyDescent="0.25">
      <c r="B59" s="6">
        <v>55</v>
      </c>
      <c r="C59" s="22" t="s">
        <v>611</v>
      </c>
      <c r="D59" s="24" t="s">
        <v>1165</v>
      </c>
      <c r="E59" s="6" t="s">
        <v>6</v>
      </c>
      <c r="F59" s="6"/>
      <c r="G59" s="6"/>
      <c r="H59" s="6"/>
      <c r="I59" s="10"/>
      <c r="J59" s="25"/>
      <c r="K59" s="3"/>
      <c r="L59" s="3"/>
      <c r="M59" s="3"/>
      <c r="O59" s="1" t="str">
        <f t="shared" si="0"/>
        <v xml:space="preserve">    submitter_id bigint,</v>
      </c>
    </row>
    <row r="60" spans="2:15" ht="15" x14ac:dyDescent="0.25">
      <c r="B60" s="6">
        <v>56</v>
      </c>
      <c r="C60" s="22" t="s">
        <v>612</v>
      </c>
      <c r="D60" s="24" t="s">
        <v>610</v>
      </c>
      <c r="E60" s="6" t="s">
        <v>6</v>
      </c>
      <c r="F60" s="6"/>
      <c r="G60" s="6"/>
      <c r="H60" s="6"/>
      <c r="I60" s="10"/>
      <c r="J60" s="25"/>
      <c r="K60" s="3"/>
      <c r="L60" s="3"/>
      <c r="M60" s="3"/>
      <c r="O60" s="1" t="str">
        <f t="shared" si="0"/>
        <v xml:space="preserve">    submitted_date bigint,</v>
      </c>
    </row>
    <row r="61" spans="2:15" ht="15" x14ac:dyDescent="0.25">
      <c r="B61" s="6">
        <v>57</v>
      </c>
      <c r="C61" s="22" t="s">
        <v>114</v>
      </c>
      <c r="D61" s="24" t="s">
        <v>2075</v>
      </c>
      <c r="E61" s="6" t="s">
        <v>6</v>
      </c>
      <c r="F61" s="6"/>
      <c r="G61" s="6"/>
      <c r="H61" s="6"/>
      <c r="I61" s="10"/>
      <c r="J61" s="25"/>
      <c r="K61" s="3"/>
      <c r="L61" s="3"/>
      <c r="M61" s="3"/>
      <c r="O61" s="1" t="str">
        <f t="shared" si="0"/>
        <v xml:space="preserve">    approver_id bigint,</v>
      </c>
    </row>
    <row r="62" spans="2:15" ht="15" x14ac:dyDescent="0.25">
      <c r="B62" s="6">
        <v>58</v>
      </c>
      <c r="C62" s="22" t="s">
        <v>115</v>
      </c>
      <c r="D62" s="24" t="s">
        <v>539</v>
      </c>
      <c r="E62" s="6" t="s">
        <v>6</v>
      </c>
      <c r="F62" s="6"/>
      <c r="G62" s="6"/>
      <c r="H62" s="6"/>
      <c r="I62" s="10"/>
      <c r="J62" s="25"/>
      <c r="K62" s="3"/>
      <c r="L62" s="3"/>
      <c r="M62" s="3"/>
      <c r="O62" s="1" t="str">
        <f t="shared" si="0"/>
        <v xml:space="preserve">    approved_date bigint,</v>
      </c>
    </row>
    <row r="63" spans="2:15" ht="15" x14ac:dyDescent="0.25">
      <c r="B63" s="6">
        <v>59</v>
      </c>
      <c r="C63" s="22" t="s">
        <v>536</v>
      </c>
      <c r="D63" s="24" t="s">
        <v>3613</v>
      </c>
      <c r="E63" s="6" t="s">
        <v>6</v>
      </c>
      <c r="F63" s="6"/>
      <c r="G63" s="6"/>
      <c r="H63" s="6"/>
      <c r="I63" s="10">
        <v>1</v>
      </c>
      <c r="J63" s="25"/>
      <c r="K63" s="3"/>
      <c r="L63" s="3"/>
      <c r="M63" s="3"/>
      <c r="O63" s="1" t="str">
        <f t="shared" si="0"/>
        <v xml:space="preserve">    publisher_id bigint,</v>
      </c>
    </row>
    <row r="64" spans="2:15" ht="15" x14ac:dyDescent="0.25">
      <c r="B64" s="6">
        <v>60</v>
      </c>
      <c r="C64" s="22" t="s">
        <v>537</v>
      </c>
      <c r="D64" s="24" t="s">
        <v>535</v>
      </c>
      <c r="E64" s="6" t="s">
        <v>6</v>
      </c>
      <c r="F64" s="6"/>
      <c r="G64" s="6"/>
      <c r="H64" s="6"/>
      <c r="I64" s="10">
        <v>1</v>
      </c>
      <c r="J64" s="25"/>
      <c r="K64" s="3"/>
      <c r="L64" s="3"/>
      <c r="M64" s="3"/>
      <c r="O64" s="1" t="str">
        <f t="shared" si="0"/>
        <v xml:space="preserve">    published_date bigint,</v>
      </c>
    </row>
    <row r="65" spans="2:15" ht="15" x14ac:dyDescent="0.25">
      <c r="B65" s="6">
        <v>61</v>
      </c>
      <c r="C65" s="22" t="s">
        <v>3616</v>
      </c>
      <c r="D65" s="24" t="s">
        <v>3614</v>
      </c>
      <c r="E65" s="6" t="s">
        <v>35</v>
      </c>
      <c r="F65" s="6"/>
      <c r="G65" s="6">
        <v>0</v>
      </c>
      <c r="H65" s="6"/>
      <c r="I65" s="10"/>
      <c r="J65" s="25"/>
      <c r="K65" s="3"/>
      <c r="L65" s="3"/>
      <c r="M65" s="3"/>
      <c r="O65" s="1" t="str">
        <f t="shared" si="0"/>
        <v xml:space="preserve">    published smallint DEFAULT 0,</v>
      </c>
    </row>
    <row r="66" spans="2:15" ht="15" x14ac:dyDescent="0.25">
      <c r="B66" s="6">
        <v>62</v>
      </c>
      <c r="C66" s="22" t="s">
        <v>939</v>
      </c>
      <c r="D66" s="24" t="s">
        <v>1071</v>
      </c>
      <c r="E66" s="6" t="s">
        <v>35</v>
      </c>
      <c r="F66" s="6"/>
      <c r="G66" s="6">
        <v>1</v>
      </c>
      <c r="H66" s="6"/>
      <c r="I66" s="10"/>
      <c r="J66" s="25"/>
      <c r="K66" s="3"/>
      <c r="L66" s="3"/>
      <c r="M66" s="3"/>
      <c r="O66" s="1" t="str">
        <f>"    " &amp; D66 &amp; " " &amp; E66 &amp; IF(F66="yes"," NOT NULL", "") &amp; IF(LEN(G66) &gt; 0," DEFAULT " &amp; G66, "") &amp; ","</f>
        <v xml:space="preserve">    internal_ledger smallint DEFAULT 1,</v>
      </c>
    </row>
    <row r="67" spans="2:15" ht="15" x14ac:dyDescent="0.25">
      <c r="B67" s="6">
        <v>63</v>
      </c>
      <c r="C67" s="22" t="s">
        <v>1072</v>
      </c>
      <c r="D67" s="24" t="s">
        <v>1217</v>
      </c>
      <c r="E67" s="6" t="s">
        <v>35</v>
      </c>
      <c r="F67" s="6"/>
      <c r="G67" s="6">
        <v>1</v>
      </c>
      <c r="H67" s="6"/>
      <c r="I67" s="10"/>
      <c r="J67" s="25"/>
      <c r="K67" s="3"/>
      <c r="L67" s="3"/>
      <c r="M67" s="3"/>
      <c r="O67" s="1" t="str">
        <f>"    " &amp; D67 &amp; " " &amp; E67 &amp; IF(F67="yes"," NOT NULL", "") &amp; IF(LEN(G67) &gt; 0," DEFAULT " &amp; G67, "") &amp; ","</f>
        <v xml:space="preserve">    financial_ledger smallint DEFAULT 1,</v>
      </c>
    </row>
    <row r="68" spans="2:15" ht="15" x14ac:dyDescent="0.25">
      <c r="B68" s="6">
        <v>64</v>
      </c>
      <c r="C68" s="22" t="s">
        <v>3617</v>
      </c>
      <c r="D68" s="24" t="s">
        <v>720</v>
      </c>
      <c r="E68" s="6" t="s">
        <v>10</v>
      </c>
      <c r="F68" s="6"/>
      <c r="G68" s="6">
        <v>0</v>
      </c>
      <c r="H68" s="6"/>
      <c r="I68" s="10"/>
      <c r="J68" s="25"/>
      <c r="K68" s="3"/>
      <c r="L68" s="3"/>
      <c r="M68" s="3"/>
      <c r="O68" s="1" t="str">
        <f t="shared" ref="O68:O71" si="13">"    " &amp; D68 &amp; " " &amp; E68 &amp; IF(F68="yes"," NOT NULL", "") &amp; IF(LEN(G68) &gt; 0," DEFAULT " &amp; G68, "") &amp; ","</f>
        <v xml:space="preserve">    duration integer DEFAULT 0,</v>
      </c>
    </row>
    <row r="69" spans="2:15" ht="15" x14ac:dyDescent="0.25">
      <c r="B69" s="6">
        <v>65</v>
      </c>
      <c r="C69" s="22" t="s">
        <v>38</v>
      </c>
      <c r="D69" s="24" t="s">
        <v>3002</v>
      </c>
      <c r="E69" s="6" t="s">
        <v>10</v>
      </c>
      <c r="F69" s="6"/>
      <c r="G69" s="6">
        <v>0</v>
      </c>
      <c r="H69" s="6"/>
      <c r="I69" s="10"/>
      <c r="J69" s="25" t="s">
        <v>3660</v>
      </c>
      <c r="K69" s="3"/>
      <c r="L69" s="3"/>
      <c r="M69" s="3"/>
      <c r="O69" s="1" t="str">
        <f t="shared" si="13"/>
        <v xml:space="preserve">    time_unit integer DEFAULT 0,</v>
      </c>
    </row>
    <row r="70" spans="2:15" ht="15" x14ac:dyDescent="0.25">
      <c r="B70" s="6">
        <v>66</v>
      </c>
      <c r="C70" s="22" t="s">
        <v>3</v>
      </c>
      <c r="D70" s="24" t="s">
        <v>3072</v>
      </c>
      <c r="E70" s="23" t="s">
        <v>116</v>
      </c>
      <c r="F70" s="6"/>
      <c r="G70" s="6"/>
      <c r="H70" s="6"/>
      <c r="I70" s="8">
        <v>1</v>
      </c>
      <c r="J70" s="25"/>
      <c r="K70" s="3"/>
      <c r="L70" s="3"/>
      <c r="M70" s="3"/>
      <c r="O70" s="1" t="str">
        <f t="shared" si="13"/>
        <v xml:space="preserve">    note text,</v>
      </c>
    </row>
    <row r="71" spans="2:15" ht="15" x14ac:dyDescent="0.25">
      <c r="B71" s="6">
        <v>67</v>
      </c>
      <c r="C71" s="22" t="s">
        <v>2816</v>
      </c>
      <c r="D71" s="24" t="s">
        <v>3905</v>
      </c>
      <c r="E71" s="6" t="s">
        <v>35</v>
      </c>
      <c r="F71" s="6"/>
      <c r="G71" s="6"/>
      <c r="H71" s="6"/>
      <c r="I71" s="10"/>
      <c r="J71" s="25"/>
      <c r="K71" s="3"/>
      <c r="L71" s="3"/>
      <c r="M71" s="3"/>
      <c r="O71" s="1" t="str">
        <f t="shared" si="13"/>
        <v xml:space="preserve">    health_grade smallint,</v>
      </c>
    </row>
    <row r="72" spans="2:15" ht="15" x14ac:dyDescent="0.25">
      <c r="B72" s="6">
        <v>68</v>
      </c>
      <c r="C72" s="22" t="s">
        <v>3921</v>
      </c>
      <c r="D72" s="24" t="s">
        <v>3865</v>
      </c>
      <c r="E72" s="6" t="s">
        <v>35</v>
      </c>
      <c r="F72" s="6"/>
      <c r="G72" s="6">
        <v>1</v>
      </c>
      <c r="H72" s="23" t="s">
        <v>16</v>
      </c>
      <c r="I72" s="8"/>
      <c r="J72" s="25"/>
      <c r="K72" s="3"/>
      <c r="L72" s="3"/>
      <c r="M72" s="3"/>
      <c r="O72" s="1" t="str">
        <f>"    " &amp; D72 &amp; " " &amp; E72 &amp; IF(F72="yes"," NOT NULL", "") &amp; IF(LEN(G72) &gt; 0," DEFAULT " &amp; G72, "") &amp; ","</f>
        <v xml:space="preserve">    incentive smallint DEFAULT 1,</v>
      </c>
    </row>
    <row r="73" spans="2:15" ht="15" x14ac:dyDescent="0.25">
      <c r="B73" s="6">
        <v>69</v>
      </c>
      <c r="C73" s="22" t="s">
        <v>45</v>
      </c>
      <c r="D73" s="24" t="s">
        <v>42</v>
      </c>
      <c r="E73" s="6" t="s">
        <v>35</v>
      </c>
      <c r="F73" s="6"/>
      <c r="G73" s="6">
        <v>0</v>
      </c>
      <c r="H73" s="6"/>
      <c r="I73" s="10"/>
      <c r="J73" s="25"/>
      <c r="K73" s="3"/>
      <c r="L73" s="3"/>
      <c r="M73" s="3"/>
      <c r="O73" s="1" t="str">
        <f t="shared" si="0"/>
        <v xml:space="preserve">    status smallint DEFAULT 0,</v>
      </c>
    </row>
    <row r="74" spans="2:15" ht="15" x14ac:dyDescent="0.25">
      <c r="B74" s="6">
        <v>70</v>
      </c>
      <c r="C74" s="22" t="s">
        <v>158</v>
      </c>
      <c r="D74" s="24" t="s">
        <v>53</v>
      </c>
      <c r="E74" s="6" t="s">
        <v>10</v>
      </c>
      <c r="F74" s="6"/>
      <c r="G74" s="6">
        <v>0</v>
      </c>
      <c r="H74" s="6"/>
      <c r="I74" s="10"/>
      <c r="J74" s="25"/>
      <c r="K74" s="3"/>
      <c r="L74" s="3"/>
      <c r="M74" s="3"/>
      <c r="O74" s="1" t="str">
        <f t="shared" si="0"/>
        <v xml:space="preserve">    sort integer DEFAULT 0,</v>
      </c>
    </row>
    <row r="75" spans="2:15" ht="15" x14ac:dyDescent="0.25">
      <c r="B75" s="6">
        <v>71</v>
      </c>
      <c r="C75" s="22" t="s">
        <v>333</v>
      </c>
      <c r="D75" s="24" t="s">
        <v>41</v>
      </c>
      <c r="E75" s="6" t="s">
        <v>35</v>
      </c>
      <c r="F75" s="6"/>
      <c r="G75" s="6">
        <v>0</v>
      </c>
      <c r="H75" s="23" t="s">
        <v>16</v>
      </c>
      <c r="I75" s="8"/>
      <c r="J75" s="25"/>
      <c r="K75" s="3"/>
      <c r="L75" s="3"/>
      <c r="M75" s="3"/>
      <c r="O75" s="1" t="str">
        <f t="shared" si="0"/>
        <v xml:space="preserve">    disabled smallint DEFAULT 0,</v>
      </c>
    </row>
    <row r="76" spans="2:15" ht="15" x14ac:dyDescent="0.25">
      <c r="B76" s="6">
        <v>72</v>
      </c>
      <c r="C76" s="3" t="s">
        <v>20</v>
      </c>
      <c r="D76" s="24" t="s">
        <v>296</v>
      </c>
      <c r="E76" s="6" t="s">
        <v>6</v>
      </c>
      <c r="F76" s="6"/>
      <c r="G76" s="6"/>
      <c r="H76" s="6"/>
      <c r="I76" s="10"/>
      <c r="J76" s="25"/>
      <c r="K76" s="3"/>
      <c r="L76" s="3"/>
      <c r="M76" s="3"/>
      <c r="O76" s="1" t="str">
        <f t="shared" si="0"/>
        <v xml:space="preserve">    created_by bigint,</v>
      </c>
    </row>
    <row r="77" spans="2:15" ht="15" x14ac:dyDescent="0.25">
      <c r="B77" s="6">
        <v>73</v>
      </c>
      <c r="C77" s="3" t="s">
        <v>21</v>
      </c>
      <c r="D77" s="24" t="s">
        <v>70</v>
      </c>
      <c r="E77" s="6" t="s">
        <v>6</v>
      </c>
      <c r="F77" s="6"/>
      <c r="G77" s="6"/>
      <c r="H77" s="6"/>
      <c r="I77" s="10"/>
      <c r="J77" s="25"/>
      <c r="K77" s="3"/>
      <c r="L77" s="3"/>
      <c r="M77" s="3"/>
      <c r="O77" s="1" t="str">
        <f t="shared" si="0"/>
        <v xml:space="preserve">    created_date bigint,</v>
      </c>
    </row>
    <row r="78" spans="2:15" ht="15" x14ac:dyDescent="0.25">
      <c r="B78" s="6">
        <v>74</v>
      </c>
      <c r="C78" s="3" t="s">
        <v>22</v>
      </c>
      <c r="D78" s="24" t="s">
        <v>297</v>
      </c>
      <c r="E78" s="6" t="s">
        <v>6</v>
      </c>
      <c r="F78" s="6"/>
      <c r="G78" s="6"/>
      <c r="H78" s="6"/>
      <c r="I78" s="10"/>
      <c r="J78" s="25"/>
      <c r="K78" s="3"/>
      <c r="L78" s="3"/>
      <c r="M78" s="3"/>
      <c r="O78" s="1" t="str">
        <f t="shared" si="0"/>
        <v xml:space="preserve">    updated_by bigint,</v>
      </c>
    </row>
    <row r="79" spans="2:15" ht="15" x14ac:dyDescent="0.25">
      <c r="B79" s="6">
        <v>75</v>
      </c>
      <c r="C79" s="3" t="s">
        <v>23</v>
      </c>
      <c r="D79" s="24" t="s">
        <v>71</v>
      </c>
      <c r="E79" s="6" t="s">
        <v>6</v>
      </c>
      <c r="F79" s="6"/>
      <c r="G79" s="6"/>
      <c r="H79" s="6"/>
      <c r="I79" s="10"/>
      <c r="J79" s="25"/>
      <c r="K79" s="3"/>
      <c r="L79" s="3"/>
      <c r="M79" s="3"/>
      <c r="O79" s="1" t="str">
        <f t="shared" si="0"/>
        <v xml:space="preserve">    updated_date bigint,</v>
      </c>
    </row>
    <row r="80" spans="2:15" ht="15" x14ac:dyDescent="0.25">
      <c r="B80" s="6">
        <v>76</v>
      </c>
      <c r="C80" s="22" t="s">
        <v>105</v>
      </c>
      <c r="D80" s="24" t="s">
        <v>295</v>
      </c>
      <c r="E80" s="6" t="s">
        <v>6</v>
      </c>
      <c r="F80" s="6"/>
      <c r="G80" s="6"/>
      <c r="H80" s="6"/>
      <c r="I80" s="8">
        <v>1</v>
      </c>
      <c r="J80" s="25"/>
      <c r="K80" s="3"/>
      <c r="L80" s="3"/>
      <c r="M80" s="3"/>
      <c r="O80" s="1" t="str">
        <f t="shared" si="0"/>
        <v xml:space="preserve">    deleted_by bigint,</v>
      </c>
    </row>
    <row r="81" spans="2:15" ht="15" x14ac:dyDescent="0.25">
      <c r="B81" s="6">
        <v>77</v>
      </c>
      <c r="C81" s="22" t="s">
        <v>99</v>
      </c>
      <c r="D81" s="24" t="s">
        <v>94</v>
      </c>
      <c r="E81" s="6" t="s">
        <v>6</v>
      </c>
      <c r="F81" s="6"/>
      <c r="G81" s="6"/>
      <c r="H81" s="6"/>
      <c r="I81" s="8">
        <v>1</v>
      </c>
      <c r="J81" s="25"/>
      <c r="K81" s="3"/>
      <c r="L81" s="3"/>
      <c r="M81" s="3"/>
      <c r="O81" s="1" t="str">
        <f t="shared" si="0"/>
        <v xml:space="preserve">    deleted_date bigint,</v>
      </c>
    </row>
    <row r="82" spans="2:15" ht="15" x14ac:dyDescent="0.25">
      <c r="B82" s="6">
        <v>78</v>
      </c>
      <c r="C82" s="3" t="s">
        <v>24</v>
      </c>
      <c r="D82" s="24" t="s">
        <v>13</v>
      </c>
      <c r="E82" s="6" t="s">
        <v>10</v>
      </c>
      <c r="F82" s="6"/>
      <c r="G82" s="6">
        <v>1</v>
      </c>
      <c r="H82" s="6"/>
      <c r="I82" s="10"/>
      <c r="J82" s="25"/>
      <c r="K82" s="3"/>
      <c r="L82" s="3"/>
      <c r="M82" s="3"/>
      <c r="O82" s="1" t="str">
        <f t="shared" si="0"/>
        <v xml:space="preserve">    version integer DEFAULT 1,</v>
      </c>
    </row>
    <row r="83" spans="2:15" x14ac:dyDescent="0.25">
      <c r="O83" s="1" t="str">
        <f>"    CONSTRAINT " &amp; IF(ISERROR(SEARCH(".",$D$2)), $D$2, MID($D$2,SEARCH(".",$D$2) + 1,(LEN($D$2)-SEARCH(".",$D$2)))) &amp; "_pk PRIMARY KEY (" &amp; $D$5 &amp; ")"</f>
        <v xml:space="preserve">    CONSTRAINT lab_result_item_pk PRIMARY KEY (id)</v>
      </c>
    </row>
    <row r="84" spans="2:15" x14ac:dyDescent="0.25">
      <c r="O84" s="1" t="s">
        <v>7</v>
      </c>
    </row>
    <row r="86" spans="2:15" x14ac:dyDescent="0.25">
      <c r="C86" s="32" t="s">
        <v>3870</v>
      </c>
    </row>
    <row r="88" spans="2:15" x14ac:dyDescent="0.25">
      <c r="C88" s="32" t="s">
        <v>3911</v>
      </c>
    </row>
    <row r="91" spans="2:15" x14ac:dyDescent="0.25">
      <c r="C91" s="32" t="s">
        <v>3960</v>
      </c>
    </row>
    <row r="92" spans="2:15" x14ac:dyDescent="0.25">
      <c r="C92" s="32" t="s">
        <v>3943</v>
      </c>
    </row>
    <row r="93" spans="2:15" x14ac:dyDescent="0.25">
      <c r="C93" s="32" t="s">
        <v>3944</v>
      </c>
    </row>
    <row r="94" spans="2:15" x14ac:dyDescent="0.25">
      <c r="C94" s="1" t="s">
        <v>3958</v>
      </c>
    </row>
    <row r="95" spans="2:15" x14ac:dyDescent="0.25">
      <c r="C95" s="1" t="s">
        <v>3959</v>
      </c>
    </row>
    <row r="96" spans="2:15" x14ac:dyDescent="0.25">
      <c r="C96" s="32" t="s">
        <v>3954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B1:T33"/>
  <sheetViews>
    <sheetView showGridLines="0" workbookViewId="0">
      <selection activeCell="O2" sqref="O2:O28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6" width="6.42578125" style="1" customWidth="1"/>
    <col min="7" max="7" width="5.5703125" style="1" customWidth="1"/>
    <col min="8" max="8" width="6.140625" style="1" customWidth="1"/>
    <col min="9" max="9" width="6.28515625" style="1" customWidth="1"/>
    <col min="10" max="10" width="28.28515625" style="1" customWidth="1"/>
    <col min="11" max="11" width="7.28515625" style="1" customWidth="1"/>
    <col min="12" max="12" width="7.140625" style="1" customWidth="1"/>
    <col min="13" max="13" width="8" style="1" customWidth="1"/>
    <col min="14" max="14" width="9.5703125" style="1" customWidth="1"/>
    <col min="15" max="15" width="10.85546875" style="1" customWidth="1"/>
    <col min="16" max="16" width="10" style="1" customWidth="1"/>
    <col min="17" max="16384" width="9.140625" style="1"/>
  </cols>
  <sheetData>
    <row r="1" spans="2:20" ht="18" x14ac:dyDescent="0.25">
      <c r="C1" s="2" t="s">
        <v>26</v>
      </c>
      <c r="D1" s="70" t="str">
        <f>DB!D183</f>
        <v>Kết quả xét nghiệm</v>
      </c>
      <c r="E1" s="71"/>
      <c r="F1" s="72" t="s">
        <v>22</v>
      </c>
      <c r="G1" s="73"/>
      <c r="H1" s="73"/>
      <c r="I1" s="74"/>
      <c r="J1" s="3" t="str">
        <f>DB!F183</f>
        <v>Nguyễn Anh Phong</v>
      </c>
    </row>
    <row r="2" spans="2:20" ht="18" x14ac:dyDescent="0.25">
      <c r="C2" s="2" t="s">
        <v>27</v>
      </c>
      <c r="D2" s="75" t="str">
        <f>DB!E183</f>
        <v>lab_result_log</v>
      </c>
      <c r="E2" s="76"/>
      <c r="F2" s="72" t="s">
        <v>23</v>
      </c>
      <c r="G2" s="73"/>
      <c r="H2" s="73"/>
      <c r="I2" s="74"/>
      <c r="J2" s="19" t="str">
        <f>DB!G183</f>
        <v>22/05/2016</v>
      </c>
      <c r="O2" s="1" t="str">
        <f xml:space="preserve"> "drop table " &amp; D2 &amp; ";"</f>
        <v>drop table lab_result_log;</v>
      </c>
    </row>
    <row r="3" spans="2:20" ht="29.25" customHeight="1" x14ac:dyDescent="0.25">
      <c r="B3" s="4"/>
      <c r="O3" s="1" t="str">
        <f xml:space="preserve"> "create table " &amp; D2</f>
        <v>create table lab_result_log</v>
      </c>
    </row>
    <row r="4" spans="2:20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20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20" ht="15" x14ac:dyDescent="0.25">
      <c r="B6" s="6">
        <v>2</v>
      </c>
      <c r="C6" s="22" t="s">
        <v>404</v>
      </c>
      <c r="D6" s="24" t="s">
        <v>2967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6" si="0">"    " &amp; D6 &amp; " " &amp; E6 &amp; IF(F6="yes"," NOT NULL", "") &amp; IF(LEN(G6) &gt; 0," DEFAULT " &amp; G6, "") &amp; ","</f>
        <v xml:space="preserve">    lab_result_id bigint,</v>
      </c>
    </row>
    <row r="7" spans="2:20" ht="15" x14ac:dyDescent="0.25">
      <c r="B7" s="6">
        <v>3</v>
      </c>
      <c r="C7" s="22" t="s">
        <v>407</v>
      </c>
      <c r="D7" s="24" t="s">
        <v>1366</v>
      </c>
      <c r="E7" s="23" t="s">
        <v>39</v>
      </c>
      <c r="F7" s="6"/>
      <c r="G7" s="6"/>
      <c r="H7" s="6"/>
      <c r="I7" s="10"/>
      <c r="J7" s="25"/>
      <c r="K7" s="3"/>
      <c r="L7" s="3"/>
      <c r="M7" s="3"/>
      <c r="O7" s="1" t="str">
        <f t="shared" ref="O7:O8" si="1">"    " &amp; D7 &amp; " " &amp; E7 &amp; IF(F7="yes"," NOT NULL", "") &amp; IF(LEN(G7) &gt; 0," DEFAULT " &amp; G7, "") &amp; ","</f>
        <v xml:space="preserve">    sid varchar(50),</v>
      </c>
    </row>
    <row r="8" spans="2:20" ht="15" x14ac:dyDescent="0.25">
      <c r="B8" s="6">
        <v>4</v>
      </c>
      <c r="C8" s="22" t="s">
        <v>158</v>
      </c>
      <c r="D8" s="24" t="s">
        <v>1401</v>
      </c>
      <c r="E8" s="6" t="s">
        <v>10</v>
      </c>
      <c r="F8" s="6"/>
      <c r="G8" s="6"/>
      <c r="H8" s="6"/>
      <c r="I8" s="10"/>
      <c r="J8" s="25"/>
      <c r="K8" s="3"/>
      <c r="L8" s="3"/>
      <c r="M8" s="3"/>
      <c r="O8" s="1" t="str">
        <f t="shared" si="1"/>
        <v xml:space="preserve">    seq integer,</v>
      </c>
    </row>
    <row r="9" spans="2:20" ht="15" x14ac:dyDescent="0.25">
      <c r="B9" s="6">
        <v>5</v>
      </c>
      <c r="C9" s="22" t="s">
        <v>175</v>
      </c>
      <c r="D9" s="24" t="s">
        <v>1378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equipment_id bigint,</v>
      </c>
    </row>
    <row r="10" spans="2:20" ht="15" x14ac:dyDescent="0.25">
      <c r="B10" s="6">
        <v>6</v>
      </c>
      <c r="C10" s="22" t="s">
        <v>175</v>
      </c>
      <c r="D10" s="24" t="s">
        <v>2401</v>
      </c>
      <c r="E10" s="23" t="s">
        <v>116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equipment_code text,</v>
      </c>
    </row>
    <row r="11" spans="2:20" ht="15" x14ac:dyDescent="0.25">
      <c r="B11" s="6">
        <v>7</v>
      </c>
      <c r="C11" s="22" t="s">
        <v>175</v>
      </c>
      <c r="D11" s="24" t="s">
        <v>2402</v>
      </c>
      <c r="E11" s="23" t="s">
        <v>116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equipment_name text,</v>
      </c>
    </row>
    <row r="12" spans="2:20" ht="15" x14ac:dyDescent="0.25">
      <c r="B12" s="6">
        <v>8</v>
      </c>
      <c r="C12" s="22" t="s">
        <v>175</v>
      </c>
      <c r="D12" s="24" t="s">
        <v>3916</v>
      </c>
      <c r="E12" s="23" t="s">
        <v>116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equipment_model text,</v>
      </c>
      <c r="T12" s="1">
        <v>1</v>
      </c>
    </row>
    <row r="13" spans="2:20" ht="15" x14ac:dyDescent="0.25">
      <c r="B13" s="6">
        <v>9</v>
      </c>
      <c r="C13" s="22" t="s">
        <v>175</v>
      </c>
      <c r="D13" s="24" t="s">
        <v>3917</v>
      </c>
      <c r="E13" s="23" t="s">
        <v>116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equipment_serial text,</v>
      </c>
    </row>
    <row r="14" spans="2:20" ht="15" x14ac:dyDescent="0.25">
      <c r="B14" s="6">
        <v>10</v>
      </c>
      <c r="C14" s="22" t="s">
        <v>3915</v>
      </c>
      <c r="D14" s="24" t="s">
        <v>3914</v>
      </c>
      <c r="E14" s="23" t="s">
        <v>116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equipment_ip text,</v>
      </c>
    </row>
    <row r="15" spans="2:20" ht="15" x14ac:dyDescent="0.25">
      <c r="B15" s="6">
        <v>11</v>
      </c>
      <c r="C15" s="22" t="s">
        <v>3918</v>
      </c>
      <c r="D15" s="24" t="s">
        <v>3912</v>
      </c>
      <c r="E15" s="23" t="s">
        <v>116</v>
      </c>
      <c r="F15" s="6"/>
      <c r="G15" s="6"/>
      <c r="H15" s="6"/>
      <c r="I15" s="10"/>
      <c r="J15" s="25"/>
      <c r="K15" s="3"/>
      <c r="L15" s="3"/>
      <c r="M15" s="3"/>
      <c r="O15" s="1" t="str">
        <f t="shared" ref="O15" si="2">"    " &amp; D15 &amp; " " &amp; E15 &amp; IF(F15="yes"," NOT NULL", "") &amp; IF(LEN(G15) &gt; 0," DEFAULT " &amp; G15, "") &amp; ","</f>
        <v xml:space="preserve">    host_ip text,</v>
      </c>
    </row>
    <row r="16" spans="2:20" ht="15" x14ac:dyDescent="0.25">
      <c r="B16" s="6">
        <v>12</v>
      </c>
      <c r="C16" s="22" t="s">
        <v>3977</v>
      </c>
      <c r="D16" s="24" t="s">
        <v>3974</v>
      </c>
      <c r="E16" s="23" t="s">
        <v>116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result_log text,</v>
      </c>
    </row>
    <row r="17" spans="2:15" ht="15" x14ac:dyDescent="0.25">
      <c r="B17" s="6">
        <v>13</v>
      </c>
      <c r="C17" s="22" t="s">
        <v>3976</v>
      </c>
      <c r="D17" s="24" t="s">
        <v>3975</v>
      </c>
      <c r="E17" s="23" t="s">
        <v>116</v>
      </c>
      <c r="F17" s="6"/>
      <c r="G17" s="6"/>
      <c r="H17" s="6"/>
      <c r="I17" s="10"/>
      <c r="J17" s="25"/>
      <c r="K17" s="3"/>
      <c r="L17" s="3"/>
      <c r="M17" s="3"/>
      <c r="O17" s="1" t="str">
        <f t="shared" ref="O17" si="3">"    " &amp; D17 &amp; " " &amp; E17 &amp; IF(F17="yes"," NOT NULL", "") &amp; IF(LEN(G17) &gt; 0," DEFAULT " &amp; G17, "") &amp; ","</f>
        <v xml:space="preserve">    result_json text,</v>
      </c>
    </row>
    <row r="18" spans="2:15" ht="15" x14ac:dyDescent="0.25">
      <c r="B18" s="6">
        <v>14</v>
      </c>
      <c r="C18" s="22" t="s">
        <v>85</v>
      </c>
      <c r="D18" s="24" t="s">
        <v>3913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log_date bigint,</v>
      </c>
    </row>
    <row r="19" spans="2:15" ht="15" x14ac:dyDescent="0.25">
      <c r="B19" s="6">
        <v>15</v>
      </c>
      <c r="C19" s="22" t="s">
        <v>3</v>
      </c>
      <c r="D19" s="24" t="s">
        <v>3072</v>
      </c>
      <c r="E19" s="23" t="s">
        <v>34</v>
      </c>
      <c r="F19" s="6"/>
      <c r="G19" s="6"/>
      <c r="H19" s="23"/>
      <c r="I19" s="10"/>
      <c r="J19" s="25"/>
      <c r="K19" s="3"/>
      <c r="L19" s="3"/>
      <c r="M19" s="3"/>
      <c r="O19" s="1" t="str">
        <f t="shared" si="0"/>
        <v xml:space="preserve">    note varchar(255),</v>
      </c>
    </row>
    <row r="20" spans="2:15" ht="15" x14ac:dyDescent="0.25">
      <c r="B20" s="6">
        <v>16</v>
      </c>
      <c r="C20" s="3" t="s">
        <v>20</v>
      </c>
      <c r="D20" s="24" t="s">
        <v>296</v>
      </c>
      <c r="E20" s="6" t="s">
        <v>6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created_by bigint,</v>
      </c>
    </row>
    <row r="21" spans="2:15" ht="15" x14ac:dyDescent="0.25">
      <c r="B21" s="6">
        <v>17</v>
      </c>
      <c r="C21" s="3" t="s">
        <v>21</v>
      </c>
      <c r="D21" s="24" t="s">
        <v>70</v>
      </c>
      <c r="E21" s="6" t="s">
        <v>6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created_date bigint,</v>
      </c>
    </row>
    <row r="22" spans="2:15" ht="15" x14ac:dyDescent="0.25">
      <c r="B22" s="6">
        <v>18</v>
      </c>
      <c r="C22" s="3" t="s">
        <v>22</v>
      </c>
      <c r="D22" s="24" t="s">
        <v>297</v>
      </c>
      <c r="E22" s="6" t="s">
        <v>6</v>
      </c>
      <c r="F22" s="6"/>
      <c r="G22" s="6"/>
      <c r="H22" s="6"/>
      <c r="I22" s="10"/>
      <c r="J22" s="25"/>
      <c r="K22" s="3"/>
      <c r="L22" s="3"/>
      <c r="M22" s="3"/>
      <c r="O22" s="1" t="str">
        <f t="shared" si="0"/>
        <v xml:space="preserve">    updated_by bigint,</v>
      </c>
    </row>
    <row r="23" spans="2:15" ht="15" x14ac:dyDescent="0.25">
      <c r="B23" s="6">
        <v>19</v>
      </c>
      <c r="C23" s="3" t="s">
        <v>23</v>
      </c>
      <c r="D23" s="24" t="s">
        <v>71</v>
      </c>
      <c r="E23" s="6" t="s">
        <v>6</v>
      </c>
      <c r="F23" s="6"/>
      <c r="G23" s="6"/>
      <c r="H23" s="6"/>
      <c r="I23" s="10"/>
      <c r="J23" s="25"/>
      <c r="K23" s="3"/>
      <c r="L23" s="3"/>
      <c r="M23" s="3"/>
      <c r="O23" s="1" t="str">
        <f t="shared" si="0"/>
        <v xml:space="preserve">    updated_date bigint,</v>
      </c>
    </row>
    <row r="24" spans="2:15" ht="15" x14ac:dyDescent="0.25">
      <c r="B24" s="6">
        <v>20</v>
      </c>
      <c r="C24" s="22" t="s">
        <v>105</v>
      </c>
      <c r="D24" s="24" t="s">
        <v>295</v>
      </c>
      <c r="E24" s="6" t="s">
        <v>6</v>
      </c>
      <c r="F24" s="6"/>
      <c r="G24" s="6"/>
      <c r="H24" s="6"/>
      <c r="I24" s="8">
        <v>1</v>
      </c>
      <c r="J24" s="25"/>
      <c r="K24" s="3"/>
      <c r="L24" s="3"/>
      <c r="M24" s="3"/>
      <c r="O24" s="1" t="str">
        <f t="shared" si="0"/>
        <v xml:space="preserve">    deleted_by bigint,</v>
      </c>
    </row>
    <row r="25" spans="2:15" ht="15" x14ac:dyDescent="0.25">
      <c r="B25" s="6">
        <v>21</v>
      </c>
      <c r="C25" s="22" t="s">
        <v>99</v>
      </c>
      <c r="D25" s="24" t="s">
        <v>94</v>
      </c>
      <c r="E25" s="6" t="s">
        <v>6</v>
      </c>
      <c r="F25" s="6"/>
      <c r="G25" s="6"/>
      <c r="H25" s="6"/>
      <c r="I25" s="8">
        <v>1</v>
      </c>
      <c r="J25" s="25"/>
      <c r="K25" s="3"/>
      <c r="L25" s="3"/>
      <c r="M25" s="3"/>
      <c r="O25" s="1" t="str">
        <f t="shared" si="0"/>
        <v xml:space="preserve">    deleted_date bigint,</v>
      </c>
    </row>
    <row r="26" spans="2:15" ht="15" x14ac:dyDescent="0.25">
      <c r="B26" s="6">
        <v>22</v>
      </c>
      <c r="C26" s="3" t="s">
        <v>24</v>
      </c>
      <c r="D26" s="24" t="s">
        <v>13</v>
      </c>
      <c r="E26" s="6" t="s">
        <v>10</v>
      </c>
      <c r="F26" s="6"/>
      <c r="G26" s="6">
        <v>1</v>
      </c>
      <c r="H26" s="6"/>
      <c r="I26" s="10"/>
      <c r="J26" s="25"/>
      <c r="K26" s="3"/>
      <c r="L26" s="3"/>
      <c r="M26" s="3"/>
      <c r="O26" s="1" t="str">
        <f t="shared" si="0"/>
        <v xml:space="preserve">    version integer DEFAULT 1,</v>
      </c>
    </row>
    <row r="27" spans="2:15" x14ac:dyDescent="0.25">
      <c r="O27" s="1" t="str">
        <f>"    CONSTRAINT " &amp; IF(ISERROR(SEARCH(".",$D$2)), $D$2, MID($D$2,SEARCH(".",$D$2) + 1,(LEN($D$2)-SEARCH(".",$D$2)))) &amp; "_pk PRIMARY KEY (" &amp; $D$5 &amp; ")"</f>
        <v xml:space="preserve">    CONSTRAINT lab_result_log_pk PRIMARY KEY (id)</v>
      </c>
    </row>
    <row r="28" spans="2:15" x14ac:dyDescent="0.25">
      <c r="O28" s="1" t="s">
        <v>7</v>
      </c>
    </row>
    <row r="31" spans="2:15" x14ac:dyDescent="0.25">
      <c r="D31" s="32" t="s">
        <v>3875</v>
      </c>
    </row>
    <row r="32" spans="2:15" x14ac:dyDescent="0.25">
      <c r="D32" s="32" t="s">
        <v>3876</v>
      </c>
    </row>
    <row r="33" spans="4:4" x14ac:dyDescent="0.25">
      <c r="D33" s="32" t="s">
        <v>3877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B1:O78"/>
  <sheetViews>
    <sheetView showGridLines="0" topLeftCell="A37" workbookViewId="0">
      <selection activeCell="O3" sqref="O3:O70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30.28515625" style="1" customWidth="1"/>
    <col min="5" max="5" width="15.85546875" style="1" bestFit="1" customWidth="1"/>
    <col min="6" max="9" width="4.57031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DB!D181</f>
        <v>Kết quả xét nghiệm</v>
      </c>
      <c r="E1" s="71"/>
      <c r="F1" s="72" t="s">
        <v>22</v>
      </c>
      <c r="G1" s="73"/>
      <c r="H1" s="73"/>
      <c r="I1" s="74"/>
      <c r="J1" s="3" t="str">
        <f>DB!F181</f>
        <v>Nguyễn Anh Phong</v>
      </c>
    </row>
    <row r="2" spans="2:15" ht="18" x14ac:dyDescent="0.25">
      <c r="C2" s="2" t="s">
        <v>27</v>
      </c>
      <c r="D2" s="75" t="str">
        <f>DB!E181</f>
        <v>lab_result</v>
      </c>
      <c r="E2" s="76"/>
      <c r="F2" s="72" t="s">
        <v>23</v>
      </c>
      <c r="G2" s="73"/>
      <c r="H2" s="73"/>
      <c r="I2" s="74"/>
      <c r="J2" s="19" t="str">
        <f>DB!G181</f>
        <v>22/05/2016</v>
      </c>
      <c r="O2" s="1" t="str">
        <f xml:space="preserve"> "drop table " &amp; D2 &amp; ";"</f>
        <v>drop table lab_result;</v>
      </c>
    </row>
    <row r="3" spans="2:15" ht="29.25" customHeight="1" x14ac:dyDescent="0.25">
      <c r="B3" s="4"/>
      <c r="O3" s="1" t="str">
        <f xml:space="preserve"> "create table " &amp; D2</f>
        <v>create table lab_result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 t="shared" ref="O6:O68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8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591</v>
      </c>
      <c r="D8" s="24" t="s">
        <v>552</v>
      </c>
      <c r="E8" s="6" t="s">
        <v>6</v>
      </c>
      <c r="F8" s="6"/>
      <c r="G8" s="6"/>
      <c r="H8" s="6"/>
      <c r="I8" s="8">
        <v>1</v>
      </c>
      <c r="J8" s="25"/>
      <c r="K8" s="3"/>
      <c r="L8" s="3"/>
      <c r="M8" s="3"/>
      <c r="O8" s="1" t="str">
        <f t="shared" si="0"/>
        <v xml:space="preserve">    performance_department_id bigint,</v>
      </c>
    </row>
    <row r="9" spans="2:15" ht="15" x14ac:dyDescent="0.25">
      <c r="B9" s="6">
        <v>5</v>
      </c>
      <c r="C9" s="22" t="s">
        <v>241</v>
      </c>
      <c r="D9" s="24" t="s">
        <v>237</v>
      </c>
      <c r="E9" s="23" t="s">
        <v>116</v>
      </c>
      <c r="F9" s="6"/>
      <c r="G9" s="6"/>
      <c r="H9" s="6"/>
      <c r="I9" s="8"/>
      <c r="J9" s="25"/>
      <c r="K9" s="3"/>
      <c r="L9" s="3"/>
      <c r="M9" s="3"/>
      <c r="O9" s="1" t="str">
        <f t="shared" si="0"/>
        <v xml:space="preserve">    search_text text,</v>
      </c>
    </row>
    <row r="10" spans="2:15" ht="15" x14ac:dyDescent="0.25">
      <c r="B10" s="6">
        <v>6</v>
      </c>
      <c r="C10" s="22" t="s">
        <v>354</v>
      </c>
      <c r="D10" s="24" t="s">
        <v>351</v>
      </c>
      <c r="E10" s="6" t="s">
        <v>6</v>
      </c>
      <c r="F10" s="6"/>
      <c r="G10" s="6"/>
      <c r="H10" s="6"/>
      <c r="I10" s="8">
        <v>1</v>
      </c>
      <c r="J10" s="25"/>
      <c r="K10" s="3"/>
      <c r="L10" s="3"/>
      <c r="M10" s="3"/>
      <c r="O10" s="1" t="str">
        <f t="shared" si="0"/>
        <v xml:space="preserve">    emr_id bigint,</v>
      </c>
    </row>
    <row r="11" spans="2:15" ht="15" x14ac:dyDescent="0.25">
      <c r="B11" s="6">
        <v>7</v>
      </c>
      <c r="C11" s="22" t="s">
        <v>355</v>
      </c>
      <c r="D11" s="24" t="s">
        <v>352</v>
      </c>
      <c r="E11" s="6" t="s">
        <v>6</v>
      </c>
      <c r="F11" s="6"/>
      <c r="G11" s="6"/>
      <c r="H11" s="6"/>
      <c r="I11" s="8"/>
      <c r="J11" s="25"/>
      <c r="K11" s="3"/>
      <c r="L11" s="3"/>
      <c r="M11" s="3"/>
      <c r="O11" s="1" t="str">
        <f>"    " &amp; D11 &amp; " " &amp; E11 &amp; IF(F11="yes"," NOT NULL", "") &amp; IF(LEN(G11) &gt; 0," DEFAULT " &amp; G11, "") &amp; ","</f>
        <v xml:space="preserve">    patient_id bigint,</v>
      </c>
    </row>
    <row r="12" spans="2:15" ht="15" x14ac:dyDescent="0.25">
      <c r="B12" s="6">
        <v>8</v>
      </c>
      <c r="C12" s="22" t="s">
        <v>1402</v>
      </c>
      <c r="D12" s="24" t="s">
        <v>1401</v>
      </c>
      <c r="E12" s="6" t="s">
        <v>10</v>
      </c>
      <c r="F12" s="6"/>
      <c r="G12" s="6"/>
      <c r="H12" s="6"/>
      <c r="I12" s="8"/>
      <c r="J12" s="25"/>
      <c r="K12" s="3"/>
      <c r="L12" s="3"/>
      <c r="M12" s="3"/>
      <c r="O12" s="1" t="str">
        <f t="shared" si="0"/>
        <v xml:space="preserve">    seq integer,</v>
      </c>
    </row>
    <row r="13" spans="2:15" ht="15" x14ac:dyDescent="0.25">
      <c r="B13" s="6">
        <v>9</v>
      </c>
      <c r="C13" s="22" t="s">
        <v>739</v>
      </c>
      <c r="D13" s="24" t="s">
        <v>740</v>
      </c>
      <c r="E13" s="23" t="s">
        <v>39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barcode varchar(50),</v>
      </c>
    </row>
    <row r="14" spans="2:15" ht="15" x14ac:dyDescent="0.25">
      <c r="B14" s="6">
        <v>10</v>
      </c>
      <c r="C14" s="22" t="s">
        <v>584</v>
      </c>
      <c r="D14" s="24" t="s">
        <v>48</v>
      </c>
      <c r="E14" s="14" t="s">
        <v>39</v>
      </c>
      <c r="F14" s="6"/>
      <c r="G14" s="6"/>
      <c r="H14" s="6"/>
      <c r="I14" s="8"/>
      <c r="J14" s="25"/>
      <c r="K14" s="3"/>
      <c r="L14" s="3"/>
      <c r="M14" s="3"/>
      <c r="O14" s="1" t="str">
        <f t="shared" si="0"/>
        <v xml:space="preserve">    code varchar(50),</v>
      </c>
    </row>
    <row r="15" spans="2:15" ht="15" x14ac:dyDescent="0.25">
      <c r="B15" s="6">
        <v>11</v>
      </c>
      <c r="C15" s="22" t="s">
        <v>360</v>
      </c>
      <c r="D15" s="24" t="s">
        <v>350</v>
      </c>
      <c r="E15" s="6" t="s">
        <v>6</v>
      </c>
      <c r="F15" s="6"/>
      <c r="G15" s="6"/>
      <c r="H15" s="6"/>
      <c r="I15" s="8"/>
      <c r="J15" s="25"/>
      <c r="K15" s="3"/>
      <c r="L15" s="3"/>
      <c r="M15" s="3"/>
      <c r="O15" s="1" t="str">
        <f>"    " &amp; D15 &amp; " " &amp; E15 &amp; IF(F15="yes"," NOT NULL", "") &amp; IF(LEN(G15) &gt; 0," DEFAULT " &amp; G15, "") &amp; ","</f>
        <v xml:space="preserve">    indicator_id bigint,</v>
      </c>
    </row>
    <row r="16" spans="2:15" ht="15" x14ac:dyDescent="0.25">
      <c r="B16" s="6">
        <v>12</v>
      </c>
      <c r="C16" s="22" t="s">
        <v>498</v>
      </c>
      <c r="D16" s="24" t="s">
        <v>348</v>
      </c>
      <c r="E16" s="6" t="s">
        <v>6</v>
      </c>
      <c r="F16" s="6"/>
      <c r="G16" s="6"/>
      <c r="H16" s="6"/>
      <c r="I16" s="8">
        <v>1</v>
      </c>
      <c r="J16" s="25"/>
      <c r="K16" s="3"/>
      <c r="L16" s="3"/>
      <c r="M16" s="3"/>
      <c r="O16" s="1" t="str">
        <f>"    " &amp; D16 &amp; " " &amp; E16 &amp; IF(F16="yes"," NOT NULL", "") &amp; IF(LEN(G16) &gt; 0," DEFAULT " &amp; G16, "") &amp; ","</f>
        <v xml:space="preserve">    indication_id bigint,</v>
      </c>
    </row>
    <row r="17" spans="2:15" ht="15" x14ac:dyDescent="0.25">
      <c r="B17" s="6">
        <v>13</v>
      </c>
      <c r="C17" s="22" t="s">
        <v>370</v>
      </c>
      <c r="D17" s="24" t="s">
        <v>369</v>
      </c>
      <c r="E17" s="6" t="s">
        <v>6</v>
      </c>
      <c r="F17" s="6"/>
      <c r="G17" s="6"/>
      <c r="H17" s="6"/>
      <c r="I17" s="8">
        <v>1</v>
      </c>
      <c r="J17" s="25"/>
      <c r="K17" s="3"/>
      <c r="L17" s="3"/>
      <c r="M17" s="3"/>
      <c r="O17" s="1" t="str">
        <f>"    " &amp; D17 &amp; " " &amp; E17 &amp; IF(F17="yes"," NOT NULL", "") &amp; IF(LEN(G17) &gt; 0," DEFAULT " &amp; G17, "") &amp; ","</f>
        <v xml:space="preserve">    indication_item_id bigint,</v>
      </c>
    </row>
    <row r="18" spans="2:15" ht="15" x14ac:dyDescent="0.25">
      <c r="B18" s="6">
        <v>14</v>
      </c>
      <c r="C18" s="22" t="s">
        <v>359</v>
      </c>
      <c r="D18" s="24" t="s">
        <v>349</v>
      </c>
      <c r="E18" s="6" t="s">
        <v>6</v>
      </c>
      <c r="F18" s="6"/>
      <c r="G18" s="6"/>
      <c r="H18" s="6"/>
      <c r="I18" s="8"/>
      <c r="J18" s="25"/>
      <c r="K18" s="3"/>
      <c r="L18" s="3"/>
      <c r="M18" s="3"/>
      <c r="O18" s="1" t="str">
        <f t="shared" ref="O18:O27" si="1">"    " &amp; D18 &amp; " " &amp; E18 &amp; IF(F18="yes"," NOT NULL", "") &amp; IF(LEN(G18) &gt; 0," DEFAULT " &amp; G18, "") &amp; ","</f>
        <v xml:space="preserve">    indication_date bigint,</v>
      </c>
    </row>
    <row r="19" spans="2:15" ht="15" x14ac:dyDescent="0.25">
      <c r="B19" s="6">
        <v>15</v>
      </c>
      <c r="C19" s="22" t="s">
        <v>358</v>
      </c>
      <c r="D19" s="24" t="s">
        <v>1437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si="1"/>
        <v xml:space="preserve">    appt_date bigint,</v>
      </c>
    </row>
    <row r="20" spans="2:15" ht="15" x14ac:dyDescent="0.25">
      <c r="B20" s="6">
        <v>16</v>
      </c>
      <c r="C20" s="22" t="s">
        <v>2243</v>
      </c>
      <c r="D20" s="24" t="s">
        <v>2241</v>
      </c>
      <c r="E20" s="6" t="s">
        <v>6</v>
      </c>
      <c r="F20" s="6"/>
      <c r="G20" s="6"/>
      <c r="H20" s="6"/>
      <c r="I20" s="10"/>
      <c r="J20" s="25"/>
      <c r="K20" s="3"/>
      <c r="L20" s="3"/>
      <c r="M20" s="3"/>
      <c r="O20" s="1" t="str">
        <f t="shared" si="1"/>
        <v xml:space="preserve">    arrival_date bigint,</v>
      </c>
    </row>
    <row r="21" spans="2:15" ht="15" x14ac:dyDescent="0.25">
      <c r="B21" s="6">
        <v>17</v>
      </c>
      <c r="C21" s="22" t="s">
        <v>2875</v>
      </c>
      <c r="D21" s="24" t="s">
        <v>2100</v>
      </c>
      <c r="E21" s="6" t="s">
        <v>6</v>
      </c>
      <c r="F21" s="6"/>
      <c r="G21" s="6"/>
      <c r="H21" s="6"/>
      <c r="I21" s="10"/>
      <c r="J21" s="25"/>
      <c r="K21" s="3"/>
      <c r="L21" s="3"/>
      <c r="M21" s="3"/>
      <c r="O21" s="1" t="str">
        <f t="shared" si="1"/>
        <v xml:space="preserve">    order_date bigint,</v>
      </c>
    </row>
    <row r="22" spans="2:15" ht="15" x14ac:dyDescent="0.25">
      <c r="B22" s="6">
        <v>18</v>
      </c>
      <c r="C22" s="22" t="s">
        <v>596</v>
      </c>
      <c r="D22" s="24" t="s">
        <v>1410</v>
      </c>
      <c r="E22" s="6" t="s">
        <v>6</v>
      </c>
      <c r="F22" s="6"/>
      <c r="G22" s="6"/>
      <c r="H22" s="6"/>
      <c r="I22" s="10"/>
      <c r="J22" s="25"/>
      <c r="K22" s="3"/>
      <c r="L22" s="3"/>
      <c r="M22" s="3"/>
      <c r="O22" s="1" t="str">
        <f t="shared" si="1"/>
        <v xml:space="preserve">    collection_date bigint,</v>
      </c>
    </row>
    <row r="23" spans="2:15" ht="15" x14ac:dyDescent="0.25">
      <c r="B23" s="6">
        <v>19</v>
      </c>
      <c r="C23" s="22" t="s">
        <v>188</v>
      </c>
      <c r="D23" s="24" t="s">
        <v>184</v>
      </c>
      <c r="E23" s="6" t="s">
        <v>6</v>
      </c>
      <c r="F23" s="6"/>
      <c r="G23" s="6"/>
      <c r="H23" s="6"/>
      <c r="I23" s="10"/>
      <c r="J23" s="25"/>
      <c r="K23" s="3"/>
      <c r="L23" s="3"/>
      <c r="M23" s="3"/>
      <c r="O23" s="1" t="str">
        <f t="shared" si="1"/>
        <v xml:space="preserve">    start_date bigint,</v>
      </c>
    </row>
    <row r="24" spans="2:15" ht="15" x14ac:dyDescent="0.25">
      <c r="B24" s="6">
        <v>20</v>
      </c>
      <c r="C24" s="22" t="s">
        <v>2015</v>
      </c>
      <c r="D24" s="24" t="s">
        <v>2242</v>
      </c>
      <c r="E24" s="6" t="s">
        <v>6</v>
      </c>
      <c r="F24" s="6"/>
      <c r="G24" s="6"/>
      <c r="H24" s="6"/>
      <c r="I24" s="10"/>
      <c r="J24" s="25"/>
      <c r="K24" s="3"/>
      <c r="L24" s="3"/>
      <c r="M24" s="3"/>
      <c r="O24" s="1" t="str">
        <f t="shared" si="1"/>
        <v xml:space="preserve">    complete_date bigint,</v>
      </c>
    </row>
    <row r="25" spans="2:15" ht="15" x14ac:dyDescent="0.25">
      <c r="B25" s="6">
        <v>21</v>
      </c>
      <c r="C25" s="22" t="s">
        <v>2244</v>
      </c>
      <c r="D25" s="24" t="s">
        <v>2260</v>
      </c>
      <c r="E25" s="6" t="s">
        <v>6</v>
      </c>
      <c r="F25" s="6"/>
      <c r="G25" s="6"/>
      <c r="H25" s="6"/>
      <c r="I25" s="10"/>
      <c r="J25" s="25"/>
      <c r="K25" s="3"/>
      <c r="L25" s="3"/>
      <c r="M25" s="3"/>
      <c r="O25" s="1" t="str">
        <f t="shared" si="1"/>
        <v xml:space="preserve">    report_date bigint,</v>
      </c>
    </row>
    <row r="26" spans="2:15" ht="15" x14ac:dyDescent="0.25">
      <c r="B26" s="6">
        <v>22</v>
      </c>
      <c r="C26" s="22" t="s">
        <v>2245</v>
      </c>
      <c r="D26" s="24" t="s">
        <v>2872</v>
      </c>
      <c r="E26" s="6" t="s">
        <v>6</v>
      </c>
      <c r="F26" s="6"/>
      <c r="G26" s="6"/>
      <c r="H26" s="6"/>
      <c r="I26" s="10"/>
      <c r="J26" s="25"/>
      <c r="K26" s="3"/>
      <c r="L26" s="3"/>
      <c r="M26" s="3"/>
      <c r="O26" s="1" t="str">
        <f t="shared" si="1"/>
        <v xml:space="preserve">    print_date bigint,</v>
      </c>
    </row>
    <row r="27" spans="2:15" ht="15" x14ac:dyDescent="0.25">
      <c r="B27" s="6">
        <v>23</v>
      </c>
      <c r="C27" s="22" t="s">
        <v>2922</v>
      </c>
      <c r="D27" s="24" t="s">
        <v>2921</v>
      </c>
      <c r="E27" s="6" t="s">
        <v>6</v>
      </c>
      <c r="F27" s="6"/>
      <c r="G27" s="6"/>
      <c r="H27" s="6"/>
      <c r="I27" s="8">
        <v>1</v>
      </c>
      <c r="J27" s="25"/>
      <c r="K27" s="3"/>
      <c r="L27" s="3"/>
      <c r="M27" s="3"/>
      <c r="O27" s="1" t="str">
        <f t="shared" si="1"/>
        <v xml:space="preserve">    result_date bigint,</v>
      </c>
    </row>
    <row r="28" spans="2:15" ht="15" x14ac:dyDescent="0.25">
      <c r="B28" s="6">
        <v>24</v>
      </c>
      <c r="C28" s="22" t="s">
        <v>375</v>
      </c>
      <c r="D28" s="24" t="s">
        <v>218</v>
      </c>
      <c r="E28" s="6" t="s">
        <v>6</v>
      </c>
      <c r="F28" s="6"/>
      <c r="G28" s="6"/>
      <c r="H28" s="6"/>
      <c r="I28" s="8">
        <v>1</v>
      </c>
      <c r="J28" s="25"/>
      <c r="K28" s="3"/>
      <c r="L28" s="3"/>
      <c r="M28" s="3"/>
      <c r="O28" s="1" t="str">
        <f>"    " &amp; D28 &amp; " " &amp; E28 &amp; IF(F28="yes"," NOT NULL", "") &amp; IF(LEN(G28) &gt; 0," DEFAULT " &amp; G28, "") &amp; ","</f>
        <v xml:space="preserve">    room_id bigint,</v>
      </c>
    </row>
    <row r="29" spans="2:15" ht="15" x14ac:dyDescent="0.25">
      <c r="B29" s="6">
        <v>25</v>
      </c>
      <c r="C29" s="22" t="s">
        <v>1413</v>
      </c>
      <c r="D29" s="24" t="s">
        <v>1412</v>
      </c>
      <c r="E29" s="23" t="s">
        <v>116</v>
      </c>
      <c r="F29" s="6"/>
      <c r="G29" s="6"/>
      <c r="H29" s="6"/>
      <c r="I29" s="8"/>
      <c r="J29" s="25"/>
      <c r="K29" s="3"/>
      <c r="L29" s="3"/>
      <c r="M29" s="3"/>
      <c r="O29" s="1" t="str">
        <f t="shared" si="0"/>
        <v xml:space="preserve">    specimen text,</v>
      </c>
    </row>
    <row r="30" spans="2:15" ht="15" x14ac:dyDescent="0.25">
      <c r="B30" s="6">
        <v>26</v>
      </c>
      <c r="C30" s="22" t="s">
        <v>1415</v>
      </c>
      <c r="D30" s="24" t="s">
        <v>1414</v>
      </c>
      <c r="E30" s="23" t="s">
        <v>34</v>
      </c>
      <c r="F30" s="6"/>
      <c r="G30" s="6"/>
      <c r="H30" s="6"/>
      <c r="I30" s="8"/>
      <c r="J30" s="25"/>
      <c r="K30" s="3"/>
      <c r="L30" s="3"/>
      <c r="M30" s="3"/>
      <c r="O30" s="1" t="str">
        <f t="shared" si="0"/>
        <v xml:space="preserve">    specimen_type varchar(255),</v>
      </c>
    </row>
    <row r="31" spans="2:15" ht="15" x14ac:dyDescent="0.25">
      <c r="B31" s="6">
        <v>27</v>
      </c>
      <c r="C31" s="22" t="s">
        <v>356</v>
      </c>
      <c r="D31" s="24" t="s">
        <v>1876</v>
      </c>
      <c r="E31" s="23" t="s">
        <v>116</v>
      </c>
      <c r="F31" s="6"/>
      <c r="G31" s="6"/>
      <c r="H31" s="6"/>
      <c r="I31" s="8">
        <v>1</v>
      </c>
      <c r="J31" s="25"/>
      <c r="K31" s="3"/>
      <c r="L31" s="3"/>
      <c r="M31" s="3"/>
      <c r="O31" s="1" t="str">
        <f t="shared" si="0"/>
        <v xml:space="preserve">    diagnosis text,</v>
      </c>
    </row>
    <row r="32" spans="2:15" ht="15" x14ac:dyDescent="0.25">
      <c r="B32" s="6">
        <v>28</v>
      </c>
      <c r="C32" s="22" t="s">
        <v>3027</v>
      </c>
      <c r="D32" s="24" t="s">
        <v>63</v>
      </c>
      <c r="E32" s="23" t="s">
        <v>34</v>
      </c>
      <c r="F32" s="6"/>
      <c r="G32" s="6"/>
      <c r="H32" s="6"/>
      <c r="I32" s="10"/>
      <c r="J32" s="25"/>
      <c r="K32" s="3"/>
      <c r="L32" s="3"/>
      <c r="M32" s="3"/>
      <c r="O32" s="1" t="str">
        <f t="shared" si="0"/>
        <v xml:space="preserve">    title varchar(255),</v>
      </c>
    </row>
    <row r="33" spans="2:15" ht="15" x14ac:dyDescent="0.25">
      <c r="B33" s="6">
        <v>29</v>
      </c>
      <c r="C33" s="22" t="s">
        <v>383</v>
      </c>
      <c r="D33" s="24" t="s">
        <v>379</v>
      </c>
      <c r="E33" s="23" t="s">
        <v>116</v>
      </c>
      <c r="F33" s="6"/>
      <c r="G33" s="6"/>
      <c r="H33" s="6"/>
      <c r="I33" s="8">
        <v>1</v>
      </c>
      <c r="J33" s="25"/>
      <c r="K33" s="3"/>
      <c r="L33" s="3"/>
      <c r="M33" s="3"/>
      <c r="O33" s="1" t="str">
        <f t="shared" si="0"/>
        <v xml:space="preserve">    technique text,</v>
      </c>
    </row>
    <row r="34" spans="2:15" ht="15" x14ac:dyDescent="0.25">
      <c r="B34" s="6">
        <v>30</v>
      </c>
      <c r="C34" s="22" t="s">
        <v>49</v>
      </c>
      <c r="D34" s="24" t="s">
        <v>12</v>
      </c>
      <c r="E34" s="23" t="s">
        <v>34</v>
      </c>
      <c r="F34" s="6"/>
      <c r="G34" s="6"/>
      <c r="H34" s="6"/>
      <c r="I34" s="8"/>
      <c r="J34" s="25"/>
      <c r="K34" s="3"/>
      <c r="L34" s="3"/>
      <c r="M34" s="3"/>
      <c r="O34" s="1" t="str">
        <f t="shared" si="0"/>
        <v xml:space="preserve">    description varchar(255),</v>
      </c>
    </row>
    <row r="35" spans="2:15" ht="15" x14ac:dyDescent="0.25">
      <c r="B35" s="6">
        <v>31</v>
      </c>
      <c r="C35" s="22" t="s">
        <v>49</v>
      </c>
      <c r="D35" s="24" t="s">
        <v>380</v>
      </c>
      <c r="E35" s="23" t="s">
        <v>116</v>
      </c>
      <c r="F35" s="6"/>
      <c r="G35" s="6"/>
      <c r="H35" s="6"/>
      <c r="I35" s="8">
        <v>1</v>
      </c>
      <c r="J35" s="25"/>
      <c r="K35" s="3"/>
      <c r="L35" s="3"/>
      <c r="M35" s="3"/>
      <c r="O35" s="1" t="str">
        <f t="shared" si="0"/>
        <v xml:space="preserve">    findings text,</v>
      </c>
    </row>
    <row r="36" spans="2:15" ht="15" x14ac:dyDescent="0.25">
      <c r="B36" s="6">
        <v>32</v>
      </c>
      <c r="C36" s="22" t="s">
        <v>387</v>
      </c>
      <c r="D36" s="24" t="s">
        <v>381</v>
      </c>
      <c r="E36" s="23" t="s">
        <v>116</v>
      </c>
      <c r="F36" s="6"/>
      <c r="G36" s="6"/>
      <c r="H36" s="6"/>
      <c r="I36" s="8">
        <v>1</v>
      </c>
      <c r="J36" s="25"/>
      <c r="K36" s="3"/>
      <c r="L36" s="3"/>
      <c r="M36" s="3"/>
      <c r="O36" s="1" t="str">
        <f t="shared" si="0"/>
        <v xml:space="preserve">    impression text,</v>
      </c>
    </row>
    <row r="37" spans="2:15" ht="15" x14ac:dyDescent="0.25">
      <c r="B37" s="6">
        <v>33</v>
      </c>
      <c r="C37" s="22" t="s">
        <v>176</v>
      </c>
      <c r="D37" s="24" t="s">
        <v>2923</v>
      </c>
      <c r="E37" s="23" t="s">
        <v>116</v>
      </c>
      <c r="F37" s="6"/>
      <c r="G37" s="6"/>
      <c r="H37" s="6"/>
      <c r="I37" s="8">
        <v>1</v>
      </c>
      <c r="J37" s="25"/>
      <c r="K37" s="3"/>
      <c r="L37" s="3"/>
      <c r="M37" s="3"/>
      <c r="O37" s="1" t="str">
        <f t="shared" si="0"/>
        <v xml:space="preserve">    recommendation text,</v>
      </c>
    </row>
    <row r="38" spans="2:15" ht="15" x14ac:dyDescent="0.25">
      <c r="B38" s="6">
        <v>34</v>
      </c>
      <c r="C38" s="22" t="s">
        <v>3</v>
      </c>
      <c r="D38" s="24" t="s">
        <v>3072</v>
      </c>
      <c r="E38" s="23" t="s">
        <v>116</v>
      </c>
      <c r="F38" s="6"/>
      <c r="G38" s="6"/>
      <c r="H38" s="6"/>
      <c r="I38" s="8">
        <v>1</v>
      </c>
      <c r="J38" s="25"/>
      <c r="K38" s="3"/>
      <c r="L38" s="3"/>
      <c r="M38" s="3"/>
      <c r="O38" s="1" t="str">
        <f t="shared" si="0"/>
        <v xml:space="preserve">    note text,</v>
      </c>
    </row>
    <row r="39" spans="2:15" ht="15" x14ac:dyDescent="0.25">
      <c r="B39" s="6">
        <v>35</v>
      </c>
      <c r="C39" s="22" t="s">
        <v>2816</v>
      </c>
      <c r="D39" s="24" t="s">
        <v>2815</v>
      </c>
      <c r="E39" s="6" t="s">
        <v>35</v>
      </c>
      <c r="F39" s="6"/>
      <c r="G39" s="6"/>
      <c r="H39" s="6"/>
      <c r="I39" s="10"/>
      <c r="J39" s="25"/>
      <c r="K39" s="3"/>
      <c r="L39" s="3"/>
      <c r="M39" s="3"/>
      <c r="O39" s="1" t="str">
        <f t="shared" si="0"/>
        <v xml:space="preserve">    health_level smallint,</v>
      </c>
    </row>
    <row r="40" spans="2:15" ht="15" x14ac:dyDescent="0.25">
      <c r="B40" s="6">
        <v>36</v>
      </c>
      <c r="C40" s="22" t="s">
        <v>1379</v>
      </c>
      <c r="D40" s="24" t="s">
        <v>1380</v>
      </c>
      <c r="E40" s="6" t="s">
        <v>35</v>
      </c>
      <c r="F40" s="6"/>
      <c r="G40" s="6"/>
      <c r="H40" s="23" t="s">
        <v>16</v>
      </c>
      <c r="I40" s="8">
        <v>1</v>
      </c>
      <c r="J40" s="25"/>
      <c r="K40" s="3"/>
      <c r="L40" s="3"/>
      <c r="M40" s="3"/>
      <c r="O40" s="1" t="str">
        <f t="shared" si="0"/>
        <v xml:space="preserve">    full_result smallint,</v>
      </c>
    </row>
    <row r="41" spans="2:15" ht="15" x14ac:dyDescent="0.25">
      <c r="B41" s="6">
        <v>37</v>
      </c>
      <c r="C41" s="22" t="s">
        <v>587</v>
      </c>
      <c r="D41" s="24" t="s">
        <v>588</v>
      </c>
      <c r="E41" s="6" t="s">
        <v>6</v>
      </c>
      <c r="F41" s="6"/>
      <c r="G41" s="6"/>
      <c r="H41" s="6"/>
      <c r="I41" s="8">
        <v>1</v>
      </c>
      <c r="J41" s="25"/>
      <c r="K41" s="3"/>
      <c r="L41" s="3"/>
      <c r="M41" s="3"/>
      <c r="O41" s="1" t="str">
        <f t="shared" si="0"/>
        <v xml:space="preserve">    parent_id bigint,</v>
      </c>
    </row>
    <row r="42" spans="2:15" ht="15" x14ac:dyDescent="0.25">
      <c r="B42" s="6">
        <v>38</v>
      </c>
      <c r="C42" s="22" t="s">
        <v>412</v>
      </c>
      <c r="D42" s="24" t="s">
        <v>411</v>
      </c>
      <c r="E42" s="6" t="s">
        <v>35</v>
      </c>
      <c r="F42" s="6"/>
      <c r="G42" s="6"/>
      <c r="H42" s="23" t="s">
        <v>16</v>
      </c>
      <c r="I42" s="8">
        <v>1</v>
      </c>
      <c r="J42" s="25"/>
      <c r="K42" s="3"/>
      <c r="L42" s="3"/>
      <c r="M42" s="3"/>
      <c r="O42" s="1" t="str">
        <f t="shared" si="0"/>
        <v xml:space="preserve">    report_external smallint,</v>
      </c>
    </row>
    <row r="43" spans="2:15" ht="15" x14ac:dyDescent="0.25">
      <c r="B43" s="6">
        <v>39</v>
      </c>
      <c r="C43" s="22" t="s">
        <v>414</v>
      </c>
      <c r="D43" s="24" t="s">
        <v>410</v>
      </c>
      <c r="E43" s="6" t="s">
        <v>6</v>
      </c>
      <c r="F43" s="6"/>
      <c r="G43" s="6"/>
      <c r="H43" s="6"/>
      <c r="I43" s="8">
        <v>1</v>
      </c>
      <c r="J43" s="25"/>
      <c r="K43" s="3"/>
      <c r="L43" s="3"/>
      <c r="M43" s="3"/>
      <c r="O43" s="1" t="str">
        <f t="shared" si="0"/>
        <v xml:space="preserve">    report_template_id bigint,</v>
      </c>
    </row>
    <row r="44" spans="2:15" ht="15" x14ac:dyDescent="0.25">
      <c r="B44" s="6">
        <v>40</v>
      </c>
      <c r="C44" s="22" t="s">
        <v>905</v>
      </c>
      <c r="D44" s="24" t="s">
        <v>903</v>
      </c>
      <c r="E44" s="23" t="s">
        <v>35</v>
      </c>
      <c r="F44" s="6"/>
      <c r="G44" s="6">
        <v>1</v>
      </c>
      <c r="H44" s="6"/>
      <c r="I44" s="10"/>
      <c r="J44" s="25" t="s">
        <v>1405</v>
      </c>
      <c r="K44" s="3"/>
      <c r="L44" s="3"/>
      <c r="M44" s="3"/>
      <c r="O44" s="1" t="str">
        <f t="shared" si="0"/>
        <v xml:space="preserve">    template_type smallint DEFAULT 1,</v>
      </c>
    </row>
    <row r="45" spans="2:15" ht="15" x14ac:dyDescent="0.25">
      <c r="B45" s="6">
        <v>41</v>
      </c>
      <c r="C45" s="22" t="s">
        <v>414</v>
      </c>
      <c r="D45" s="24" t="s">
        <v>1681</v>
      </c>
      <c r="E45" s="6" t="s">
        <v>6</v>
      </c>
      <c r="F45" s="6"/>
      <c r="G45" s="6"/>
      <c r="H45" s="6"/>
      <c r="I45" s="10"/>
      <c r="J45" s="25"/>
      <c r="K45" s="3"/>
      <c r="L45" s="3"/>
      <c r="M45" s="3"/>
      <c r="O45" s="1" t="str">
        <f t="shared" si="0"/>
        <v xml:space="preserve">    template_id bigint,</v>
      </c>
    </row>
    <row r="46" spans="2:15" ht="15" x14ac:dyDescent="0.25">
      <c r="B46" s="6">
        <v>42</v>
      </c>
      <c r="C46" s="22" t="s">
        <v>414</v>
      </c>
      <c r="D46" s="24" t="s">
        <v>1683</v>
      </c>
      <c r="E46" s="23" t="s">
        <v>39</v>
      </c>
      <c r="F46" s="6"/>
      <c r="G46" s="6"/>
      <c r="H46" s="6"/>
      <c r="I46" s="10"/>
      <c r="J46" s="25"/>
      <c r="K46" s="3"/>
      <c r="L46" s="3"/>
      <c r="M46" s="3"/>
      <c r="O46" s="1" t="str">
        <f t="shared" si="0"/>
        <v xml:space="preserve">    template_code varchar(50),</v>
      </c>
    </row>
    <row r="47" spans="2:15" ht="15" x14ac:dyDescent="0.25">
      <c r="B47" s="6">
        <v>43</v>
      </c>
      <c r="C47" s="22" t="s">
        <v>572</v>
      </c>
      <c r="D47" s="24" t="s">
        <v>228</v>
      </c>
      <c r="E47" s="23" t="s">
        <v>25</v>
      </c>
      <c r="F47" s="6"/>
      <c r="G47" s="6"/>
      <c r="H47" s="6"/>
      <c r="I47" s="8"/>
      <c r="J47" s="25"/>
      <c r="K47" s="3"/>
      <c r="L47" s="3"/>
      <c r="M47" s="3"/>
      <c r="O47" s="1" t="str">
        <f t="shared" si="0"/>
        <v xml:space="preserve">    screen varchar(10),</v>
      </c>
    </row>
    <row r="48" spans="2:15" ht="15" x14ac:dyDescent="0.25">
      <c r="B48" s="6">
        <v>44</v>
      </c>
      <c r="C48" s="22" t="s">
        <v>415</v>
      </c>
      <c r="D48" s="24" t="s">
        <v>394</v>
      </c>
      <c r="E48" s="6" t="s">
        <v>6</v>
      </c>
      <c r="F48" s="6"/>
      <c r="G48" s="6"/>
      <c r="H48" s="6"/>
      <c r="I48" s="8">
        <v>1</v>
      </c>
      <c r="J48" s="25"/>
      <c r="K48" s="3"/>
      <c r="L48" s="3"/>
      <c r="M48" s="3"/>
      <c r="O48" s="1" t="str">
        <f t="shared" si="0"/>
        <v xml:space="preserve">    filesystem_id bigint,</v>
      </c>
    </row>
    <row r="49" spans="2:15" ht="15" x14ac:dyDescent="0.25">
      <c r="B49" s="6">
        <v>45</v>
      </c>
      <c r="C49" s="22" t="s">
        <v>406</v>
      </c>
      <c r="D49" s="24" t="s">
        <v>397</v>
      </c>
      <c r="E49" s="23" t="s">
        <v>34</v>
      </c>
      <c r="F49" s="6"/>
      <c r="G49" s="6"/>
      <c r="H49" s="6"/>
      <c r="I49" s="8">
        <v>1</v>
      </c>
      <c r="J49" s="25"/>
      <c r="K49" s="3"/>
      <c r="L49" s="3"/>
      <c r="M49" s="3"/>
      <c r="O49" s="1" t="str">
        <f t="shared" si="0"/>
        <v xml:space="preserve">    filepath varchar(255),</v>
      </c>
    </row>
    <row r="50" spans="2:15" ht="15" x14ac:dyDescent="0.25">
      <c r="B50" s="6">
        <v>46</v>
      </c>
      <c r="C50" s="22" t="s">
        <v>85</v>
      </c>
      <c r="D50" s="24" t="s">
        <v>398</v>
      </c>
      <c r="E50" s="23" t="s">
        <v>34</v>
      </c>
      <c r="F50" s="6"/>
      <c r="G50" s="6"/>
      <c r="H50" s="6"/>
      <c r="I50" s="8">
        <v>1</v>
      </c>
      <c r="J50" s="25"/>
      <c r="K50" s="3"/>
      <c r="L50" s="3"/>
      <c r="M50" s="3"/>
      <c r="O50" s="1" t="str">
        <f t="shared" si="0"/>
        <v xml:space="preserve">    filename varchar(255),</v>
      </c>
    </row>
    <row r="51" spans="2:15" ht="15" x14ac:dyDescent="0.25">
      <c r="B51" s="6">
        <v>47</v>
      </c>
      <c r="C51" s="22" t="s">
        <v>407</v>
      </c>
      <c r="D51" s="24" t="s">
        <v>403</v>
      </c>
      <c r="E51" s="23" t="s">
        <v>39</v>
      </c>
      <c r="F51" s="6"/>
      <c r="G51" s="6"/>
      <c r="H51" s="6"/>
      <c r="I51" s="8">
        <v>1</v>
      </c>
      <c r="J51" s="25"/>
      <c r="K51" s="3"/>
      <c r="L51" s="3"/>
      <c r="M51" s="3"/>
      <c r="O51" s="1" t="str">
        <f t="shared" si="0"/>
        <v xml:space="preserve">    filetype varchar(50),</v>
      </c>
    </row>
    <row r="52" spans="2:15" ht="15" x14ac:dyDescent="0.25">
      <c r="B52" s="6">
        <v>48</v>
      </c>
      <c r="C52" s="22" t="s">
        <v>408</v>
      </c>
      <c r="D52" s="24" t="s">
        <v>399</v>
      </c>
      <c r="E52" s="23" t="s">
        <v>34</v>
      </c>
      <c r="F52" s="6"/>
      <c r="G52" s="6"/>
      <c r="H52" s="6"/>
      <c r="I52" s="8">
        <v>1</v>
      </c>
      <c r="J52" s="25"/>
      <c r="K52" s="3"/>
      <c r="L52" s="3"/>
      <c r="M52" s="3"/>
      <c r="O52" s="1" t="str">
        <f t="shared" si="0"/>
        <v xml:space="preserve">    file_md5 varchar(255),</v>
      </c>
    </row>
    <row r="53" spans="2:15" ht="15" x14ac:dyDescent="0.25">
      <c r="B53" s="6">
        <v>49</v>
      </c>
      <c r="C53" s="22" t="s">
        <v>409</v>
      </c>
      <c r="D53" s="24" t="s">
        <v>400</v>
      </c>
      <c r="E53" s="6" t="s">
        <v>6</v>
      </c>
      <c r="F53" s="6"/>
      <c r="G53" s="6"/>
      <c r="H53" s="6"/>
      <c r="I53" s="8">
        <v>1</v>
      </c>
      <c r="J53" s="25"/>
      <c r="K53" s="3"/>
      <c r="L53" s="3"/>
      <c r="M53" s="3"/>
      <c r="O53" s="1" t="str">
        <f t="shared" si="0"/>
        <v xml:space="preserve">    file_size bigint,</v>
      </c>
    </row>
    <row r="54" spans="2:15" ht="15" x14ac:dyDescent="0.25">
      <c r="B54" s="6">
        <v>50</v>
      </c>
      <c r="C54" s="22" t="s">
        <v>114</v>
      </c>
      <c r="D54" s="24" t="s">
        <v>538</v>
      </c>
      <c r="E54" s="6" t="s">
        <v>6</v>
      </c>
      <c r="F54" s="6"/>
      <c r="G54" s="6"/>
      <c r="H54" s="6"/>
      <c r="I54" s="8">
        <v>1</v>
      </c>
      <c r="J54" s="25"/>
      <c r="K54" s="3"/>
      <c r="L54" s="3"/>
      <c r="M54" s="3"/>
      <c r="O54" s="1" t="str">
        <f t="shared" si="0"/>
        <v xml:space="preserve">    approved_by bigint,</v>
      </c>
    </row>
    <row r="55" spans="2:15" ht="15" x14ac:dyDescent="0.25">
      <c r="B55" s="6">
        <v>51</v>
      </c>
      <c r="C55" s="22" t="s">
        <v>115</v>
      </c>
      <c r="D55" s="24" t="s">
        <v>539</v>
      </c>
      <c r="E55" s="6" t="s">
        <v>6</v>
      </c>
      <c r="F55" s="6"/>
      <c r="G55" s="6"/>
      <c r="H55" s="6"/>
      <c r="I55" s="8">
        <v>1</v>
      </c>
      <c r="J55" s="25"/>
      <c r="K55" s="3"/>
      <c r="L55" s="3"/>
      <c r="M55" s="3"/>
      <c r="O55" s="1" t="str">
        <f t="shared" si="0"/>
        <v xml:space="preserve">    approved_date bigint,</v>
      </c>
    </row>
    <row r="56" spans="2:15" ht="15" x14ac:dyDescent="0.25">
      <c r="B56" s="6">
        <v>52</v>
      </c>
      <c r="C56" s="22" t="s">
        <v>536</v>
      </c>
      <c r="D56" s="24" t="s">
        <v>534</v>
      </c>
      <c r="E56" s="6" t="s">
        <v>6</v>
      </c>
      <c r="F56" s="6"/>
      <c r="G56" s="6"/>
      <c r="H56" s="6"/>
      <c r="I56" s="10">
        <v>1</v>
      </c>
      <c r="J56" s="25"/>
      <c r="K56" s="3"/>
      <c r="L56" s="3"/>
      <c r="M56" s="3"/>
      <c r="O56" s="1" t="str">
        <f t="shared" si="0"/>
        <v xml:space="preserve">    published_by bigint,</v>
      </c>
    </row>
    <row r="57" spans="2:15" ht="15" x14ac:dyDescent="0.25">
      <c r="B57" s="6">
        <v>53</v>
      </c>
      <c r="C57" s="22" t="s">
        <v>537</v>
      </c>
      <c r="D57" s="24" t="s">
        <v>535</v>
      </c>
      <c r="E57" s="6" t="s">
        <v>6</v>
      </c>
      <c r="F57" s="6"/>
      <c r="G57" s="6"/>
      <c r="H57" s="6"/>
      <c r="I57" s="10">
        <v>1</v>
      </c>
      <c r="J57" s="25"/>
      <c r="K57" s="3"/>
      <c r="L57" s="3"/>
      <c r="M57" s="3"/>
      <c r="O57" s="1" t="str">
        <f t="shared" si="0"/>
        <v xml:space="preserve">    published_date bigint,</v>
      </c>
    </row>
    <row r="58" spans="2:15" ht="15" x14ac:dyDescent="0.25">
      <c r="B58" s="6">
        <v>54</v>
      </c>
      <c r="C58" s="22" t="s">
        <v>45</v>
      </c>
      <c r="D58" s="24" t="s">
        <v>42</v>
      </c>
      <c r="E58" s="6" t="s">
        <v>35</v>
      </c>
      <c r="F58" s="6"/>
      <c r="G58" s="6"/>
      <c r="H58" s="6"/>
      <c r="I58" s="10"/>
      <c r="J58" s="25"/>
      <c r="K58" s="3"/>
      <c r="L58" s="3"/>
      <c r="M58" s="3"/>
      <c r="O58" s="1" t="str">
        <f t="shared" si="0"/>
        <v xml:space="preserve">    status smallint,</v>
      </c>
    </row>
    <row r="59" spans="2:15" ht="15" x14ac:dyDescent="0.25">
      <c r="B59" s="6">
        <v>55</v>
      </c>
      <c r="C59" s="22" t="s">
        <v>939</v>
      </c>
      <c r="D59" s="24" t="s">
        <v>1071</v>
      </c>
      <c r="E59" s="6" t="s">
        <v>35</v>
      </c>
      <c r="F59" s="6"/>
      <c r="G59" s="6"/>
      <c r="H59" s="6"/>
      <c r="I59" s="10"/>
      <c r="J59" s="25"/>
      <c r="K59" s="3"/>
      <c r="L59" s="3"/>
      <c r="M59" s="3"/>
      <c r="O59" s="1" t="str">
        <f t="shared" si="0"/>
        <v xml:space="preserve">    internal_ledger smallint,</v>
      </c>
    </row>
    <row r="60" spans="2:15" ht="15" x14ac:dyDescent="0.25">
      <c r="B60" s="6">
        <v>56</v>
      </c>
      <c r="C60" s="22" t="s">
        <v>1072</v>
      </c>
      <c r="D60" s="24" t="s">
        <v>1217</v>
      </c>
      <c r="E60" s="6" t="s">
        <v>35</v>
      </c>
      <c r="F60" s="6"/>
      <c r="G60" s="6"/>
      <c r="H60" s="6"/>
      <c r="I60" s="10"/>
      <c r="J60" s="25"/>
      <c r="K60" s="3"/>
      <c r="L60" s="3"/>
      <c r="M60" s="3"/>
      <c r="O60" s="1" t="str">
        <f t="shared" si="0"/>
        <v xml:space="preserve">    financial_ledger smallint,</v>
      </c>
    </row>
    <row r="61" spans="2:15" ht="15" x14ac:dyDescent="0.25">
      <c r="B61" s="6">
        <v>57</v>
      </c>
      <c r="C61" s="22" t="s">
        <v>333</v>
      </c>
      <c r="D61" s="24" t="s">
        <v>41</v>
      </c>
      <c r="E61" s="6" t="s">
        <v>35</v>
      </c>
      <c r="F61" s="6"/>
      <c r="G61" s="6">
        <v>0</v>
      </c>
      <c r="H61" s="23" t="s">
        <v>16</v>
      </c>
      <c r="I61" s="8"/>
      <c r="J61" s="25"/>
      <c r="K61" s="3"/>
      <c r="L61" s="3"/>
      <c r="M61" s="3"/>
      <c r="O61" s="1" t="str">
        <f t="shared" si="0"/>
        <v xml:space="preserve">    disabled smallint DEFAULT 0,</v>
      </c>
    </row>
    <row r="62" spans="2:15" ht="15" x14ac:dyDescent="0.25">
      <c r="B62" s="6">
        <v>58</v>
      </c>
      <c r="C62" s="3" t="s">
        <v>20</v>
      </c>
      <c r="D62" s="24" t="s">
        <v>296</v>
      </c>
      <c r="E62" s="6" t="s">
        <v>6</v>
      </c>
      <c r="F62" s="6"/>
      <c r="G62" s="6"/>
      <c r="H62" s="6"/>
      <c r="I62" s="10"/>
      <c r="J62" s="25"/>
      <c r="K62" s="3"/>
      <c r="L62" s="3"/>
      <c r="M62" s="3"/>
      <c r="O62" s="1" t="str">
        <f t="shared" si="0"/>
        <v xml:space="preserve">    created_by bigint,</v>
      </c>
    </row>
    <row r="63" spans="2:15" ht="15" x14ac:dyDescent="0.25">
      <c r="B63" s="6">
        <v>59</v>
      </c>
      <c r="C63" s="3" t="s">
        <v>21</v>
      </c>
      <c r="D63" s="24" t="s">
        <v>70</v>
      </c>
      <c r="E63" s="6" t="s">
        <v>6</v>
      </c>
      <c r="F63" s="6"/>
      <c r="G63" s="6"/>
      <c r="H63" s="6"/>
      <c r="I63" s="10"/>
      <c r="J63" s="25"/>
      <c r="K63" s="3"/>
      <c r="L63" s="3"/>
      <c r="M63" s="3"/>
      <c r="O63" s="1" t="str">
        <f t="shared" si="0"/>
        <v xml:space="preserve">    created_date bigint,</v>
      </c>
    </row>
    <row r="64" spans="2:15" ht="15" x14ac:dyDescent="0.25">
      <c r="B64" s="6">
        <v>60</v>
      </c>
      <c r="C64" s="3" t="s">
        <v>22</v>
      </c>
      <c r="D64" s="24" t="s">
        <v>297</v>
      </c>
      <c r="E64" s="6" t="s">
        <v>6</v>
      </c>
      <c r="F64" s="6"/>
      <c r="G64" s="6"/>
      <c r="H64" s="6"/>
      <c r="I64" s="10"/>
      <c r="J64" s="25"/>
      <c r="K64" s="3"/>
      <c r="L64" s="3"/>
      <c r="M64" s="3"/>
      <c r="O64" s="1" t="str">
        <f t="shared" si="0"/>
        <v xml:space="preserve">    updated_by bigint,</v>
      </c>
    </row>
    <row r="65" spans="2:15" ht="15" x14ac:dyDescent="0.25">
      <c r="B65" s="6">
        <v>61</v>
      </c>
      <c r="C65" s="3" t="s">
        <v>23</v>
      </c>
      <c r="D65" s="24" t="s">
        <v>71</v>
      </c>
      <c r="E65" s="6" t="s">
        <v>6</v>
      </c>
      <c r="F65" s="6"/>
      <c r="G65" s="6"/>
      <c r="H65" s="6"/>
      <c r="I65" s="10"/>
      <c r="J65" s="25"/>
      <c r="K65" s="3"/>
      <c r="L65" s="3"/>
      <c r="M65" s="3"/>
      <c r="O65" s="1" t="str">
        <f t="shared" si="0"/>
        <v xml:space="preserve">    updated_date bigint,</v>
      </c>
    </row>
    <row r="66" spans="2:15" ht="15" x14ac:dyDescent="0.25">
      <c r="B66" s="6">
        <v>62</v>
      </c>
      <c r="C66" s="22" t="s">
        <v>105</v>
      </c>
      <c r="D66" s="24" t="s">
        <v>295</v>
      </c>
      <c r="E66" s="6" t="s">
        <v>6</v>
      </c>
      <c r="F66" s="6"/>
      <c r="G66" s="6"/>
      <c r="H66" s="6"/>
      <c r="I66" s="8">
        <v>1</v>
      </c>
      <c r="J66" s="25"/>
      <c r="K66" s="3"/>
      <c r="L66" s="3"/>
      <c r="M66" s="3"/>
      <c r="O66" s="1" t="str">
        <f t="shared" si="0"/>
        <v xml:space="preserve">    deleted_by bigint,</v>
      </c>
    </row>
    <row r="67" spans="2:15" ht="15" x14ac:dyDescent="0.25">
      <c r="B67" s="6">
        <v>63</v>
      </c>
      <c r="C67" s="22" t="s">
        <v>99</v>
      </c>
      <c r="D67" s="24" t="s">
        <v>94</v>
      </c>
      <c r="E67" s="6" t="s">
        <v>6</v>
      </c>
      <c r="F67" s="6"/>
      <c r="G67" s="6"/>
      <c r="H67" s="6"/>
      <c r="I67" s="8">
        <v>1</v>
      </c>
      <c r="J67" s="25"/>
      <c r="K67" s="3"/>
      <c r="L67" s="3"/>
      <c r="M67" s="3"/>
      <c r="O67" s="1" t="str">
        <f t="shared" si="0"/>
        <v xml:space="preserve">    deleted_date bigint,</v>
      </c>
    </row>
    <row r="68" spans="2:15" ht="15" x14ac:dyDescent="0.25">
      <c r="B68" s="6">
        <v>64</v>
      </c>
      <c r="C68" s="3" t="s">
        <v>24</v>
      </c>
      <c r="D68" s="24" t="s">
        <v>13</v>
      </c>
      <c r="E68" s="6" t="s">
        <v>10</v>
      </c>
      <c r="F68" s="6"/>
      <c r="G68" s="6">
        <v>1</v>
      </c>
      <c r="H68" s="6"/>
      <c r="I68" s="10"/>
      <c r="J68" s="25"/>
      <c r="K68" s="3"/>
      <c r="L68" s="3"/>
      <c r="M68" s="3"/>
      <c r="O68" s="1" t="str">
        <f t="shared" si="0"/>
        <v xml:space="preserve">    version integer DEFAULT 1,</v>
      </c>
    </row>
    <row r="69" spans="2:15" x14ac:dyDescent="0.25">
      <c r="O69" s="1" t="str">
        <f>"    CONSTRAINT " &amp; IF(ISERROR(SEARCH(".",$D$2)), $D$2, MID($D$2,SEARCH(".",$D$2) + 1,(LEN($D$2)-SEARCH(".",$D$2)))) &amp; "_pk PRIMARY KEY (" &amp; $D$5 &amp; ")"</f>
        <v xml:space="preserve">    CONSTRAINT lab_result_pk PRIMARY KEY (id)</v>
      </c>
    </row>
    <row r="70" spans="2:15" x14ac:dyDescent="0.25">
      <c r="O70" s="1" t="s">
        <v>7</v>
      </c>
    </row>
    <row r="72" spans="2:15" x14ac:dyDescent="0.25">
      <c r="D72" s="32"/>
    </row>
    <row r="73" spans="2:15" x14ac:dyDescent="0.25">
      <c r="D73" s="32"/>
    </row>
    <row r="74" spans="2:15" x14ac:dyDescent="0.25">
      <c r="D74" s="32"/>
    </row>
    <row r="75" spans="2:15" x14ac:dyDescent="0.25">
      <c r="C75" s="32" t="s">
        <v>2206</v>
      </c>
      <c r="D75" s="32"/>
    </row>
    <row r="76" spans="2:15" x14ac:dyDescent="0.25">
      <c r="D76" s="32"/>
    </row>
    <row r="77" spans="2:15" x14ac:dyDescent="0.25">
      <c r="D77" s="32"/>
    </row>
    <row r="78" spans="2:15" x14ac:dyDescent="0.25">
      <c r="D78" s="32"/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B1:O36"/>
  <sheetViews>
    <sheetView showGridLines="0" topLeftCell="B4" workbookViewId="0">
      <selection activeCell="E20" sqref="E20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6" width="6.42578125" style="1" customWidth="1"/>
    <col min="7" max="7" width="5.5703125" style="1" customWidth="1"/>
    <col min="8" max="8" width="6.140625" style="1" customWidth="1"/>
    <col min="9" max="9" width="6.28515625" style="1" customWidth="1"/>
    <col min="10" max="10" width="28.28515625" style="1" customWidth="1"/>
    <col min="11" max="11" width="7.28515625" style="1" customWidth="1"/>
    <col min="12" max="12" width="7.140625" style="1" customWidth="1"/>
    <col min="13" max="13" width="8" style="1" customWidth="1"/>
    <col min="14" max="14" width="9.5703125" style="1" customWidth="1"/>
    <col min="15" max="15" width="10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DB!D185</f>
        <v>Hình ảnh xét nghiệm</v>
      </c>
      <c r="E1" s="71"/>
      <c r="F1" s="72" t="s">
        <v>22</v>
      </c>
      <c r="G1" s="73"/>
      <c r="H1" s="73"/>
      <c r="I1" s="74"/>
      <c r="J1" s="3" t="str">
        <f>DB!F185</f>
        <v>Nguyễn Anh Phong</v>
      </c>
    </row>
    <row r="2" spans="2:15" ht="18" x14ac:dyDescent="0.25">
      <c r="C2" s="2" t="s">
        <v>27</v>
      </c>
      <c r="D2" s="75" t="str">
        <f>DB!E185</f>
        <v>lab_document</v>
      </c>
      <c r="E2" s="76"/>
      <c r="F2" s="72" t="s">
        <v>23</v>
      </c>
      <c r="G2" s="73"/>
      <c r="H2" s="73"/>
      <c r="I2" s="74"/>
      <c r="J2" s="19" t="str">
        <f>DB!G185</f>
        <v>22/05/2016</v>
      </c>
      <c r="O2" s="1" t="str">
        <f xml:space="preserve"> "drop table " &amp; D2 &amp; ";"</f>
        <v>drop table lab_document;</v>
      </c>
    </row>
    <row r="3" spans="2:15" ht="29.25" customHeight="1" x14ac:dyDescent="0.25">
      <c r="B3" s="4"/>
      <c r="O3" s="1" t="str">
        <f xml:space="preserve"> "create table " &amp; D2</f>
        <v>create table lab_document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404</v>
      </c>
      <c r="D6" s="24" t="s">
        <v>1375</v>
      </c>
      <c r="E6" s="23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9" si="0">"    " &amp; D6 &amp; " " &amp; E6 &amp; IF(F6="yes"," NOT NULL", "") &amp; IF(LEN(G6) &gt; 0," DEFAULT " &amp; G6, "") &amp; ","</f>
        <v xml:space="preserve">    lab_sample_id bigint,</v>
      </c>
    </row>
    <row r="7" spans="2:15" ht="15" x14ac:dyDescent="0.25">
      <c r="B7" s="6">
        <v>3</v>
      </c>
      <c r="C7" s="22" t="s">
        <v>404</v>
      </c>
      <c r="D7" s="24" t="s">
        <v>2967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ref="O7" si="1">"    " &amp; D7 &amp; " " &amp; E7 &amp; IF(F7="yes"," NOT NULL", "") &amp; IF(LEN(G7) &gt; 0," DEFAULT " &amp; G7, "") &amp; ","</f>
        <v xml:space="preserve">    lab_result_id bigint,</v>
      </c>
    </row>
    <row r="8" spans="2:15" ht="15" x14ac:dyDescent="0.25">
      <c r="B8" s="6">
        <v>4</v>
      </c>
      <c r="C8" s="22" t="s">
        <v>404</v>
      </c>
      <c r="D8" s="24" t="s">
        <v>3803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ref="O8" si="2">"    " &amp; D8 &amp; " " &amp; E8 &amp; IF(F8="yes"," NOT NULL", "") &amp; IF(LEN(G8) &gt; 0," DEFAULT " &amp; G8, "") &amp; ","</f>
        <v xml:space="preserve">    lab_pathology_id bigint,</v>
      </c>
    </row>
    <row r="9" spans="2:15" ht="15" x14ac:dyDescent="0.25">
      <c r="B9" s="6">
        <v>5</v>
      </c>
      <c r="C9" s="22" t="s">
        <v>405</v>
      </c>
      <c r="D9" s="24" t="s">
        <v>394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filesystem_id bigint,</v>
      </c>
    </row>
    <row r="10" spans="2:15" ht="15" x14ac:dyDescent="0.25">
      <c r="B10" s="6">
        <v>6</v>
      </c>
      <c r="C10" s="22" t="s">
        <v>406</v>
      </c>
      <c r="D10" s="24" t="s">
        <v>397</v>
      </c>
      <c r="E10" s="23" t="s">
        <v>34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filepath varchar(255),</v>
      </c>
    </row>
    <row r="11" spans="2:15" ht="15" x14ac:dyDescent="0.25">
      <c r="B11" s="6">
        <v>7</v>
      </c>
      <c r="C11" s="22" t="s">
        <v>85</v>
      </c>
      <c r="D11" s="24" t="s">
        <v>398</v>
      </c>
      <c r="E11" s="23" t="s">
        <v>34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filename varchar(255),</v>
      </c>
    </row>
    <row r="12" spans="2:15" ht="15" x14ac:dyDescent="0.25">
      <c r="B12" s="6">
        <v>8</v>
      </c>
      <c r="C12" s="22" t="s">
        <v>407</v>
      </c>
      <c r="D12" s="24" t="s">
        <v>403</v>
      </c>
      <c r="E12" s="23" t="s">
        <v>39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filetype varchar(50),</v>
      </c>
    </row>
    <row r="13" spans="2:15" ht="15" x14ac:dyDescent="0.25">
      <c r="B13" s="6">
        <v>9</v>
      </c>
      <c r="C13" s="22" t="s">
        <v>407</v>
      </c>
      <c r="D13" s="24" t="s">
        <v>3872</v>
      </c>
      <c r="E13" s="23" t="s">
        <v>34</v>
      </c>
      <c r="F13" s="6"/>
      <c r="G13" s="6"/>
      <c r="H13" s="6"/>
      <c r="I13" s="10"/>
      <c r="J13" s="25"/>
      <c r="K13" s="3"/>
      <c r="L13" s="3"/>
      <c r="M13" s="3"/>
      <c r="O13" s="1" t="str">
        <f t="shared" ref="O13" si="3">"    " &amp; D13 &amp; " " &amp; E13 &amp; IF(F13="yes"," NOT NULL", "") &amp; IF(LEN(G13) &gt; 0," DEFAULT " &amp; G13, "") &amp; ","</f>
        <v xml:space="preserve">    filemime varchar(255),</v>
      </c>
    </row>
    <row r="14" spans="2:15" ht="15" x14ac:dyDescent="0.25">
      <c r="B14" s="6">
        <v>10</v>
      </c>
      <c r="C14" s="22" t="s">
        <v>408</v>
      </c>
      <c r="D14" s="24" t="s">
        <v>399</v>
      </c>
      <c r="E14" s="23" t="s">
        <v>34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file_md5 varchar(255),</v>
      </c>
    </row>
    <row r="15" spans="2:15" ht="15" x14ac:dyDescent="0.25">
      <c r="B15" s="6">
        <v>11</v>
      </c>
      <c r="C15" s="22" t="s">
        <v>409</v>
      </c>
      <c r="D15" s="24" t="s">
        <v>400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file_size bigint,</v>
      </c>
    </row>
    <row r="16" spans="2:15" ht="15" x14ac:dyDescent="0.25">
      <c r="B16" s="6">
        <v>12</v>
      </c>
      <c r="C16" s="22" t="s">
        <v>402</v>
      </c>
      <c r="D16" s="24" t="s">
        <v>401</v>
      </c>
      <c r="E16" s="6" t="s">
        <v>35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key_image smallint,</v>
      </c>
    </row>
    <row r="17" spans="2:15" ht="15" x14ac:dyDescent="0.25">
      <c r="B17" s="6">
        <v>13</v>
      </c>
      <c r="C17" s="22" t="s">
        <v>1764</v>
      </c>
      <c r="D17" s="24" t="s">
        <v>1762</v>
      </c>
      <c r="E17" s="6" t="s">
        <v>10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key_index integer,</v>
      </c>
    </row>
    <row r="18" spans="2:15" ht="15" x14ac:dyDescent="0.25">
      <c r="B18" s="6">
        <v>14</v>
      </c>
      <c r="C18" s="22" t="s">
        <v>1765</v>
      </c>
      <c r="D18" s="24" t="s">
        <v>1763</v>
      </c>
      <c r="E18" s="6" t="s">
        <v>10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pos_index integer,</v>
      </c>
    </row>
    <row r="19" spans="2:15" ht="15" x14ac:dyDescent="0.25">
      <c r="B19" s="6">
        <v>15</v>
      </c>
      <c r="C19" s="22" t="s">
        <v>3</v>
      </c>
      <c r="D19" s="24" t="s">
        <v>3072</v>
      </c>
      <c r="E19" s="23" t="s">
        <v>34</v>
      </c>
      <c r="F19" s="6"/>
      <c r="G19" s="6"/>
      <c r="H19" s="23"/>
      <c r="I19" s="10"/>
      <c r="J19" s="25"/>
      <c r="K19" s="3"/>
      <c r="L19" s="3"/>
      <c r="M19" s="3"/>
      <c r="O19" s="1" t="str">
        <f t="shared" si="0"/>
        <v xml:space="preserve">    note varchar(255),</v>
      </c>
    </row>
    <row r="20" spans="2:15" ht="15" x14ac:dyDescent="0.25">
      <c r="B20" s="6">
        <v>16</v>
      </c>
      <c r="C20" s="22" t="s">
        <v>412</v>
      </c>
      <c r="D20" s="24" t="s">
        <v>3614</v>
      </c>
      <c r="E20" s="23" t="s">
        <v>35</v>
      </c>
      <c r="F20" s="6"/>
      <c r="G20" s="6">
        <v>0</v>
      </c>
      <c r="H20" s="6"/>
      <c r="I20" s="8">
        <v>1</v>
      </c>
      <c r="J20" s="25"/>
      <c r="K20" s="3"/>
      <c r="L20" s="3"/>
      <c r="M20" s="3"/>
      <c r="O20" s="1" t="str">
        <f>"    " &amp; D20 &amp; " " &amp; E20 &amp; IF(F20="yes"," NOT NULL", "") &amp; IF(LEN(G20) &gt; 0," DEFAULT " &amp; G20, "") &amp; ","</f>
        <v xml:space="preserve">    published smallint DEFAULT 0,</v>
      </c>
    </row>
    <row r="21" spans="2:15" ht="15" x14ac:dyDescent="0.25">
      <c r="B21" s="6">
        <v>17</v>
      </c>
      <c r="C21" s="22" t="s">
        <v>158</v>
      </c>
      <c r="D21" s="24" t="s">
        <v>53</v>
      </c>
      <c r="E21" s="6" t="s">
        <v>10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sort integer,</v>
      </c>
    </row>
    <row r="22" spans="2:15" ht="15" x14ac:dyDescent="0.25">
      <c r="B22" s="6">
        <v>18</v>
      </c>
      <c r="C22" s="22" t="s">
        <v>333</v>
      </c>
      <c r="D22" s="24" t="s">
        <v>41</v>
      </c>
      <c r="E22" s="6" t="s">
        <v>35</v>
      </c>
      <c r="F22" s="6"/>
      <c r="G22" s="6">
        <v>0</v>
      </c>
      <c r="H22" s="23" t="s">
        <v>16</v>
      </c>
      <c r="I22" s="8"/>
      <c r="J22" s="25"/>
      <c r="K22" s="3"/>
      <c r="L22" s="3"/>
      <c r="M22" s="3"/>
      <c r="O22" s="1" t="str">
        <f t="shared" si="0"/>
        <v xml:space="preserve">    disabled smallint DEFAULT 0,</v>
      </c>
    </row>
    <row r="23" spans="2:15" ht="15" x14ac:dyDescent="0.25">
      <c r="B23" s="6">
        <v>19</v>
      </c>
      <c r="C23" s="3" t="s">
        <v>20</v>
      </c>
      <c r="D23" s="24" t="s">
        <v>296</v>
      </c>
      <c r="E23" s="6" t="s">
        <v>6</v>
      </c>
      <c r="F23" s="6"/>
      <c r="G23" s="6"/>
      <c r="H23" s="6"/>
      <c r="I23" s="10"/>
      <c r="J23" s="25"/>
      <c r="K23" s="3"/>
      <c r="L23" s="3"/>
      <c r="M23" s="3"/>
      <c r="O23" s="1" t="str">
        <f t="shared" si="0"/>
        <v xml:space="preserve">    created_by bigint,</v>
      </c>
    </row>
    <row r="24" spans="2:15" ht="15" x14ac:dyDescent="0.25">
      <c r="B24" s="6">
        <v>20</v>
      </c>
      <c r="C24" s="3" t="s">
        <v>21</v>
      </c>
      <c r="D24" s="24" t="s">
        <v>70</v>
      </c>
      <c r="E24" s="6" t="s">
        <v>6</v>
      </c>
      <c r="F24" s="6"/>
      <c r="G24" s="6"/>
      <c r="H24" s="6"/>
      <c r="I24" s="10"/>
      <c r="J24" s="25"/>
      <c r="K24" s="3"/>
      <c r="L24" s="3"/>
      <c r="M24" s="3"/>
      <c r="O24" s="1" t="str">
        <f t="shared" si="0"/>
        <v xml:space="preserve">    created_date bigint,</v>
      </c>
    </row>
    <row r="25" spans="2:15" ht="15" x14ac:dyDescent="0.25">
      <c r="B25" s="6">
        <v>21</v>
      </c>
      <c r="C25" s="3" t="s">
        <v>22</v>
      </c>
      <c r="D25" s="24" t="s">
        <v>297</v>
      </c>
      <c r="E25" s="6" t="s">
        <v>6</v>
      </c>
      <c r="F25" s="6"/>
      <c r="G25" s="6"/>
      <c r="H25" s="6"/>
      <c r="I25" s="10"/>
      <c r="J25" s="25"/>
      <c r="K25" s="3"/>
      <c r="L25" s="3"/>
      <c r="M25" s="3"/>
      <c r="O25" s="1" t="str">
        <f t="shared" si="0"/>
        <v xml:space="preserve">    updated_by bigint,</v>
      </c>
    </row>
    <row r="26" spans="2:15" ht="15" x14ac:dyDescent="0.25">
      <c r="B26" s="6">
        <v>22</v>
      </c>
      <c r="C26" s="3" t="s">
        <v>23</v>
      </c>
      <c r="D26" s="24" t="s">
        <v>71</v>
      </c>
      <c r="E26" s="6" t="s">
        <v>6</v>
      </c>
      <c r="F26" s="6"/>
      <c r="G26" s="6"/>
      <c r="H26" s="6"/>
      <c r="I26" s="10"/>
      <c r="J26" s="25"/>
      <c r="K26" s="3"/>
      <c r="L26" s="3"/>
      <c r="M26" s="3"/>
      <c r="O26" s="1" t="str">
        <f t="shared" si="0"/>
        <v xml:space="preserve">    updated_date bigint,</v>
      </c>
    </row>
    <row r="27" spans="2:15" ht="15" x14ac:dyDescent="0.25">
      <c r="B27" s="6">
        <v>23</v>
      </c>
      <c r="C27" s="22" t="s">
        <v>105</v>
      </c>
      <c r="D27" s="24" t="s">
        <v>295</v>
      </c>
      <c r="E27" s="6" t="s">
        <v>6</v>
      </c>
      <c r="F27" s="6"/>
      <c r="G27" s="6"/>
      <c r="H27" s="6"/>
      <c r="I27" s="8">
        <v>1</v>
      </c>
      <c r="J27" s="25"/>
      <c r="K27" s="3"/>
      <c r="L27" s="3"/>
      <c r="M27" s="3"/>
      <c r="O27" s="1" t="str">
        <f t="shared" si="0"/>
        <v xml:space="preserve">    deleted_by bigint,</v>
      </c>
    </row>
    <row r="28" spans="2:15" ht="15" x14ac:dyDescent="0.25">
      <c r="B28" s="6">
        <v>24</v>
      </c>
      <c r="C28" s="22" t="s">
        <v>99</v>
      </c>
      <c r="D28" s="24" t="s">
        <v>94</v>
      </c>
      <c r="E28" s="6" t="s">
        <v>6</v>
      </c>
      <c r="F28" s="6"/>
      <c r="G28" s="6"/>
      <c r="H28" s="6"/>
      <c r="I28" s="8">
        <v>1</v>
      </c>
      <c r="J28" s="25"/>
      <c r="K28" s="3"/>
      <c r="L28" s="3"/>
      <c r="M28" s="3"/>
      <c r="O28" s="1" t="str">
        <f t="shared" si="0"/>
        <v xml:space="preserve">    deleted_date bigint,</v>
      </c>
    </row>
    <row r="29" spans="2:15" ht="15" x14ac:dyDescent="0.25">
      <c r="B29" s="6">
        <v>25</v>
      </c>
      <c r="C29" s="3" t="s">
        <v>24</v>
      </c>
      <c r="D29" s="24" t="s">
        <v>13</v>
      </c>
      <c r="E29" s="6" t="s">
        <v>10</v>
      </c>
      <c r="F29" s="6"/>
      <c r="G29" s="6">
        <v>1</v>
      </c>
      <c r="H29" s="6"/>
      <c r="I29" s="10"/>
      <c r="J29" s="25"/>
      <c r="K29" s="3"/>
      <c r="L29" s="3"/>
      <c r="M29" s="3"/>
      <c r="O29" s="1" t="str">
        <f t="shared" si="0"/>
        <v xml:space="preserve">    version integer DEFAULT 1,</v>
      </c>
    </row>
    <row r="30" spans="2:15" x14ac:dyDescent="0.25">
      <c r="O30" s="1" t="str">
        <f>"    CONSTRAINT " &amp; IF(ISERROR(SEARCH(".",$D$2)), $D$2, MID($D$2,SEARCH(".",$D$2) + 1,(LEN($D$2)-SEARCH(".",$D$2)))) &amp; "_pk PRIMARY KEY (" &amp; $D$5 &amp; ")"</f>
        <v xml:space="preserve">    CONSTRAINT lab_document_pk PRIMARY KEY (id)</v>
      </c>
    </row>
    <row r="31" spans="2:15" x14ac:dyDescent="0.25">
      <c r="O31" s="1" t="s">
        <v>7</v>
      </c>
    </row>
    <row r="34" spans="4:4" x14ac:dyDescent="0.25">
      <c r="D34" s="32" t="s">
        <v>3875</v>
      </c>
    </row>
    <row r="35" spans="4:4" x14ac:dyDescent="0.25">
      <c r="D35" s="32" t="s">
        <v>3876</v>
      </c>
    </row>
    <row r="36" spans="4:4" x14ac:dyDescent="0.25">
      <c r="D36" s="32" t="s">
        <v>3877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B1:O17"/>
  <sheetViews>
    <sheetView showGridLines="0" workbookViewId="0">
      <selection activeCell="K25" sqref="K25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1406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71093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DB!D186</f>
        <v>Tiền tố, hậu tố barcode</v>
      </c>
      <c r="E1" s="71"/>
      <c r="F1" s="72" t="s">
        <v>22</v>
      </c>
      <c r="G1" s="73"/>
      <c r="H1" s="73"/>
      <c r="I1" s="74"/>
      <c r="J1" s="3" t="str">
        <f>DB!F186</f>
        <v>Nguyễn Anh Phong</v>
      </c>
    </row>
    <row r="2" spans="2:15" ht="18" x14ac:dyDescent="0.25">
      <c r="C2" s="2" t="s">
        <v>27</v>
      </c>
      <c r="D2" s="75" t="str">
        <f>DB!E186</f>
        <v>lab_barcode_fix</v>
      </c>
      <c r="E2" s="76"/>
      <c r="F2" s="72" t="s">
        <v>23</v>
      </c>
      <c r="G2" s="73"/>
      <c r="H2" s="73"/>
      <c r="I2" s="74"/>
      <c r="J2" s="19" t="str">
        <f>DB!G186</f>
        <v>22/05/2016</v>
      </c>
      <c r="O2" s="1" t="str">
        <f xml:space="preserve"> "drop table " &amp; D2 &amp; ";"</f>
        <v>drop table lab_barcode_fix;</v>
      </c>
    </row>
    <row r="3" spans="2:15" ht="29.25" customHeight="1" x14ac:dyDescent="0.25">
      <c r="B3" s="4"/>
      <c r="O3" s="1" t="str">
        <f xml:space="preserve"> "create table " &amp; D2</f>
        <v>create table lab_barcode_fix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1</v>
      </c>
      <c r="C6" s="22" t="s">
        <v>1381</v>
      </c>
      <c r="D6" s="24" t="s">
        <v>170</v>
      </c>
      <c r="E6" s="6" t="s">
        <v>6</v>
      </c>
      <c r="F6" s="6" t="s">
        <v>16</v>
      </c>
      <c r="G6" s="6"/>
      <c r="H6" s="6"/>
      <c r="I6" s="8"/>
      <c r="J6" s="25"/>
      <c r="K6" s="3"/>
      <c r="L6" s="3"/>
      <c r="M6" s="3"/>
      <c r="O6" s="1" t="str">
        <f>"    " &amp; D6 &amp; " " &amp; E6 &amp; IF(F6="yes"," NOT NULL", "") &amp; IF(LEN(G6) &gt; 0," DEFAULT " &amp; G6, "") &amp; ","</f>
        <v xml:space="preserve">    item_id bigint NOT NULL,</v>
      </c>
    </row>
    <row r="7" spans="2:15" ht="15" x14ac:dyDescent="0.25">
      <c r="B7" s="6">
        <v>2</v>
      </c>
      <c r="C7" s="22" t="s">
        <v>1397</v>
      </c>
      <c r="D7" s="24" t="s">
        <v>1395</v>
      </c>
      <c r="E7" s="23" t="s">
        <v>39</v>
      </c>
      <c r="F7" s="6"/>
      <c r="G7" s="6"/>
      <c r="H7" s="6"/>
      <c r="I7" s="10"/>
      <c r="J7" s="25"/>
      <c r="K7" s="3"/>
      <c r="L7" s="3"/>
      <c r="M7" s="3"/>
      <c r="O7" s="1" t="str">
        <f t="shared" ref="O7:O15" si="0">"    " &amp; D7 &amp; " " &amp; E7 &amp; IF(F7="yes"," NOT NULL", "") &amp; IF(LEN(G7) &gt; 0," DEFAULT " &amp; G7, "") &amp; ","</f>
        <v xml:space="preserve">    prefix varchar(50),</v>
      </c>
    </row>
    <row r="8" spans="2:15" ht="15" x14ac:dyDescent="0.25">
      <c r="B8" s="6">
        <v>3</v>
      </c>
      <c r="C8" s="22" t="s">
        <v>1398</v>
      </c>
      <c r="D8" s="24" t="s">
        <v>1396</v>
      </c>
      <c r="E8" s="23" t="s">
        <v>39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suffix varchar(50),</v>
      </c>
    </row>
    <row r="9" spans="2:15" ht="15" x14ac:dyDescent="0.25">
      <c r="B9" s="6">
        <v>4</v>
      </c>
      <c r="C9" s="3" t="s">
        <v>20</v>
      </c>
      <c r="D9" s="24" t="s">
        <v>296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created_by bigint,</v>
      </c>
    </row>
    <row r="10" spans="2:15" ht="15" x14ac:dyDescent="0.25">
      <c r="B10" s="6">
        <v>5</v>
      </c>
      <c r="C10" s="3" t="s">
        <v>21</v>
      </c>
      <c r="D10" s="24" t="s">
        <v>70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created_date bigint,</v>
      </c>
    </row>
    <row r="11" spans="2:15" ht="15" x14ac:dyDescent="0.25">
      <c r="B11" s="6">
        <v>6</v>
      </c>
      <c r="C11" s="3" t="s">
        <v>22</v>
      </c>
      <c r="D11" s="24" t="s">
        <v>297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updated_by bigint,</v>
      </c>
    </row>
    <row r="12" spans="2:15" ht="15" x14ac:dyDescent="0.25">
      <c r="B12" s="6">
        <v>7</v>
      </c>
      <c r="C12" s="3" t="s">
        <v>23</v>
      </c>
      <c r="D12" s="24" t="s">
        <v>71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updated_date bigint,</v>
      </c>
    </row>
    <row r="13" spans="2:15" ht="15" x14ac:dyDescent="0.25">
      <c r="B13" s="6">
        <v>8</v>
      </c>
      <c r="C13" s="22" t="s">
        <v>105</v>
      </c>
      <c r="D13" s="24" t="s">
        <v>295</v>
      </c>
      <c r="E13" s="6" t="s">
        <v>6</v>
      </c>
      <c r="F13" s="6"/>
      <c r="G13" s="6"/>
      <c r="H13" s="6"/>
      <c r="I13" s="8">
        <v>1</v>
      </c>
      <c r="J13" s="25"/>
      <c r="K13" s="3"/>
      <c r="L13" s="3"/>
      <c r="M13" s="3"/>
      <c r="O13" s="1" t="str">
        <f t="shared" si="0"/>
        <v xml:space="preserve">    deleted_by bigint,</v>
      </c>
    </row>
    <row r="14" spans="2:15" ht="15" x14ac:dyDescent="0.25">
      <c r="B14" s="6">
        <v>9</v>
      </c>
      <c r="C14" s="22" t="s">
        <v>99</v>
      </c>
      <c r="D14" s="24" t="s">
        <v>94</v>
      </c>
      <c r="E14" s="6" t="s">
        <v>6</v>
      </c>
      <c r="F14" s="6"/>
      <c r="G14" s="6"/>
      <c r="H14" s="6"/>
      <c r="I14" s="8">
        <v>1</v>
      </c>
      <c r="J14" s="25"/>
      <c r="K14" s="3"/>
      <c r="L14" s="3"/>
      <c r="M14" s="3"/>
      <c r="O14" s="1" t="str">
        <f t="shared" si="0"/>
        <v xml:space="preserve">    deleted_date bigint,</v>
      </c>
    </row>
    <row r="15" spans="2:15" ht="15" x14ac:dyDescent="0.25">
      <c r="B15" s="6">
        <v>10</v>
      </c>
      <c r="C15" s="3" t="s">
        <v>24</v>
      </c>
      <c r="D15" s="24" t="s">
        <v>13</v>
      </c>
      <c r="E15" s="6" t="s">
        <v>10</v>
      </c>
      <c r="F15" s="6"/>
      <c r="G15" s="6">
        <v>1</v>
      </c>
      <c r="H15" s="6"/>
      <c r="I15" s="10"/>
      <c r="J15" s="25"/>
      <c r="K15" s="3"/>
      <c r="L15" s="3"/>
      <c r="M15" s="3"/>
      <c r="O15" s="1" t="str">
        <f t="shared" si="0"/>
        <v xml:space="preserve">    version integer DEFAULT 1,</v>
      </c>
    </row>
    <row r="16" spans="2:15" x14ac:dyDescent="0.25">
      <c r="O16" s="1" t="str">
        <f>"    CONSTRAINT " &amp; IF(ISERROR(SEARCH(".",$D$2)), $D$2, MID($D$2,SEARCH(".",$D$2) + 1,(LEN($D$2)-SEARCH(".",$D$2)))) &amp; "_pk PRIMARY KEY (" &amp; $D$5 &amp; ")"</f>
        <v xml:space="preserve">    CONSTRAINT lab_barcode_fix_pk PRIMARY KEY (id)</v>
      </c>
    </row>
    <row r="17" spans="15:15" x14ac:dyDescent="0.25">
      <c r="O17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B1:O19"/>
  <sheetViews>
    <sheetView showGridLines="0" topLeftCell="A13" workbookViewId="0">
      <selection activeCell="O3" sqref="O3:O19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1406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71093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DB!D186</f>
        <v>Tiền tố, hậu tố barcode</v>
      </c>
      <c r="E1" s="71"/>
      <c r="F1" s="72" t="s">
        <v>22</v>
      </c>
      <c r="G1" s="73"/>
      <c r="H1" s="73"/>
      <c r="I1" s="74"/>
      <c r="J1" s="3" t="str">
        <f>DB!F186</f>
        <v>Nguyễn Anh Phong</v>
      </c>
    </row>
    <row r="2" spans="2:15" ht="18" x14ac:dyDescent="0.25">
      <c r="C2" s="2" t="s">
        <v>27</v>
      </c>
      <c r="D2" s="75" t="str">
        <f>DB!E186</f>
        <v>lab_barcode_fix</v>
      </c>
      <c r="E2" s="76"/>
      <c r="F2" s="72" t="s">
        <v>23</v>
      </c>
      <c r="G2" s="73"/>
      <c r="H2" s="73"/>
      <c r="I2" s="74"/>
      <c r="J2" s="19" t="str">
        <f>DB!G186</f>
        <v>22/05/2016</v>
      </c>
      <c r="O2" s="1" t="str">
        <f xml:space="preserve"> "drop table " &amp; D2 &amp; ";"</f>
        <v>drop table lab_barcode_fix;</v>
      </c>
    </row>
    <row r="3" spans="2:15" ht="29.25" customHeight="1" x14ac:dyDescent="0.25">
      <c r="B3" s="4"/>
      <c r="O3" s="1" t="str">
        <f xml:space="preserve"> "create table " &amp; D2</f>
        <v>create table lab_barcode_fix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1</v>
      </c>
      <c r="C6" s="22" t="s">
        <v>1381</v>
      </c>
      <c r="D6" s="24" t="s">
        <v>1375</v>
      </c>
      <c r="E6" s="6" t="s">
        <v>6</v>
      </c>
      <c r="F6" s="6" t="s">
        <v>16</v>
      </c>
      <c r="G6" s="6"/>
      <c r="H6" s="6"/>
      <c r="I6" s="8"/>
      <c r="J6" s="25"/>
      <c r="K6" s="3"/>
      <c r="L6" s="3"/>
      <c r="M6" s="3"/>
      <c r="O6" s="1" t="str">
        <f>"    " &amp; D6 &amp; " " &amp; E6 &amp; IF(F6="yes"," NOT NULL", "") &amp; IF(LEN(G6) &gt; 0," DEFAULT " &amp; G6, "") &amp; ","</f>
        <v xml:space="preserve">    lab_sample_id bigint NOT NULL,</v>
      </c>
    </row>
    <row r="7" spans="2:15" ht="15" x14ac:dyDescent="0.25">
      <c r="B7" s="6"/>
      <c r="C7" s="22" t="s">
        <v>905</v>
      </c>
      <c r="D7" s="24" t="s">
        <v>1407</v>
      </c>
      <c r="E7" s="6" t="s">
        <v>6</v>
      </c>
      <c r="F7" s="6"/>
      <c r="G7" s="6"/>
      <c r="H7" s="6"/>
      <c r="I7" s="8"/>
      <c r="J7" s="25"/>
      <c r="K7" s="3"/>
      <c r="L7" s="3"/>
      <c r="M7" s="3"/>
      <c r="O7" s="1" t="str">
        <f t="shared" ref="O7:O12" si="0">"    " &amp; D7 &amp; " " &amp; E7 &amp; IF(F7="yes"," NOT NULL", "") &amp; IF(LEN(G7) &gt; 0," DEFAULT " &amp; G7, "") &amp; ","</f>
        <v xml:space="preserve">    lab_sample_test_id bigint,</v>
      </c>
    </row>
    <row r="8" spans="2:15" ht="15" x14ac:dyDescent="0.25">
      <c r="B8" s="6"/>
      <c r="C8" s="22" t="s">
        <v>739</v>
      </c>
      <c r="D8" s="24" t="s">
        <v>740</v>
      </c>
      <c r="E8" s="6" t="s">
        <v>34</v>
      </c>
      <c r="F8" s="6"/>
      <c r="G8" s="6"/>
      <c r="H8" s="6"/>
      <c r="I8" s="8"/>
      <c r="J8" s="25"/>
      <c r="K8" s="3"/>
      <c r="L8" s="3"/>
      <c r="M8" s="3"/>
      <c r="O8" s="1" t="str">
        <f t="shared" si="0"/>
        <v xml:space="preserve">    barcode varchar(255),</v>
      </c>
    </row>
    <row r="9" spans="2:15" ht="15" x14ac:dyDescent="0.25">
      <c r="B9" s="6"/>
      <c r="C9" s="22" t="s">
        <v>33</v>
      </c>
      <c r="D9" s="24" t="s">
        <v>627</v>
      </c>
      <c r="E9" s="23" t="s">
        <v>127</v>
      </c>
      <c r="F9" s="6"/>
      <c r="G9" s="6"/>
      <c r="H9" s="6"/>
      <c r="I9" s="8"/>
      <c r="J9" s="25"/>
      <c r="K9" s="3"/>
      <c r="L9" s="3"/>
      <c r="M9" s="3"/>
      <c r="O9" s="1" t="str">
        <f t="shared" si="0"/>
        <v xml:space="preserve">    qty double precision,</v>
      </c>
    </row>
    <row r="10" spans="2:15" ht="15" x14ac:dyDescent="0.25">
      <c r="B10" s="6"/>
      <c r="C10" s="22" t="s">
        <v>1408</v>
      </c>
      <c r="D10" s="24" t="s">
        <v>1374</v>
      </c>
      <c r="E10" s="6" t="s">
        <v>35</v>
      </c>
      <c r="F10" s="6"/>
      <c r="G10" s="6"/>
      <c r="H10" s="6"/>
      <c r="I10" s="8"/>
      <c r="J10" s="25"/>
      <c r="K10" s="3"/>
      <c r="L10" s="3"/>
      <c r="M10" s="3"/>
      <c r="O10" s="1" t="str">
        <f t="shared" si="0"/>
        <v xml:space="preserve">    printed smallint,</v>
      </c>
    </row>
    <row r="11" spans="2:15" ht="15" x14ac:dyDescent="0.25">
      <c r="B11" s="6">
        <v>4</v>
      </c>
      <c r="C11" s="3" t="s">
        <v>20</v>
      </c>
      <c r="D11" s="24" t="s">
        <v>296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created_by bigint,</v>
      </c>
    </row>
    <row r="12" spans="2:15" ht="15" x14ac:dyDescent="0.25">
      <c r="B12" s="6">
        <v>5</v>
      </c>
      <c r="C12" s="3" t="s">
        <v>21</v>
      </c>
      <c r="D12" s="24" t="s">
        <v>70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created_date bigint,</v>
      </c>
    </row>
    <row r="13" spans="2:15" ht="15" x14ac:dyDescent="0.25">
      <c r="B13" s="6">
        <v>6</v>
      </c>
      <c r="C13" s="3" t="s">
        <v>22</v>
      </c>
      <c r="D13" s="24" t="s">
        <v>297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>"    " &amp; D13 &amp; " " &amp; E13 &amp; IF(F13="yes"," NOT NULL", "") &amp; IF(LEN(G13) &gt; 0," DEFAULT " &amp; G13, "") &amp; ","</f>
        <v xml:space="preserve">    updated_by bigint,</v>
      </c>
    </row>
    <row r="14" spans="2:15" ht="15" x14ac:dyDescent="0.25">
      <c r="B14" s="6">
        <v>7</v>
      </c>
      <c r="C14" s="3" t="s">
        <v>23</v>
      </c>
      <c r="D14" s="24" t="s">
        <v>71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>"    " &amp; D14 &amp; " " &amp; E14 &amp; IF(F14="yes"," NOT NULL", "") &amp; IF(LEN(G14) &gt; 0," DEFAULT " &amp; G14, "") &amp; ","</f>
        <v xml:space="preserve">    updated_date bigint,</v>
      </c>
    </row>
    <row r="15" spans="2:15" ht="15" x14ac:dyDescent="0.25">
      <c r="B15" s="6">
        <v>8</v>
      </c>
      <c r="C15" s="22" t="s">
        <v>105</v>
      </c>
      <c r="D15" s="24" t="s">
        <v>295</v>
      </c>
      <c r="E15" s="6" t="s">
        <v>6</v>
      </c>
      <c r="F15" s="6"/>
      <c r="G15" s="6"/>
      <c r="H15" s="6"/>
      <c r="I15" s="8">
        <v>1</v>
      </c>
      <c r="J15" s="25"/>
      <c r="K15" s="3"/>
      <c r="L15" s="3"/>
      <c r="M15" s="3"/>
      <c r="O15" s="1" t="str">
        <f>"    " &amp; D15 &amp; " " &amp; E15 &amp; IF(F15="yes"," NOT NULL", "") &amp; IF(LEN(G15) &gt; 0," DEFAULT " &amp; G15, "") &amp; ","</f>
        <v xml:space="preserve">    deleted_by bigint,</v>
      </c>
    </row>
    <row r="16" spans="2:15" ht="15" x14ac:dyDescent="0.25">
      <c r="B16" s="6">
        <v>9</v>
      </c>
      <c r="C16" s="22" t="s">
        <v>99</v>
      </c>
      <c r="D16" s="24" t="s">
        <v>94</v>
      </c>
      <c r="E16" s="6" t="s">
        <v>6</v>
      </c>
      <c r="F16" s="6"/>
      <c r="G16" s="6"/>
      <c r="H16" s="6"/>
      <c r="I16" s="8">
        <v>1</v>
      </c>
      <c r="J16" s="25"/>
      <c r="K16" s="3"/>
      <c r="L16" s="3"/>
      <c r="M16" s="3"/>
      <c r="O16" s="1" t="str">
        <f>"    " &amp; D16 &amp; " " &amp; E16 &amp; IF(F16="yes"," NOT NULL", "") &amp; IF(LEN(G16) &gt; 0," DEFAULT " &amp; G16, "") &amp; ","</f>
        <v xml:space="preserve">    deleted_date bigint,</v>
      </c>
    </row>
    <row r="17" spans="2:15" ht="15" x14ac:dyDescent="0.25">
      <c r="B17" s="6">
        <v>10</v>
      </c>
      <c r="C17" s="3" t="s">
        <v>24</v>
      </c>
      <c r="D17" s="24" t="s">
        <v>13</v>
      </c>
      <c r="E17" s="6" t="s">
        <v>10</v>
      </c>
      <c r="F17" s="6"/>
      <c r="G17" s="6">
        <v>1</v>
      </c>
      <c r="H17" s="6"/>
      <c r="I17" s="10"/>
      <c r="J17" s="25"/>
      <c r="K17" s="3"/>
      <c r="L17" s="3"/>
      <c r="M17" s="3"/>
      <c r="O17" s="1" t="str">
        <f>"    " &amp; D17 &amp; " " &amp; E17 &amp; IF(F17="yes"," NOT NULL", "") &amp; IF(LEN(G17) &gt; 0," DEFAULT " &amp; G17, "") &amp; ","</f>
        <v xml:space="preserve">    version integer DEFAULT 1,</v>
      </c>
    </row>
    <row r="18" spans="2:15" x14ac:dyDescent="0.25">
      <c r="O18" s="1" t="str">
        <f>"    CONSTRAINT " &amp; IF(ISERROR(SEARCH(".",$D$2)), $D$2, MID($D$2,SEARCH(".",$D$2) + 1,(LEN($D$2)-SEARCH(".",$D$2)))) &amp; "_pk PRIMARY KEY (" &amp; $D$5 &amp; ")"</f>
        <v xml:space="preserve">    CONSTRAINT lab_barcode_fix_pk PRIMARY KEY (id)</v>
      </c>
    </row>
    <row r="19" spans="2:15" x14ac:dyDescent="0.25">
      <c r="O19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B1:O17"/>
  <sheetViews>
    <sheetView showGridLines="0" workbookViewId="0">
      <selection activeCell="O3" sqref="O3:O17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1406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71093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DB!D186</f>
        <v>Tiền tố, hậu tố barcode</v>
      </c>
      <c r="E1" s="71"/>
      <c r="F1" s="72" t="s">
        <v>22</v>
      </c>
      <c r="G1" s="73"/>
      <c r="H1" s="73"/>
      <c r="I1" s="74"/>
      <c r="J1" s="3" t="str">
        <f>DB!F186</f>
        <v>Nguyễn Anh Phong</v>
      </c>
    </row>
    <row r="2" spans="2:15" ht="18" x14ac:dyDescent="0.25">
      <c r="C2" s="2" t="s">
        <v>27</v>
      </c>
      <c r="D2" s="75" t="str">
        <f>DB!E186</f>
        <v>lab_barcode_fix</v>
      </c>
      <c r="E2" s="76"/>
      <c r="F2" s="72" t="s">
        <v>23</v>
      </c>
      <c r="G2" s="73"/>
      <c r="H2" s="73"/>
      <c r="I2" s="74"/>
      <c r="J2" s="19" t="str">
        <f>DB!G186</f>
        <v>22/05/2016</v>
      </c>
      <c r="O2" s="1" t="str">
        <f xml:space="preserve"> "drop table " &amp; D2 &amp; ";"</f>
        <v>drop table lab_barcode_fix;</v>
      </c>
    </row>
    <row r="3" spans="2:15" ht="29.25" customHeight="1" x14ac:dyDescent="0.25">
      <c r="B3" s="4"/>
      <c r="O3" s="1" t="str">
        <f xml:space="preserve"> "create table " &amp; D2</f>
        <v>create table lab_barcode_fix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1</v>
      </c>
      <c r="C6" s="22" t="s">
        <v>1381</v>
      </c>
      <c r="D6" s="24" t="s">
        <v>170</v>
      </c>
      <c r="E6" s="6" t="s">
        <v>6</v>
      </c>
      <c r="F6" s="6" t="s">
        <v>16</v>
      </c>
      <c r="G6" s="6"/>
      <c r="H6" s="6"/>
      <c r="I6" s="8"/>
      <c r="J6" s="25"/>
      <c r="K6" s="3"/>
      <c r="L6" s="3"/>
      <c r="M6" s="3"/>
      <c r="O6" s="1" t="str">
        <f>"    " &amp; D6 &amp; " " &amp; E6 &amp; IF(F6="yes"," NOT NULL", "") &amp; IF(LEN(G6) &gt; 0," DEFAULT " &amp; G6, "") &amp; ","</f>
        <v xml:space="preserve">    item_id bigint NOT NULL,</v>
      </c>
    </row>
    <row r="7" spans="2:15" ht="15" x14ac:dyDescent="0.25">
      <c r="B7" s="6">
        <v>2</v>
      </c>
      <c r="C7" s="22" t="s">
        <v>1397</v>
      </c>
      <c r="D7" s="24" t="s">
        <v>1395</v>
      </c>
      <c r="E7" s="23" t="s">
        <v>39</v>
      </c>
      <c r="F7" s="6"/>
      <c r="G7" s="6"/>
      <c r="H7" s="6"/>
      <c r="I7" s="10"/>
      <c r="J7" s="25"/>
      <c r="K7" s="3"/>
      <c r="L7" s="3"/>
      <c r="M7" s="3"/>
      <c r="O7" s="1" t="str">
        <f t="shared" ref="O7:O15" si="0">"    " &amp; D7 &amp; " " &amp; E7 &amp; IF(F7="yes"," NOT NULL", "") &amp; IF(LEN(G7) &gt; 0," DEFAULT " &amp; G7, "") &amp; ","</f>
        <v xml:space="preserve">    prefix varchar(50),</v>
      </c>
    </row>
    <row r="8" spans="2:15" ht="15" x14ac:dyDescent="0.25">
      <c r="B8" s="6">
        <v>3</v>
      </c>
      <c r="C8" s="22" t="s">
        <v>1398</v>
      </c>
      <c r="D8" s="24" t="s">
        <v>1396</v>
      </c>
      <c r="E8" s="23" t="s">
        <v>39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suffix varchar(50),</v>
      </c>
    </row>
    <row r="9" spans="2:15" ht="15" x14ac:dyDescent="0.25">
      <c r="B9" s="6">
        <v>4</v>
      </c>
      <c r="C9" s="3" t="s">
        <v>20</v>
      </c>
      <c r="D9" s="24" t="s">
        <v>296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created_by bigint,</v>
      </c>
    </row>
    <row r="10" spans="2:15" ht="15" x14ac:dyDescent="0.25">
      <c r="B10" s="6">
        <v>5</v>
      </c>
      <c r="C10" s="3" t="s">
        <v>21</v>
      </c>
      <c r="D10" s="24" t="s">
        <v>70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created_date bigint,</v>
      </c>
    </row>
    <row r="11" spans="2:15" ht="15" x14ac:dyDescent="0.25">
      <c r="B11" s="6">
        <v>6</v>
      </c>
      <c r="C11" s="3" t="s">
        <v>22</v>
      </c>
      <c r="D11" s="24" t="s">
        <v>297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updated_by bigint,</v>
      </c>
    </row>
    <row r="12" spans="2:15" ht="15" x14ac:dyDescent="0.25">
      <c r="B12" s="6">
        <v>7</v>
      </c>
      <c r="C12" s="3" t="s">
        <v>23</v>
      </c>
      <c r="D12" s="24" t="s">
        <v>71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updated_date bigint,</v>
      </c>
    </row>
    <row r="13" spans="2:15" ht="15" x14ac:dyDescent="0.25">
      <c r="B13" s="6">
        <v>8</v>
      </c>
      <c r="C13" s="22" t="s">
        <v>105</v>
      </c>
      <c r="D13" s="24" t="s">
        <v>295</v>
      </c>
      <c r="E13" s="6" t="s">
        <v>6</v>
      </c>
      <c r="F13" s="6"/>
      <c r="G13" s="6"/>
      <c r="H13" s="6"/>
      <c r="I13" s="8">
        <v>1</v>
      </c>
      <c r="J13" s="25"/>
      <c r="K13" s="3"/>
      <c r="L13" s="3"/>
      <c r="M13" s="3"/>
      <c r="O13" s="1" t="str">
        <f t="shared" si="0"/>
        <v xml:space="preserve">    deleted_by bigint,</v>
      </c>
    </row>
    <row r="14" spans="2:15" ht="15" x14ac:dyDescent="0.25">
      <c r="B14" s="6">
        <v>9</v>
      </c>
      <c r="C14" s="22" t="s">
        <v>99</v>
      </c>
      <c r="D14" s="24" t="s">
        <v>94</v>
      </c>
      <c r="E14" s="6" t="s">
        <v>6</v>
      </c>
      <c r="F14" s="6"/>
      <c r="G14" s="6"/>
      <c r="H14" s="6"/>
      <c r="I14" s="8">
        <v>1</v>
      </c>
      <c r="J14" s="25"/>
      <c r="K14" s="3"/>
      <c r="L14" s="3"/>
      <c r="M14" s="3"/>
      <c r="O14" s="1" t="str">
        <f t="shared" si="0"/>
        <v xml:space="preserve">    deleted_date bigint,</v>
      </c>
    </row>
    <row r="15" spans="2:15" ht="15" x14ac:dyDescent="0.25">
      <c r="B15" s="6">
        <v>10</v>
      </c>
      <c r="C15" s="3" t="s">
        <v>24</v>
      </c>
      <c r="D15" s="24" t="s">
        <v>13</v>
      </c>
      <c r="E15" s="6" t="s">
        <v>10</v>
      </c>
      <c r="F15" s="6"/>
      <c r="G15" s="6">
        <v>1</v>
      </c>
      <c r="H15" s="6"/>
      <c r="I15" s="10"/>
      <c r="J15" s="25"/>
      <c r="K15" s="3"/>
      <c r="L15" s="3"/>
      <c r="M15" s="3"/>
      <c r="O15" s="1" t="str">
        <f t="shared" si="0"/>
        <v xml:space="preserve">    version integer DEFAULT 1,</v>
      </c>
    </row>
    <row r="16" spans="2:15" x14ac:dyDescent="0.25">
      <c r="O16" s="1" t="str">
        <f>"    CONSTRAINT " &amp; IF(ISERROR(SEARCH(".",$D$2)), $D$2, MID($D$2,SEARCH(".",$D$2) + 1,(LEN($D$2)-SEARCH(".",$D$2)))) &amp; "_pk PRIMARY KEY (" &amp; $D$5 &amp; ")"</f>
        <v xml:space="preserve">    CONSTRAINT lab_barcode_fix_pk PRIMARY KEY (id)</v>
      </c>
    </row>
    <row r="17" spans="15:15" x14ac:dyDescent="0.25">
      <c r="O17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B1:O21"/>
  <sheetViews>
    <sheetView showGridLines="0" workbookViewId="0">
      <selection activeCell="O2" sqref="O2:O21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6" width="6.42578125" style="1" customWidth="1"/>
    <col min="7" max="7" width="5.5703125" style="1" customWidth="1"/>
    <col min="8" max="8" width="6.140625" style="1" customWidth="1"/>
    <col min="9" max="9" width="6.28515625" style="1" customWidth="1"/>
    <col min="10" max="10" width="28.28515625" style="1" customWidth="1"/>
    <col min="11" max="11" width="7.28515625" style="1" customWidth="1"/>
    <col min="12" max="12" width="7.140625" style="1" customWidth="1"/>
    <col min="13" max="13" width="8" style="1" customWidth="1"/>
    <col min="14" max="14" width="9.5703125" style="1" customWidth="1"/>
    <col min="15" max="15" width="10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DB!D187</f>
        <v>Mapping service code</v>
      </c>
      <c r="E1" s="71"/>
      <c r="F1" s="72" t="s">
        <v>22</v>
      </c>
      <c r="G1" s="73"/>
      <c r="H1" s="73"/>
      <c r="I1" s="74"/>
      <c r="J1" s="3" t="str">
        <f>DB!F187</f>
        <v>Nguyễn Anh Phong</v>
      </c>
    </row>
    <row r="2" spans="2:15" ht="18" x14ac:dyDescent="0.25">
      <c r="C2" s="2" t="s">
        <v>27</v>
      </c>
      <c r="D2" s="75" t="str">
        <f>DB!E187</f>
        <v>his_ris_mapping</v>
      </c>
      <c r="E2" s="76"/>
      <c r="F2" s="72" t="s">
        <v>23</v>
      </c>
      <c r="G2" s="73"/>
      <c r="H2" s="73"/>
      <c r="I2" s="74"/>
      <c r="J2" s="19" t="str">
        <f>DB!G187</f>
        <v>22/08/2016</v>
      </c>
      <c r="O2" s="1" t="str">
        <f xml:space="preserve"> "drop table " &amp; D2 &amp; ";"</f>
        <v>drop table his_ris_mapping;</v>
      </c>
    </row>
    <row r="3" spans="2:15" ht="29.25" customHeight="1" x14ac:dyDescent="0.25">
      <c r="B3" s="4"/>
      <c r="O3" s="1" t="str">
        <f xml:space="preserve"> "create table " &amp; D2</f>
        <v>create table his_ris_mapping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620</v>
      </c>
      <c r="D6" s="24" t="s">
        <v>618</v>
      </c>
      <c r="E6" s="23" t="s">
        <v>39</v>
      </c>
      <c r="F6" s="6"/>
      <c r="G6" s="6"/>
      <c r="H6" s="6"/>
      <c r="I6" s="10"/>
      <c r="J6" s="25"/>
      <c r="K6" s="3"/>
      <c r="L6" s="3"/>
      <c r="M6" s="3"/>
      <c r="O6" s="1" t="str">
        <f t="shared" ref="O6:O19" si="0">"    " &amp; D6 &amp; " " &amp; E6 &amp; IF(F6="yes"," NOT NULL", "") &amp; IF(LEN(G6) &gt; 0," DEFAULT " &amp; G6, "") &amp; ","</f>
        <v xml:space="preserve">    his_code varchar(50),</v>
      </c>
    </row>
    <row r="7" spans="2:15" ht="15" x14ac:dyDescent="0.25">
      <c r="B7" s="6">
        <v>3</v>
      </c>
      <c r="C7" s="22" t="s">
        <v>405</v>
      </c>
      <c r="D7" s="24" t="s">
        <v>619</v>
      </c>
      <c r="E7" s="23" t="s">
        <v>34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his_name varchar(255),</v>
      </c>
    </row>
    <row r="8" spans="2:15" ht="15" x14ac:dyDescent="0.25">
      <c r="B8" s="6">
        <v>4</v>
      </c>
      <c r="C8" s="22" t="s">
        <v>406</v>
      </c>
      <c r="D8" s="24" t="s">
        <v>385</v>
      </c>
      <c r="E8" s="23" t="s">
        <v>39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aet varchar(50),</v>
      </c>
    </row>
    <row r="9" spans="2:15" ht="15" x14ac:dyDescent="0.25">
      <c r="B9" s="6">
        <v>5</v>
      </c>
      <c r="C9" s="22" t="s">
        <v>85</v>
      </c>
      <c r="D9" s="24" t="s">
        <v>621</v>
      </c>
      <c r="E9" s="23" t="s">
        <v>39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ris_code varchar(50),</v>
      </c>
    </row>
    <row r="10" spans="2:15" ht="15" x14ac:dyDescent="0.25">
      <c r="B10" s="6">
        <v>5</v>
      </c>
      <c r="C10" s="22" t="s">
        <v>407</v>
      </c>
      <c r="D10" s="24" t="s">
        <v>622</v>
      </c>
      <c r="E10" s="23" t="s">
        <v>34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ris_name varchar(255),</v>
      </c>
    </row>
    <row r="11" spans="2:15" ht="15" x14ac:dyDescent="0.25">
      <c r="B11" s="6">
        <v>6</v>
      </c>
      <c r="C11" s="22" t="s">
        <v>408</v>
      </c>
      <c r="D11" s="24" t="s">
        <v>12</v>
      </c>
      <c r="E11" s="23" t="s">
        <v>34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description varchar(255),</v>
      </c>
    </row>
    <row r="12" spans="2:15" ht="15" x14ac:dyDescent="0.25">
      <c r="B12" s="6">
        <v>10</v>
      </c>
      <c r="C12" s="22" t="s">
        <v>333</v>
      </c>
      <c r="D12" s="24" t="s">
        <v>41</v>
      </c>
      <c r="E12" s="6" t="s">
        <v>35</v>
      </c>
      <c r="F12" s="6"/>
      <c r="G12" s="6">
        <v>0</v>
      </c>
      <c r="H12" s="23" t="s">
        <v>16</v>
      </c>
      <c r="I12" s="8"/>
      <c r="J12" s="25"/>
      <c r="K12" s="3"/>
      <c r="L12" s="3"/>
      <c r="M12" s="3"/>
      <c r="O12" s="1" t="str">
        <f t="shared" si="0"/>
        <v xml:space="preserve">    disabled smallint DEFAULT 0,</v>
      </c>
    </row>
    <row r="13" spans="2:15" ht="15" x14ac:dyDescent="0.25">
      <c r="B13" s="6">
        <v>12</v>
      </c>
      <c r="C13" s="3" t="s">
        <v>20</v>
      </c>
      <c r="D13" s="24" t="s">
        <v>296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created_by bigint,</v>
      </c>
    </row>
    <row r="14" spans="2:15" ht="15" x14ac:dyDescent="0.25">
      <c r="B14" s="6">
        <v>13</v>
      </c>
      <c r="C14" s="3" t="s">
        <v>21</v>
      </c>
      <c r="D14" s="24" t="s">
        <v>70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created_date bigint,</v>
      </c>
    </row>
    <row r="15" spans="2:15" ht="15" x14ac:dyDescent="0.25">
      <c r="B15" s="6">
        <v>14</v>
      </c>
      <c r="C15" s="3" t="s">
        <v>22</v>
      </c>
      <c r="D15" s="24" t="s">
        <v>297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updated_by bigint,</v>
      </c>
    </row>
    <row r="16" spans="2:15" ht="15" x14ac:dyDescent="0.25">
      <c r="B16" s="6">
        <v>15</v>
      </c>
      <c r="C16" s="3" t="s">
        <v>23</v>
      </c>
      <c r="D16" s="24" t="s">
        <v>71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updated_date bigint,</v>
      </c>
    </row>
    <row r="17" spans="2:15" ht="15" x14ac:dyDescent="0.25">
      <c r="B17" s="6">
        <v>16</v>
      </c>
      <c r="C17" s="22" t="s">
        <v>105</v>
      </c>
      <c r="D17" s="24" t="s">
        <v>295</v>
      </c>
      <c r="E17" s="6" t="s">
        <v>6</v>
      </c>
      <c r="F17" s="6"/>
      <c r="G17" s="6"/>
      <c r="H17" s="6"/>
      <c r="I17" s="8">
        <v>1</v>
      </c>
      <c r="J17" s="25"/>
      <c r="K17" s="3"/>
      <c r="L17" s="3"/>
      <c r="M17" s="3"/>
      <c r="O17" s="1" t="str">
        <f t="shared" si="0"/>
        <v xml:space="preserve">    deleted_by bigint,</v>
      </c>
    </row>
    <row r="18" spans="2:15" ht="15" x14ac:dyDescent="0.25">
      <c r="B18" s="6">
        <v>17</v>
      </c>
      <c r="C18" s="22" t="s">
        <v>99</v>
      </c>
      <c r="D18" s="24" t="s">
        <v>94</v>
      </c>
      <c r="E18" s="6" t="s">
        <v>6</v>
      </c>
      <c r="F18" s="6"/>
      <c r="G18" s="6"/>
      <c r="H18" s="6"/>
      <c r="I18" s="8">
        <v>1</v>
      </c>
      <c r="J18" s="25"/>
      <c r="K18" s="3"/>
      <c r="L18" s="3"/>
      <c r="M18" s="3"/>
      <c r="O18" s="1" t="str">
        <f t="shared" si="0"/>
        <v xml:space="preserve">    deleted_date bigint,</v>
      </c>
    </row>
    <row r="19" spans="2:15" ht="15" x14ac:dyDescent="0.25">
      <c r="B19" s="6">
        <v>18</v>
      </c>
      <c r="C19" s="3" t="s">
        <v>24</v>
      </c>
      <c r="D19" s="24" t="s">
        <v>13</v>
      </c>
      <c r="E19" s="6" t="s">
        <v>10</v>
      </c>
      <c r="F19" s="6"/>
      <c r="G19" s="6">
        <v>1</v>
      </c>
      <c r="H19" s="6"/>
      <c r="I19" s="10"/>
      <c r="J19" s="25"/>
      <c r="K19" s="3"/>
      <c r="L19" s="3"/>
      <c r="M19" s="3"/>
      <c r="O19" s="1" t="str">
        <f t="shared" si="0"/>
        <v xml:space="preserve">    version integer DEFAULT 1,</v>
      </c>
    </row>
    <row r="20" spans="2:15" x14ac:dyDescent="0.25">
      <c r="O20" s="1" t="str">
        <f>"    CONSTRAINT " &amp; IF(ISERROR(SEARCH(".",$D$2)), $D$2, MID($D$2,SEARCH(".",$D$2) + 1,(LEN($D$2)-SEARCH(".",$D$2)))) &amp; "_pk PRIMARY KEY (" &amp; $D$5 &amp; ")"</f>
        <v xml:space="preserve">    CONSTRAINT his_ris_mapping_pk PRIMARY KEY (id)</v>
      </c>
    </row>
    <row r="21" spans="2:15" x14ac:dyDescent="0.25">
      <c r="O21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:XFD428"/>
  <sheetViews>
    <sheetView showGridLines="0" topLeftCell="A25" workbookViewId="0">
      <selection activeCell="A43" sqref="A43:XFD47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33.5703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DB!D189</f>
        <v>Biên lai tính tiền</v>
      </c>
      <c r="E1" s="71"/>
      <c r="F1" s="72" t="s">
        <v>22</v>
      </c>
      <c r="G1" s="73"/>
      <c r="H1" s="73"/>
      <c r="I1" s="74"/>
      <c r="J1" s="3" t="str">
        <f>DB!F189</f>
        <v>Nguyễn Anh Phong</v>
      </c>
    </row>
    <row r="2" spans="2:15" ht="18" x14ac:dyDescent="0.25">
      <c r="C2" s="2" t="s">
        <v>27</v>
      </c>
      <c r="D2" s="75" t="str">
        <f>DB!E189</f>
        <v>financial</v>
      </c>
      <c r="E2" s="76"/>
      <c r="F2" s="72" t="s">
        <v>23</v>
      </c>
      <c r="G2" s="73"/>
      <c r="H2" s="73"/>
      <c r="I2" s="74"/>
      <c r="J2" s="19" t="str">
        <f>DB!G189</f>
        <v>22/08/2016</v>
      </c>
      <c r="O2" s="1" t="str">
        <f xml:space="preserve"> "drop table " &amp; D2 &amp; ";"</f>
        <v>drop table financial;</v>
      </c>
    </row>
    <row r="3" spans="2:15" ht="29.25" customHeight="1" x14ac:dyDescent="0.25">
      <c r="B3" s="4"/>
      <c r="O3" s="1" t="str">
        <f xml:space="preserve"> "create table " &amp; D2</f>
        <v>create table financial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36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685</v>
      </c>
      <c r="D8" s="24" t="s">
        <v>151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department_id bigint,</v>
      </c>
    </row>
    <row r="9" spans="2:15" ht="15" x14ac:dyDescent="0.25">
      <c r="B9" s="6">
        <v>5</v>
      </c>
      <c r="C9" s="22" t="s">
        <v>676</v>
      </c>
      <c r="D9" s="24" t="s">
        <v>992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>"    " &amp; D9 &amp; " " &amp; E9 &amp; IF(F9="yes"," NOT NULL", "") &amp; IF(LEN(G9) &gt; 0," DEFAULT " &amp; G9, "") &amp; ","</f>
        <v xml:space="preserve">    financial_summary_id bigint,</v>
      </c>
    </row>
    <row r="10" spans="2:15" ht="15" x14ac:dyDescent="0.25">
      <c r="B10" s="6">
        <v>6</v>
      </c>
      <c r="C10" s="22" t="s">
        <v>681</v>
      </c>
      <c r="D10" s="24" t="s">
        <v>3255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>"    " &amp; D10 &amp; " " &amp; E10 &amp; IF(F10="yes"," NOT NULL", "") &amp; IF(LEN(G10) &gt; 0," DEFAULT " &amp; G10, "") &amp; ","</f>
        <v xml:space="preserve">    financial_advance_id bigint,</v>
      </c>
    </row>
    <row r="11" spans="2:15" ht="15" x14ac:dyDescent="0.25">
      <c r="B11" s="6">
        <v>7</v>
      </c>
      <c r="C11" s="22" t="s">
        <v>854</v>
      </c>
      <c r="D11" s="24" t="s">
        <v>3256</v>
      </c>
      <c r="E11" s="6" t="s">
        <v>6</v>
      </c>
      <c r="F11" s="6"/>
      <c r="G11" s="6"/>
      <c r="H11" s="6"/>
      <c r="I11" s="10"/>
      <c r="J11" s="25" t="s">
        <v>792</v>
      </c>
      <c r="K11" s="3"/>
      <c r="L11" s="3"/>
      <c r="M11" s="3"/>
      <c r="O11" s="1" t="str">
        <f t="shared" ref="O11:O12" si="1">"    " &amp; D11 &amp; " " &amp; E11 &amp; IF(F11="yes"," NOT NULL", "") &amp; IF(LEN(G11) &gt; 0," DEFAULT " &amp; G11, "") &amp; ","</f>
        <v xml:space="preserve">    financial_insurance_id bigint,</v>
      </c>
    </row>
    <row r="12" spans="2:15" ht="15" x14ac:dyDescent="0.25">
      <c r="B12" s="6">
        <v>8</v>
      </c>
      <c r="C12" s="22" t="s">
        <v>864</v>
      </c>
      <c r="D12" s="24" t="s">
        <v>3257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1"/>
        <v xml:space="preserve">    financial_voucher_id bigint,</v>
      </c>
    </row>
    <row r="13" spans="2:15" ht="15" x14ac:dyDescent="0.25">
      <c r="B13" s="6">
        <v>9</v>
      </c>
      <c r="C13" s="22" t="s">
        <v>3259</v>
      </c>
      <c r="D13" s="24" t="s">
        <v>3249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ref="O13:O22" si="2">"    " &amp; D13 &amp; " " &amp; E13 &amp; IF(F13="yes"," NOT NULL", "") &amp; IF(LEN(G13) &gt; 0," DEFAULT " &amp; G13, "") &amp; ","</f>
        <v xml:space="preserve">    financial_card_id bigint,</v>
      </c>
    </row>
    <row r="14" spans="2:15" ht="15" x14ac:dyDescent="0.25">
      <c r="B14" s="6">
        <v>10</v>
      </c>
      <c r="C14" s="22" t="s">
        <v>3258</v>
      </c>
      <c r="D14" s="24" t="s">
        <v>3250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2"/>
        <v xml:space="preserve">    financial_transfer_id bigint,</v>
      </c>
    </row>
    <row r="15" spans="2:15" ht="15" x14ac:dyDescent="0.25">
      <c r="B15" s="6">
        <v>11</v>
      </c>
      <c r="C15" s="22" t="s">
        <v>3282</v>
      </c>
      <c r="D15" s="24" t="s">
        <v>3273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2"/>
        <v xml:space="preserve">    cancel_id bigint,</v>
      </c>
    </row>
    <row r="16" spans="2:15" ht="15" x14ac:dyDescent="0.25">
      <c r="B16" s="6">
        <v>12</v>
      </c>
      <c r="C16" s="22" t="s">
        <v>3292</v>
      </c>
      <c r="D16" s="24" t="s">
        <v>3289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ref="O16" si="3">"    " &amp; D16 &amp; " " &amp; E16 &amp; IF(F16="yes"," NOT NULL", "") &amp; IF(LEN(G16) &gt; 0," DEFAULT " &amp; G16, "") &amp; ","</f>
        <v xml:space="preserve">    repaid_id bigint,</v>
      </c>
    </row>
    <row r="17" spans="2:15" ht="15" x14ac:dyDescent="0.25">
      <c r="B17" s="6">
        <v>13</v>
      </c>
      <c r="C17" s="22" t="s">
        <v>3290</v>
      </c>
      <c r="D17" s="24" t="s">
        <v>3276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2"/>
        <v xml:space="preserve">    receipt_id bigint,</v>
      </c>
    </row>
    <row r="18" spans="2:15" ht="15" x14ac:dyDescent="0.25">
      <c r="B18" s="6">
        <v>14</v>
      </c>
      <c r="C18" s="22" t="s">
        <v>3291</v>
      </c>
      <c r="D18" s="24" t="s">
        <v>994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ref="O18" si="4">"    " &amp; D18 &amp; " " &amp; E18 &amp; IF(F18="yes"," NOT NULL", "") &amp; IF(LEN(G18) &gt; 0," DEFAULT " &amp; G18, "") &amp; ","</f>
        <v xml:space="preserve">    payment_id bigint,</v>
      </c>
    </row>
    <row r="19" spans="2:15" ht="15" x14ac:dyDescent="0.25">
      <c r="B19" s="6">
        <v>15</v>
      </c>
      <c r="C19" s="22" t="s">
        <v>874</v>
      </c>
      <c r="D19" s="24" t="s">
        <v>866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si="2"/>
        <v xml:space="preserve">    invoice_id bigint,</v>
      </c>
    </row>
    <row r="20" spans="2:15" ht="15" x14ac:dyDescent="0.25">
      <c r="B20" s="6">
        <v>16</v>
      </c>
      <c r="C20" s="22" t="s">
        <v>3284</v>
      </c>
      <c r="D20" s="24" t="s">
        <v>1078</v>
      </c>
      <c r="E20" s="6" t="s">
        <v>6</v>
      </c>
      <c r="F20" s="6"/>
      <c r="G20" s="6"/>
      <c r="H20" s="6"/>
      <c r="I20" s="10"/>
      <c r="J20" s="25"/>
      <c r="K20" s="3"/>
      <c r="L20" s="3"/>
      <c r="M20" s="3"/>
      <c r="O20" s="1" t="str">
        <f t="shared" si="2"/>
        <v xml:space="preserve">    claim_insurance_id bigint,</v>
      </c>
    </row>
    <row r="21" spans="2:15" ht="15" x14ac:dyDescent="0.25">
      <c r="B21" s="6">
        <v>17</v>
      </c>
      <c r="C21" s="22" t="s">
        <v>3284</v>
      </c>
      <c r="D21" s="24" t="s">
        <v>3298</v>
      </c>
      <c r="E21" s="6" t="s">
        <v>6</v>
      </c>
      <c r="F21" s="6"/>
      <c r="G21" s="6"/>
      <c r="H21" s="6"/>
      <c r="I21" s="10"/>
      <c r="J21" s="25"/>
      <c r="K21" s="3"/>
      <c r="L21" s="3"/>
      <c r="M21" s="3"/>
      <c r="O21" s="1" t="str">
        <f t="shared" ref="O21" si="5">"    " &amp; D21 &amp; " " &amp; E21 &amp; IF(F21="yes"," NOT NULL", "") &amp; IF(LEN(G21) &gt; 0," DEFAULT " &amp; G21, "") &amp; ","</f>
        <v xml:space="preserve">    actual_insurance_id bigint,</v>
      </c>
    </row>
    <row r="22" spans="2:15" ht="15" x14ac:dyDescent="0.25">
      <c r="B22" s="6">
        <v>18</v>
      </c>
      <c r="C22" s="22" t="s">
        <v>3285</v>
      </c>
      <c r="D22" s="24" t="s">
        <v>3287</v>
      </c>
      <c r="E22" s="6" t="s">
        <v>6</v>
      </c>
      <c r="F22" s="6"/>
      <c r="G22" s="6"/>
      <c r="H22" s="6"/>
      <c r="I22" s="10"/>
      <c r="J22" s="25"/>
      <c r="K22" s="3"/>
      <c r="L22" s="3"/>
      <c r="M22" s="3"/>
      <c r="O22" s="1" t="str">
        <f t="shared" si="2"/>
        <v xml:space="preserve">    arrear_insurance_id bigint,</v>
      </c>
    </row>
    <row r="23" spans="2:15" ht="15" x14ac:dyDescent="0.25">
      <c r="B23" s="6">
        <v>19</v>
      </c>
      <c r="C23" s="22" t="s">
        <v>3495</v>
      </c>
      <c r="D23" s="24" t="s">
        <v>3032</v>
      </c>
      <c r="E23" s="6" t="s">
        <v>6</v>
      </c>
      <c r="F23" s="6"/>
      <c r="G23" s="6"/>
      <c r="H23" s="6"/>
      <c r="I23" s="10"/>
      <c r="J23" s="25"/>
      <c r="K23" s="3"/>
      <c r="L23" s="3"/>
      <c r="M23" s="3"/>
      <c r="O23" s="1" t="str">
        <f>"    " &amp; D23 &amp; " " &amp; E23 &amp; IF(F23="yes"," NOT NULL", "") &amp; IF(LEN(G23) &gt; 0," DEFAULT " &amp; G23, "") &amp; ","</f>
        <v xml:space="preserve">    register_id bigint,</v>
      </c>
    </row>
    <row r="24" spans="2:15" ht="15" x14ac:dyDescent="0.25">
      <c r="B24" s="6">
        <v>20</v>
      </c>
      <c r="C24" s="22" t="s">
        <v>2042</v>
      </c>
      <c r="D24" s="24" t="s">
        <v>348</v>
      </c>
      <c r="E24" s="6" t="s">
        <v>6</v>
      </c>
      <c r="F24" s="6"/>
      <c r="G24" s="6"/>
      <c r="H24" s="6"/>
      <c r="I24" s="10"/>
      <c r="J24" s="25"/>
      <c r="K24" s="3"/>
      <c r="L24" s="3"/>
      <c r="M24" s="3"/>
      <c r="O24" s="1" t="str">
        <f>"    " &amp; D24 &amp; " " &amp; E24 &amp; IF(F24="yes"," NOT NULL", "") &amp; IF(LEN(G24) &gt; 0," DEFAULT " &amp; G24, "") &amp; ","</f>
        <v xml:space="preserve">    indication_id bigint,</v>
      </c>
    </row>
    <row r="25" spans="2:15" ht="15" x14ac:dyDescent="0.25">
      <c r="B25" s="6">
        <v>21</v>
      </c>
      <c r="C25" s="22" t="s">
        <v>2043</v>
      </c>
      <c r="D25" s="24" t="s">
        <v>1476</v>
      </c>
      <c r="E25" s="6" t="s">
        <v>6</v>
      </c>
      <c r="F25" s="6"/>
      <c r="G25" s="6"/>
      <c r="H25" s="6"/>
      <c r="I25" s="10"/>
      <c r="J25" s="25"/>
      <c r="K25" s="3"/>
      <c r="L25" s="3"/>
      <c r="M25" s="3"/>
      <c r="O25" s="1" t="str">
        <f>"    " &amp; D25 &amp; " " &amp; E25 &amp; IF(F25="yes"," NOT NULL", "") &amp; IF(LEN(G25) &gt; 0," DEFAULT " &amp; G25, "") &amp; ","</f>
        <v xml:space="preserve">    prescription_id bigint,</v>
      </c>
    </row>
    <row r="26" spans="2:15" ht="15" x14ac:dyDescent="0.25">
      <c r="B26" s="6">
        <v>22</v>
      </c>
      <c r="C26" s="22" t="s">
        <v>3309</v>
      </c>
      <c r="D26" s="24" t="s">
        <v>954</v>
      </c>
      <c r="E26" s="6" t="s">
        <v>6</v>
      </c>
      <c r="F26" s="6"/>
      <c r="G26" s="6"/>
      <c r="H26" s="6"/>
      <c r="I26" s="10"/>
      <c r="J26" s="25"/>
      <c r="K26" s="3"/>
      <c r="L26" s="3"/>
      <c r="M26" s="3"/>
      <c r="O26" s="1" t="str">
        <f>"    " &amp; D26 &amp; " " &amp; E26 &amp; IF(F26="yes"," NOT NULL", "") &amp; IF(LEN(G26) &gt; 0," DEFAULT " &amp; G26, "") &amp; ","</f>
        <v xml:space="preserve">    inventory_id bigint,</v>
      </c>
    </row>
    <row r="27" spans="2:15" ht="15" x14ac:dyDescent="0.25">
      <c r="B27" s="6">
        <v>23</v>
      </c>
      <c r="C27" s="22" t="s">
        <v>813</v>
      </c>
      <c r="D27" s="24" t="s">
        <v>812</v>
      </c>
      <c r="E27" s="6" t="s">
        <v>6</v>
      </c>
      <c r="F27" s="6"/>
      <c r="G27" s="6"/>
      <c r="H27" s="6"/>
      <c r="I27" s="10"/>
      <c r="J27" s="25"/>
      <c r="K27" s="3"/>
      <c r="L27" s="3"/>
      <c r="M27" s="3"/>
      <c r="O27" s="1" t="str">
        <f>"    " &amp; D27 &amp; " " &amp; E27 &amp; IF(F27="yes"," NOT NULL", "") &amp; IF(LEN(G27) &gt; 0," DEFAULT " &amp; G27, "") &amp; ","</f>
        <v xml:space="preserve">    admission_id bigint,</v>
      </c>
    </row>
    <row r="28" spans="2:15" ht="15" x14ac:dyDescent="0.25">
      <c r="B28" s="6">
        <v>24</v>
      </c>
      <c r="C28" s="22" t="s">
        <v>815</v>
      </c>
      <c r="D28" s="24" t="s">
        <v>351</v>
      </c>
      <c r="E28" s="6" t="s">
        <v>6</v>
      </c>
      <c r="F28" s="6"/>
      <c r="G28" s="6"/>
      <c r="H28" s="6"/>
      <c r="I28" s="10"/>
      <c r="J28" s="25"/>
      <c r="K28" s="3"/>
      <c r="L28" s="3"/>
      <c r="M28" s="3"/>
      <c r="O28" s="1" t="str">
        <f t="shared" si="0"/>
        <v xml:space="preserve">    emr_id bigint,</v>
      </c>
    </row>
    <row r="29" spans="2:15" ht="15" x14ac:dyDescent="0.25">
      <c r="B29" s="6">
        <v>25</v>
      </c>
      <c r="C29" s="22" t="s">
        <v>793</v>
      </c>
      <c r="D29" s="24" t="s">
        <v>1017</v>
      </c>
      <c r="E29" s="6" t="s">
        <v>6</v>
      </c>
      <c r="F29" s="6"/>
      <c r="G29" s="6"/>
      <c r="H29" s="6"/>
      <c r="I29" s="10"/>
      <c r="J29" s="25" t="s">
        <v>791</v>
      </c>
      <c r="K29" s="3"/>
      <c r="L29" s="3"/>
      <c r="M29" s="3"/>
      <c r="O29" s="1" t="str">
        <f t="shared" si="0"/>
        <v xml:space="preserve">    partner_class bigint,</v>
      </c>
    </row>
    <row r="30" spans="2:15" ht="15" x14ac:dyDescent="0.25">
      <c r="B30" s="6">
        <v>26</v>
      </c>
      <c r="C30" s="22" t="s">
        <v>329</v>
      </c>
      <c r="D30" s="24" t="s">
        <v>1018</v>
      </c>
      <c r="E30" s="6" t="s">
        <v>6</v>
      </c>
      <c r="F30" s="6"/>
      <c r="G30" s="6"/>
      <c r="H30" s="6"/>
      <c r="I30" s="10"/>
      <c r="J30" s="25"/>
      <c r="K30" s="3"/>
      <c r="L30" s="3"/>
      <c r="M30" s="3"/>
      <c r="O30" s="1" t="str">
        <f t="shared" si="0"/>
        <v xml:space="preserve">    partner_group_id bigint,</v>
      </c>
    </row>
    <row r="31" spans="2:15" ht="15" x14ac:dyDescent="0.25">
      <c r="B31" s="6">
        <v>27</v>
      </c>
      <c r="C31" s="22" t="s">
        <v>854</v>
      </c>
      <c r="D31" s="24" t="s">
        <v>853</v>
      </c>
      <c r="E31" s="23" t="s">
        <v>6</v>
      </c>
      <c r="F31" s="6"/>
      <c r="G31" s="6"/>
      <c r="H31" s="6"/>
      <c r="I31" s="10"/>
      <c r="J31" s="25" t="s">
        <v>792</v>
      </c>
      <c r="K31" s="3"/>
      <c r="L31" s="3"/>
      <c r="M31" s="3"/>
      <c r="O31" s="1" t="str">
        <f t="shared" si="0"/>
        <v xml:space="preserve">    insurance_class bigint,</v>
      </c>
    </row>
    <row r="32" spans="2:15" ht="15" x14ac:dyDescent="0.25">
      <c r="B32" s="6">
        <v>28</v>
      </c>
      <c r="C32" s="22" t="s">
        <v>854</v>
      </c>
      <c r="D32" s="24" t="s">
        <v>765</v>
      </c>
      <c r="E32" s="6" t="s">
        <v>6</v>
      </c>
      <c r="F32" s="6"/>
      <c r="G32" s="6"/>
      <c r="H32" s="6"/>
      <c r="I32" s="10"/>
      <c r="J32" s="25"/>
      <c r="K32" s="3"/>
      <c r="L32" s="3"/>
      <c r="M32" s="3"/>
      <c r="O32" s="1" t="str">
        <f t="shared" si="0"/>
        <v xml:space="preserve">    insurance_id bigint,</v>
      </c>
    </row>
    <row r="33" spans="2:15" ht="15" x14ac:dyDescent="0.25">
      <c r="B33" s="6">
        <v>29</v>
      </c>
      <c r="C33" s="22" t="s">
        <v>716</v>
      </c>
      <c r="D33" s="24" t="s">
        <v>3260</v>
      </c>
      <c r="E33" s="6" t="s">
        <v>6</v>
      </c>
      <c r="F33" s="6"/>
      <c r="G33" s="6">
        <v>0</v>
      </c>
      <c r="H33" s="6"/>
      <c r="I33" s="10"/>
      <c r="J33" s="25"/>
      <c r="K33" s="3"/>
      <c r="L33" s="3"/>
      <c r="M33" s="3"/>
      <c r="O33" s="1" t="str">
        <f t="shared" si="0"/>
        <v xml:space="preserve">    checkup_id bigint DEFAULT 0,</v>
      </c>
    </row>
    <row r="34" spans="2:15" ht="15" x14ac:dyDescent="0.25">
      <c r="B34" s="6">
        <v>30</v>
      </c>
      <c r="C34" s="22" t="s">
        <v>3254</v>
      </c>
      <c r="D34" s="24" t="s">
        <v>3261</v>
      </c>
      <c r="E34" s="6" t="s">
        <v>6</v>
      </c>
      <c r="F34" s="6"/>
      <c r="G34" s="6">
        <v>0</v>
      </c>
      <c r="H34" s="6"/>
      <c r="I34" s="10"/>
      <c r="J34" s="25"/>
      <c r="K34" s="3"/>
      <c r="L34" s="3"/>
      <c r="M34" s="3"/>
      <c r="O34" s="1" t="str">
        <f t="shared" si="0"/>
        <v xml:space="preserve">    healthcare_id bigint DEFAULT 0,</v>
      </c>
    </row>
    <row r="35" spans="2:15" ht="15" x14ac:dyDescent="0.25">
      <c r="B35" s="6">
        <v>31</v>
      </c>
      <c r="C35" s="22" t="s">
        <v>708</v>
      </c>
      <c r="D35" s="24" t="s">
        <v>972</v>
      </c>
      <c r="E35" s="6" t="s">
        <v>6</v>
      </c>
      <c r="F35" s="6"/>
      <c r="G35" s="6"/>
      <c r="H35" s="6"/>
      <c r="I35" s="10"/>
      <c r="J35" s="25"/>
      <c r="K35" s="3"/>
      <c r="L35" s="3"/>
      <c r="M35" s="3"/>
      <c r="O35" s="1" t="str">
        <f>"    " &amp; D35 &amp; " " &amp; E35 &amp; IF(F35="yes"," NOT NULL", "") &amp; IF(LEN(G35) &gt; 0," DEFAULT " &amp; G35, "") &amp; ","</f>
        <v xml:space="preserve">    financial_type_id bigint,</v>
      </c>
    </row>
    <row r="36" spans="2:15" ht="15" x14ac:dyDescent="0.25">
      <c r="B36" s="6">
        <v>32</v>
      </c>
      <c r="C36" s="22" t="s">
        <v>708</v>
      </c>
      <c r="D36" s="24" t="s">
        <v>707</v>
      </c>
      <c r="E36" s="6" t="s">
        <v>35</v>
      </c>
      <c r="F36" s="6"/>
      <c r="G36" s="6"/>
      <c r="H36" s="6"/>
      <c r="I36" s="10"/>
      <c r="J36" s="25" t="s">
        <v>1073</v>
      </c>
      <c r="K36" s="3"/>
      <c r="L36" s="3"/>
      <c r="M36" s="3"/>
      <c r="O36" s="1" t="str">
        <f t="shared" si="0"/>
        <v xml:space="preserve">    financial_type smallint,</v>
      </c>
    </row>
    <row r="37" spans="2:15" ht="15" x14ac:dyDescent="0.25">
      <c r="B37" s="6">
        <v>33</v>
      </c>
      <c r="C37" s="22" t="s">
        <v>1069</v>
      </c>
      <c r="D37" s="24" t="s">
        <v>1070</v>
      </c>
      <c r="E37" s="6" t="s">
        <v>35</v>
      </c>
      <c r="F37" s="6"/>
      <c r="G37" s="6"/>
      <c r="H37" s="6"/>
      <c r="I37" s="10"/>
      <c r="J37" s="25" t="s">
        <v>1074</v>
      </c>
      <c r="K37" s="3"/>
      <c r="L37" s="3"/>
      <c r="M37" s="3"/>
      <c r="O37" s="1" t="str">
        <f t="shared" si="0"/>
        <v xml:space="preserve">    incdec smallint,</v>
      </c>
    </row>
    <row r="38" spans="2:15" ht="15" x14ac:dyDescent="0.25">
      <c r="B38" s="6">
        <v>34</v>
      </c>
      <c r="C38" s="22" t="s">
        <v>3170</v>
      </c>
      <c r="D38" s="24" t="s">
        <v>3169</v>
      </c>
      <c r="E38" s="6" t="s">
        <v>35</v>
      </c>
      <c r="F38" s="6"/>
      <c r="G38" s="6"/>
      <c r="H38" s="6"/>
      <c r="I38" s="10"/>
      <c r="J38" s="25"/>
      <c r="K38" s="3"/>
      <c r="L38" s="3"/>
      <c r="M38" s="3"/>
      <c r="O38" s="1" t="str">
        <f t="shared" si="0"/>
        <v xml:space="preserve">    issue_invoice smallint,</v>
      </c>
    </row>
    <row r="39" spans="2:15" ht="15" x14ac:dyDescent="0.25">
      <c r="B39" s="6">
        <v>35</v>
      </c>
      <c r="C39" s="22" t="s">
        <v>3170</v>
      </c>
      <c r="D39" s="24" t="s">
        <v>3251</v>
      </c>
      <c r="E39" s="6" t="s">
        <v>35</v>
      </c>
      <c r="F39" s="6"/>
      <c r="G39" s="6"/>
      <c r="H39" s="6"/>
      <c r="I39" s="10"/>
      <c r="J39" s="25"/>
      <c r="K39" s="3"/>
      <c r="L39" s="3"/>
      <c r="M39" s="3"/>
      <c r="O39" s="1" t="str">
        <f t="shared" ref="O39" si="6">"    " &amp; D39 &amp; " " &amp; E39 &amp; IF(F39="yes"," NOT NULL", "") &amp; IF(LEN(G39) &gt; 0," DEFAULT " &amp; G39, "") &amp; ","</f>
        <v xml:space="preserve">    issue_info smallint,</v>
      </c>
    </row>
    <row r="40" spans="2:15" ht="15" x14ac:dyDescent="0.25">
      <c r="B40" s="6">
        <v>36</v>
      </c>
      <c r="C40" s="22" t="s">
        <v>939</v>
      </c>
      <c r="D40" s="24" t="s">
        <v>1071</v>
      </c>
      <c r="E40" s="6" t="s">
        <v>35</v>
      </c>
      <c r="F40" s="6"/>
      <c r="G40" s="6"/>
      <c r="H40" s="6"/>
      <c r="I40" s="10"/>
      <c r="J40" s="25"/>
      <c r="K40" s="3"/>
      <c r="L40" s="3"/>
      <c r="M40" s="3"/>
      <c r="O40" s="1" t="str">
        <f t="shared" si="0"/>
        <v xml:space="preserve">    internal_ledger smallint,</v>
      </c>
    </row>
    <row r="41" spans="2:15" ht="15" x14ac:dyDescent="0.25">
      <c r="B41" s="6">
        <v>37</v>
      </c>
      <c r="C41" s="22" t="s">
        <v>1072</v>
      </c>
      <c r="D41" s="24" t="s">
        <v>1217</v>
      </c>
      <c r="E41" s="6" t="s">
        <v>35</v>
      </c>
      <c r="F41" s="6"/>
      <c r="G41" s="6"/>
      <c r="H41" s="6"/>
      <c r="I41" s="10"/>
      <c r="J41" s="25"/>
      <c r="K41" s="3"/>
      <c r="L41" s="3"/>
      <c r="M41" s="3"/>
      <c r="O41" s="1" t="str">
        <f t="shared" si="0"/>
        <v xml:space="preserve">    financial_ledger smallint,</v>
      </c>
    </row>
    <row r="42" spans="2:15" ht="15" x14ac:dyDescent="0.25">
      <c r="B42" s="6">
        <v>38</v>
      </c>
      <c r="C42" s="22" t="s">
        <v>3242</v>
      </c>
      <c r="D42" s="24" t="s">
        <v>3241</v>
      </c>
      <c r="E42" s="6" t="s">
        <v>35</v>
      </c>
      <c r="F42" s="6"/>
      <c r="G42" s="6"/>
      <c r="H42" s="6"/>
      <c r="I42" s="10"/>
      <c r="J42" s="25"/>
      <c r="K42" s="3"/>
      <c r="L42" s="3"/>
      <c r="M42" s="3"/>
      <c r="O42" s="1" t="str">
        <f t="shared" si="0"/>
        <v xml:space="preserve">    revenue smallint,</v>
      </c>
    </row>
    <row r="43" spans="2:15" ht="15" x14ac:dyDescent="0.25">
      <c r="B43" s="6">
        <v>39</v>
      </c>
      <c r="C43" s="22" t="s">
        <v>3045</v>
      </c>
      <c r="D43" s="24" t="s">
        <v>771</v>
      </c>
      <c r="E43" s="6" t="s">
        <v>35</v>
      </c>
      <c r="F43" s="6"/>
      <c r="G43" s="6">
        <v>1</v>
      </c>
      <c r="H43" s="23" t="s">
        <v>16</v>
      </c>
      <c r="I43" s="10">
        <v>1</v>
      </c>
      <c r="J43" s="25" t="s">
        <v>3042</v>
      </c>
      <c r="K43" s="3"/>
      <c r="L43" s="3"/>
      <c r="M43" s="3"/>
      <c r="O43" s="1" t="str">
        <f t="shared" si="0"/>
        <v xml:space="preserve">    payment_term smallint DEFAULT 1,</v>
      </c>
    </row>
    <row r="44" spans="2:15" ht="15" x14ac:dyDescent="0.25">
      <c r="B44" s="6">
        <v>40</v>
      </c>
      <c r="C44" s="22" t="s">
        <v>3308</v>
      </c>
      <c r="D44" s="24" t="s">
        <v>3307</v>
      </c>
      <c r="E44" s="23" t="s">
        <v>39</v>
      </c>
      <c r="F44" s="6"/>
      <c r="G44" s="6"/>
      <c r="H44" s="6"/>
      <c r="I44" s="10"/>
      <c r="J44" s="25"/>
      <c r="K44" s="3"/>
      <c r="L44" s="3"/>
      <c r="M44" s="3"/>
      <c r="O44" s="1" t="str">
        <f t="shared" si="0"/>
        <v xml:space="preserve">    payment_code varchar(50),</v>
      </c>
    </row>
    <row r="45" spans="2:15" ht="15" x14ac:dyDescent="0.25">
      <c r="B45" s="6">
        <v>41</v>
      </c>
      <c r="C45" s="22" t="s">
        <v>774</v>
      </c>
      <c r="D45" s="24" t="s">
        <v>772</v>
      </c>
      <c r="E45" s="23" t="s">
        <v>10</v>
      </c>
      <c r="F45" s="6"/>
      <c r="G45" s="6"/>
      <c r="H45" s="6"/>
      <c r="I45" s="10"/>
      <c r="J45" s="25"/>
      <c r="K45" s="3"/>
      <c r="L45" s="3"/>
      <c r="M45" s="3"/>
      <c r="O45" s="1" t="str">
        <f t="shared" ref="O45:O46" si="7">"    " &amp; D45 &amp; " " &amp; E45 &amp; IF(F45="yes"," NOT NULL", "") &amp; IF(LEN(G45) &gt; 0," DEFAULT " &amp; G45, "") &amp; ","</f>
        <v xml:space="preserve">    payment_period integer,</v>
      </c>
    </row>
    <row r="46" spans="2:15" ht="15" x14ac:dyDescent="0.25">
      <c r="B46" s="6">
        <v>42</v>
      </c>
      <c r="C46" s="22" t="s">
        <v>775</v>
      </c>
      <c r="D46" s="24" t="s">
        <v>773</v>
      </c>
      <c r="E46" s="6" t="s">
        <v>6</v>
      </c>
      <c r="F46" s="6"/>
      <c r="G46" s="6"/>
      <c r="H46" s="6"/>
      <c r="I46" s="10"/>
      <c r="J46" s="25"/>
      <c r="K46" s="3"/>
      <c r="L46" s="3"/>
      <c r="M46" s="3"/>
      <c r="O46" s="1" t="str">
        <f t="shared" si="7"/>
        <v xml:space="preserve">    payment_period_date bigint,</v>
      </c>
    </row>
    <row r="47" spans="2:15" ht="15" x14ac:dyDescent="0.25">
      <c r="B47" s="6">
        <v>43</v>
      </c>
      <c r="C47" s="22" t="s">
        <v>709</v>
      </c>
      <c r="D47" s="24" t="s">
        <v>710</v>
      </c>
      <c r="E47" s="6" t="s">
        <v>35</v>
      </c>
      <c r="F47" s="6"/>
      <c r="G47" s="6"/>
      <c r="H47" s="6"/>
      <c r="I47" s="10"/>
      <c r="J47" s="25"/>
      <c r="K47" s="3"/>
      <c r="L47" s="3"/>
      <c r="M47" s="3"/>
      <c r="O47" s="1" t="str">
        <f t="shared" si="0"/>
        <v xml:space="preserve">    payment_method smallint,</v>
      </c>
    </row>
    <row r="48" spans="2:15" ht="15" x14ac:dyDescent="0.25">
      <c r="B48" s="6">
        <v>44</v>
      </c>
      <c r="C48" s="22" t="s">
        <v>1993</v>
      </c>
      <c r="D48" s="24" t="s">
        <v>1139</v>
      </c>
      <c r="E48" s="6" t="s">
        <v>35</v>
      </c>
      <c r="F48" s="6"/>
      <c r="G48" s="6">
        <v>0</v>
      </c>
      <c r="H48" s="6"/>
      <c r="I48" s="10"/>
      <c r="J48" s="25"/>
      <c r="K48" s="3"/>
      <c r="L48" s="3"/>
      <c r="M48" s="3"/>
      <c r="O48" s="1" t="str">
        <f t="shared" ref="O48:O49" si="8">"    " &amp; D48 &amp; " " &amp; E48 &amp; IF(F48="yes"," NOT NULL", "") &amp; IF(LEN(G48) &gt; 0," DEFAULT " &amp; G48, "") &amp; ","</f>
        <v xml:space="preserve">    insurance smallint DEFAULT 0,</v>
      </c>
    </row>
    <row r="49" spans="2:15" ht="15" x14ac:dyDescent="0.25">
      <c r="B49" s="6">
        <v>45</v>
      </c>
      <c r="C49" s="22" t="s">
        <v>716</v>
      </c>
      <c r="D49" s="24" t="s">
        <v>3253</v>
      </c>
      <c r="E49" s="6" t="s">
        <v>35</v>
      </c>
      <c r="F49" s="6"/>
      <c r="G49" s="6">
        <v>0</v>
      </c>
      <c r="H49" s="6"/>
      <c r="I49" s="10"/>
      <c r="J49" s="25"/>
      <c r="K49" s="3"/>
      <c r="L49" s="3"/>
      <c r="M49" s="3"/>
      <c r="O49" s="1" t="str">
        <f t="shared" si="8"/>
        <v xml:space="preserve">    checkup smallint DEFAULT 0,</v>
      </c>
    </row>
    <row r="50" spans="2:15" ht="15" x14ac:dyDescent="0.25">
      <c r="B50" s="6">
        <v>46</v>
      </c>
      <c r="C50" s="22" t="s">
        <v>3254</v>
      </c>
      <c r="D50" s="24" t="s">
        <v>3252</v>
      </c>
      <c r="E50" s="6" t="s">
        <v>35</v>
      </c>
      <c r="F50" s="6"/>
      <c r="G50" s="6">
        <v>0</v>
      </c>
      <c r="H50" s="6"/>
      <c r="I50" s="10"/>
      <c r="J50" s="25"/>
      <c r="K50" s="3"/>
      <c r="L50" s="3"/>
      <c r="M50" s="3"/>
      <c r="O50" s="1" t="str">
        <f t="shared" ref="O50" si="9">"    " &amp; D50 &amp; " " &amp; E50 &amp; IF(F50="yes"," NOT NULL", "") &amp; IF(LEN(G50) &gt; 0," DEFAULT " &amp; G50, "") &amp; ","</f>
        <v xml:space="preserve">    healthcare smallint DEFAULT 0,</v>
      </c>
    </row>
    <row r="51" spans="2:15" ht="15" x14ac:dyDescent="0.25">
      <c r="B51" s="6">
        <v>47</v>
      </c>
      <c r="C51" s="22" t="s">
        <v>3247</v>
      </c>
      <c r="D51" s="24" t="s">
        <v>3245</v>
      </c>
      <c r="E51" s="23" t="s">
        <v>35</v>
      </c>
      <c r="F51" s="6"/>
      <c r="G51" s="6">
        <v>0</v>
      </c>
      <c r="H51" s="6"/>
      <c r="I51" s="10"/>
      <c r="J51" s="25"/>
      <c r="K51" s="3"/>
      <c r="L51" s="3"/>
      <c r="M51" s="3"/>
      <c r="O51" s="1" t="str">
        <f t="shared" si="0"/>
        <v xml:space="preserve">    adjust_price smallint DEFAULT 0,</v>
      </c>
    </row>
    <row r="52" spans="2:15" ht="15" x14ac:dyDescent="0.25">
      <c r="B52" s="6">
        <v>48</v>
      </c>
      <c r="C52" s="22" t="s">
        <v>3218</v>
      </c>
      <c r="D52" s="24" t="s">
        <v>3246</v>
      </c>
      <c r="E52" s="23" t="s">
        <v>35</v>
      </c>
      <c r="F52" s="6"/>
      <c r="G52" s="6">
        <v>0</v>
      </c>
      <c r="H52" s="6"/>
      <c r="I52" s="10"/>
      <c r="J52" s="25"/>
      <c r="K52" s="3"/>
      <c r="L52" s="3"/>
      <c r="M52" s="3"/>
      <c r="O52" s="1" t="str">
        <f t="shared" si="0"/>
        <v xml:space="preserve">    discount_payment smallint DEFAULT 0,</v>
      </c>
    </row>
    <row r="53" spans="2:15" ht="15" x14ac:dyDescent="0.25">
      <c r="B53" s="6">
        <v>49</v>
      </c>
      <c r="C53" s="22" t="s">
        <v>847</v>
      </c>
      <c r="D53" s="24" t="s">
        <v>848</v>
      </c>
      <c r="E53" s="6" t="s">
        <v>35</v>
      </c>
      <c r="F53" s="6"/>
      <c r="G53" s="6">
        <v>0</v>
      </c>
      <c r="H53" s="6"/>
      <c r="I53" s="10"/>
      <c r="J53" s="25"/>
      <c r="K53" s="3"/>
      <c r="L53" s="3"/>
      <c r="M53" s="3"/>
      <c r="O53" s="1" t="str">
        <f t="shared" si="0"/>
        <v xml:space="preserve">    voucher smallint DEFAULT 0,</v>
      </c>
    </row>
    <row r="54" spans="2:15" ht="15" x14ac:dyDescent="0.25">
      <c r="B54" s="6">
        <v>50</v>
      </c>
      <c r="C54" s="22" t="s">
        <v>679</v>
      </c>
      <c r="D54" s="24" t="s">
        <v>48</v>
      </c>
      <c r="E54" s="23" t="s">
        <v>39</v>
      </c>
      <c r="F54" s="6"/>
      <c r="G54" s="6"/>
      <c r="H54" s="6"/>
      <c r="I54" s="10"/>
      <c r="J54" s="25"/>
      <c r="K54" s="3"/>
      <c r="L54" s="3"/>
      <c r="M54" s="3"/>
      <c r="O54" s="1" t="str">
        <f t="shared" si="0"/>
        <v xml:space="preserve">    code varchar(50),</v>
      </c>
    </row>
    <row r="55" spans="2:15" ht="15" x14ac:dyDescent="0.25">
      <c r="B55" s="6">
        <v>51</v>
      </c>
      <c r="C55" s="22" t="s">
        <v>300</v>
      </c>
      <c r="D55" s="24" t="s">
        <v>352</v>
      </c>
      <c r="E55" s="6" t="s">
        <v>6</v>
      </c>
      <c r="F55" s="6"/>
      <c r="G55" s="6"/>
      <c r="H55" s="6"/>
      <c r="I55" s="10"/>
      <c r="J55" s="25"/>
      <c r="K55" s="3"/>
      <c r="L55" s="3"/>
      <c r="M55" s="3"/>
      <c r="O55" s="1" t="str">
        <f t="shared" si="0"/>
        <v xml:space="preserve">    patient_id bigint,</v>
      </c>
    </row>
    <row r="56" spans="2:15" ht="15" x14ac:dyDescent="0.25">
      <c r="B56" s="6">
        <v>52</v>
      </c>
      <c r="C56" s="22" t="s">
        <v>3922</v>
      </c>
      <c r="D56" s="24" t="s">
        <v>206</v>
      </c>
      <c r="E56" s="6" t="s">
        <v>6</v>
      </c>
      <c r="F56" s="6"/>
      <c r="G56" s="6"/>
      <c r="H56" s="6"/>
      <c r="I56" s="10"/>
      <c r="J56" s="25"/>
      <c r="K56" s="3"/>
      <c r="L56" s="3"/>
      <c r="M56" s="3"/>
      <c r="O56" s="1" t="str">
        <f t="shared" si="0"/>
        <v xml:space="preserve">    partner_id bigint,</v>
      </c>
    </row>
    <row r="57" spans="2:15" ht="15" x14ac:dyDescent="0.25">
      <c r="B57" s="6">
        <v>53</v>
      </c>
      <c r="C57" s="22" t="s">
        <v>686</v>
      </c>
      <c r="D57" s="24" t="s">
        <v>688</v>
      </c>
      <c r="E57" s="23" t="s">
        <v>39</v>
      </c>
      <c r="F57" s="6"/>
      <c r="G57" s="6"/>
      <c r="H57" s="6"/>
      <c r="I57" s="10"/>
      <c r="J57" s="25"/>
      <c r="K57" s="3"/>
      <c r="L57" s="3"/>
      <c r="M57" s="3"/>
      <c r="O57" s="1" t="str">
        <f t="shared" ref="O57:O65" si="10">"    " &amp; D57 &amp; " " &amp; E57 &amp; IF(F57="yes"," NOT NULL", "") &amp; IF(LEN(G57) &gt; 0," DEFAULT " &amp; G57, "") &amp; ","</f>
        <v xml:space="preserve">    partner_code varchar(50),</v>
      </c>
    </row>
    <row r="58" spans="2:15" ht="15" x14ac:dyDescent="0.25">
      <c r="B58" s="6">
        <v>54</v>
      </c>
      <c r="C58" s="22" t="s">
        <v>687</v>
      </c>
      <c r="D58" s="24" t="s">
        <v>689</v>
      </c>
      <c r="E58" s="6" t="s">
        <v>34</v>
      </c>
      <c r="F58" s="6"/>
      <c r="G58" s="6"/>
      <c r="H58" s="6"/>
      <c r="I58" s="10"/>
      <c r="J58" s="25"/>
      <c r="K58" s="3"/>
      <c r="L58" s="3"/>
      <c r="M58" s="3"/>
      <c r="O58" s="1" t="str">
        <f t="shared" si="10"/>
        <v xml:space="preserve">    partner_name varchar(255),</v>
      </c>
    </row>
    <row r="59" spans="2:15" ht="15" x14ac:dyDescent="0.25">
      <c r="B59" s="6">
        <v>55</v>
      </c>
      <c r="C59" s="22" t="s">
        <v>150</v>
      </c>
      <c r="D59" s="24" t="s">
        <v>1016</v>
      </c>
      <c r="E59" s="6" t="s">
        <v>35</v>
      </c>
      <c r="F59" s="6"/>
      <c r="G59" s="6"/>
      <c r="H59" s="6"/>
      <c r="I59" s="10"/>
      <c r="J59" s="25"/>
      <c r="K59" s="3"/>
      <c r="L59" s="3"/>
      <c r="M59" s="3"/>
      <c r="O59" s="1" t="str">
        <f t="shared" si="10"/>
        <v xml:space="preserve">    partner_gender smallint,</v>
      </c>
    </row>
    <row r="60" spans="2:15" ht="15" x14ac:dyDescent="0.25">
      <c r="B60" s="6">
        <v>56</v>
      </c>
      <c r="C60" s="22" t="s">
        <v>147</v>
      </c>
      <c r="D60" s="24" t="s">
        <v>2711</v>
      </c>
      <c r="E60" s="6" t="s">
        <v>6</v>
      </c>
      <c r="F60" s="6"/>
      <c r="G60" s="6"/>
      <c r="H60" s="6"/>
      <c r="I60" s="10"/>
      <c r="J60" s="25"/>
      <c r="K60" s="3"/>
      <c r="L60" s="3"/>
      <c r="M60" s="3"/>
      <c r="O60" s="1" t="str">
        <f t="shared" si="10"/>
        <v xml:space="preserve">    partner_birth_date bigint,</v>
      </c>
    </row>
    <row r="61" spans="2:15" ht="15" x14ac:dyDescent="0.25">
      <c r="B61" s="6">
        <v>57</v>
      </c>
      <c r="C61" s="22" t="s">
        <v>140</v>
      </c>
      <c r="D61" s="24" t="s">
        <v>1015</v>
      </c>
      <c r="E61" s="23" t="s">
        <v>39</v>
      </c>
      <c r="F61" s="6"/>
      <c r="G61" s="6"/>
      <c r="H61" s="6"/>
      <c r="I61" s="10"/>
      <c r="J61" s="25"/>
      <c r="K61" s="3"/>
      <c r="L61" s="3"/>
      <c r="M61" s="3"/>
      <c r="O61" s="1" t="str">
        <f t="shared" si="10"/>
        <v xml:space="preserve">    partner_identity varchar(50),</v>
      </c>
    </row>
    <row r="62" spans="2:15" ht="15" x14ac:dyDescent="0.25">
      <c r="B62" s="6">
        <v>58</v>
      </c>
      <c r="C62" s="22" t="s">
        <v>61</v>
      </c>
      <c r="D62" s="24" t="s">
        <v>690</v>
      </c>
      <c r="E62" s="6" t="s">
        <v>34</v>
      </c>
      <c r="F62" s="6"/>
      <c r="G62" s="6"/>
      <c r="H62" s="6"/>
      <c r="I62" s="10"/>
      <c r="J62" s="25"/>
      <c r="K62" s="3"/>
      <c r="L62" s="3"/>
      <c r="M62" s="3"/>
      <c r="O62" s="1" t="str">
        <f t="shared" si="10"/>
        <v xml:space="preserve">    partner_address varchar(255),</v>
      </c>
    </row>
    <row r="63" spans="2:15" ht="15" x14ac:dyDescent="0.25">
      <c r="B63" s="6">
        <v>59</v>
      </c>
      <c r="C63" s="22" t="s">
        <v>66</v>
      </c>
      <c r="D63" s="24" t="s">
        <v>691</v>
      </c>
      <c r="E63" s="6" t="s">
        <v>34</v>
      </c>
      <c r="F63" s="6"/>
      <c r="G63" s="6"/>
      <c r="H63" s="6"/>
      <c r="I63" s="10"/>
      <c r="J63" s="25"/>
      <c r="K63" s="3"/>
      <c r="L63" s="3"/>
      <c r="M63" s="3"/>
      <c r="O63" s="1" t="str">
        <f t="shared" si="10"/>
        <v xml:space="preserve">    partner_phone varchar(255),</v>
      </c>
    </row>
    <row r="64" spans="2:15" ht="15" x14ac:dyDescent="0.25">
      <c r="B64" s="6">
        <v>60</v>
      </c>
      <c r="C64" s="22" t="s">
        <v>73</v>
      </c>
      <c r="D64" s="24" t="s">
        <v>692</v>
      </c>
      <c r="E64" s="6" t="s">
        <v>34</v>
      </c>
      <c r="F64" s="6"/>
      <c r="G64" s="6"/>
      <c r="H64" s="6"/>
      <c r="I64" s="10"/>
      <c r="J64" s="25"/>
      <c r="K64" s="3"/>
      <c r="L64" s="3"/>
      <c r="M64" s="3"/>
      <c r="O64" s="1" t="str">
        <f t="shared" si="10"/>
        <v xml:space="preserve">    partner_email varchar(255),</v>
      </c>
    </row>
    <row r="65" spans="2:15" ht="15" x14ac:dyDescent="0.25">
      <c r="B65" s="6">
        <v>61</v>
      </c>
      <c r="C65" s="22" t="s">
        <v>96</v>
      </c>
      <c r="D65" s="24" t="s">
        <v>768</v>
      </c>
      <c r="E65" s="6" t="s">
        <v>34</v>
      </c>
      <c r="F65" s="6"/>
      <c r="G65" s="6"/>
      <c r="H65" s="6"/>
      <c r="I65" s="10"/>
      <c r="J65" s="25"/>
      <c r="K65" s="3"/>
      <c r="L65" s="3"/>
      <c r="M65" s="3"/>
      <c r="O65" s="1" t="str">
        <f t="shared" si="10"/>
        <v xml:space="preserve">    partner_taxcode varchar(255),</v>
      </c>
    </row>
    <row r="66" spans="2:15" ht="15" x14ac:dyDescent="0.25">
      <c r="B66" s="6">
        <v>62</v>
      </c>
      <c r="C66" s="22" t="s">
        <v>73</v>
      </c>
      <c r="D66" s="24" t="s">
        <v>1028</v>
      </c>
      <c r="E66" s="23" t="s">
        <v>34</v>
      </c>
      <c r="F66" s="6"/>
      <c r="G66" s="6"/>
      <c r="H66" s="6"/>
      <c r="I66" s="10"/>
      <c r="J66" s="25"/>
      <c r="K66" s="3"/>
      <c r="L66" s="3"/>
      <c r="M66" s="3"/>
      <c r="O66" s="1" t="str">
        <f>"    " &amp; D66 &amp; " " &amp; E66 &amp; IF(F66="yes"," NOT NULL", "") &amp; IF(LEN(G66) &gt; 0," DEFAULT " &amp; G66, "") &amp; ","</f>
        <v xml:space="preserve">    partner_barcode varchar(255),</v>
      </c>
    </row>
    <row r="67" spans="2:15" ht="15" x14ac:dyDescent="0.25">
      <c r="B67" s="6">
        <v>63</v>
      </c>
      <c r="C67" s="22" t="s">
        <v>106</v>
      </c>
      <c r="D67" s="24" t="s">
        <v>1014</v>
      </c>
      <c r="E67" s="6" t="s">
        <v>6</v>
      </c>
      <c r="F67" s="6"/>
      <c r="G67" s="6"/>
      <c r="H67" s="6"/>
      <c r="I67" s="10"/>
      <c r="J67" s="25"/>
      <c r="K67" s="3"/>
      <c r="L67" s="3"/>
      <c r="M67" s="3"/>
      <c r="O67" s="1" t="str">
        <f t="shared" si="0"/>
        <v xml:space="preserve">    business_id bigint,</v>
      </c>
    </row>
    <row r="68" spans="2:15" ht="15" x14ac:dyDescent="0.25">
      <c r="B68" s="6">
        <v>64</v>
      </c>
      <c r="C68" s="22" t="s">
        <v>686</v>
      </c>
      <c r="D68" s="24" t="s">
        <v>1013</v>
      </c>
      <c r="E68" s="23" t="s">
        <v>39</v>
      </c>
      <c r="F68" s="6"/>
      <c r="G68" s="6"/>
      <c r="H68" s="6"/>
      <c r="I68" s="10"/>
      <c r="J68" s="25"/>
      <c r="K68" s="3"/>
      <c r="L68" s="3"/>
      <c r="M68" s="3"/>
      <c r="O68" s="1" t="str">
        <f t="shared" si="0"/>
        <v xml:space="preserve">    business_code varchar(50),</v>
      </c>
    </row>
    <row r="69" spans="2:15" ht="15" x14ac:dyDescent="0.25">
      <c r="B69" s="6">
        <v>65</v>
      </c>
      <c r="C69" s="22" t="s">
        <v>687</v>
      </c>
      <c r="D69" s="24" t="s">
        <v>421</v>
      </c>
      <c r="E69" s="6" t="s">
        <v>34</v>
      </c>
      <c r="F69" s="6"/>
      <c r="G69" s="6"/>
      <c r="H69" s="6"/>
      <c r="I69" s="10"/>
      <c r="J69" s="25"/>
      <c r="K69" s="3"/>
      <c r="L69" s="3"/>
      <c r="M69" s="3"/>
      <c r="O69" s="1" t="str">
        <f t="shared" si="0"/>
        <v xml:space="preserve">    business_name varchar(255),</v>
      </c>
    </row>
    <row r="70" spans="2:15" ht="15" x14ac:dyDescent="0.25">
      <c r="B70" s="6">
        <v>66</v>
      </c>
      <c r="C70" s="22" t="s">
        <v>61</v>
      </c>
      <c r="D70" s="24" t="s">
        <v>287</v>
      </c>
      <c r="E70" s="6" t="s">
        <v>34</v>
      </c>
      <c r="F70" s="6"/>
      <c r="G70" s="6"/>
      <c r="H70" s="6"/>
      <c r="I70" s="10"/>
      <c r="J70" s="25"/>
      <c r="K70" s="3"/>
      <c r="L70" s="3"/>
      <c r="M70" s="3"/>
      <c r="O70" s="1" t="str">
        <f t="shared" si="0"/>
        <v xml:space="preserve">    business_address varchar(255),</v>
      </c>
    </row>
    <row r="71" spans="2:15" ht="15" x14ac:dyDescent="0.25">
      <c r="B71" s="6">
        <v>67</v>
      </c>
      <c r="C71" s="22" t="s">
        <v>66</v>
      </c>
      <c r="D71" s="24" t="s">
        <v>1012</v>
      </c>
      <c r="E71" s="6" t="s">
        <v>34</v>
      </c>
      <c r="F71" s="6"/>
      <c r="G71" s="6"/>
      <c r="H71" s="6"/>
      <c r="I71" s="10"/>
      <c r="J71" s="25"/>
      <c r="K71" s="3"/>
      <c r="L71" s="3"/>
      <c r="M71" s="3"/>
      <c r="O71" s="1" t="str">
        <f t="shared" si="0"/>
        <v xml:space="preserve">    business_phone varchar(255),</v>
      </c>
    </row>
    <row r="72" spans="2:15" ht="15" x14ac:dyDescent="0.25">
      <c r="B72" s="6">
        <v>68</v>
      </c>
      <c r="C72" s="22" t="s">
        <v>73</v>
      </c>
      <c r="D72" s="24" t="s">
        <v>1011</v>
      </c>
      <c r="E72" s="6" t="s">
        <v>34</v>
      </c>
      <c r="F72" s="6"/>
      <c r="G72" s="6"/>
      <c r="H72" s="6"/>
      <c r="I72" s="10"/>
      <c r="J72" s="25"/>
      <c r="K72" s="3"/>
      <c r="L72" s="3"/>
      <c r="M72" s="3"/>
      <c r="O72" s="1" t="str">
        <f t="shared" si="0"/>
        <v xml:space="preserve">    business_email varchar(255),</v>
      </c>
    </row>
    <row r="73" spans="2:15" ht="15" x14ac:dyDescent="0.25">
      <c r="B73" s="6">
        <v>69</v>
      </c>
      <c r="C73" s="22" t="s">
        <v>96</v>
      </c>
      <c r="D73" s="24" t="s">
        <v>1130</v>
      </c>
      <c r="E73" s="6" t="s">
        <v>34</v>
      </c>
      <c r="F73" s="6"/>
      <c r="G73" s="6"/>
      <c r="H73" s="6"/>
      <c r="I73" s="10"/>
      <c r="J73" s="25"/>
      <c r="K73" s="3"/>
      <c r="L73" s="3"/>
      <c r="M73" s="3"/>
      <c r="O73" s="1" t="str">
        <f t="shared" si="0"/>
        <v xml:space="preserve">    business_taxcode varchar(255),</v>
      </c>
    </row>
    <row r="74" spans="2:15" ht="15" x14ac:dyDescent="0.25">
      <c r="B74" s="6">
        <v>70</v>
      </c>
      <c r="C74" s="22" t="s">
        <v>1010</v>
      </c>
      <c r="D74" s="24" t="s">
        <v>1008</v>
      </c>
      <c r="E74" s="6" t="s">
        <v>34</v>
      </c>
      <c r="F74" s="6"/>
      <c r="G74" s="6"/>
      <c r="H74" s="6"/>
      <c r="I74" s="10"/>
      <c r="J74" s="25"/>
      <c r="K74" s="3"/>
      <c r="L74" s="3"/>
      <c r="M74" s="3"/>
      <c r="O74" s="1" t="str">
        <f t="shared" si="0"/>
        <v xml:space="preserve">    transactor varchar(255),</v>
      </c>
    </row>
    <row r="75" spans="2:15" ht="15" x14ac:dyDescent="0.25">
      <c r="B75" s="6">
        <v>71</v>
      </c>
      <c r="C75" s="22" t="s">
        <v>1010</v>
      </c>
      <c r="D75" s="24" t="s">
        <v>1009</v>
      </c>
      <c r="E75" s="6" t="s">
        <v>34</v>
      </c>
      <c r="F75" s="6"/>
      <c r="G75" s="6"/>
      <c r="H75" s="6"/>
      <c r="I75" s="10"/>
      <c r="J75" s="25"/>
      <c r="K75" s="3"/>
      <c r="L75" s="3"/>
      <c r="M75" s="3"/>
      <c r="O75" s="1" t="str">
        <f t="shared" si="0"/>
        <v xml:space="preserve">    transactor_phone varchar(255),</v>
      </c>
    </row>
    <row r="76" spans="2:15" ht="15" x14ac:dyDescent="0.25">
      <c r="B76" s="6">
        <v>72</v>
      </c>
      <c r="C76" s="22" t="s">
        <v>776</v>
      </c>
      <c r="D76" s="24" t="s">
        <v>12</v>
      </c>
      <c r="E76" s="6" t="s">
        <v>34</v>
      </c>
      <c r="F76" s="6"/>
      <c r="G76" s="6"/>
      <c r="H76" s="6"/>
      <c r="I76" s="10"/>
      <c r="J76" s="25"/>
      <c r="K76" s="3"/>
      <c r="L76" s="3"/>
      <c r="M76" s="3"/>
      <c r="O76" s="1" t="str">
        <f t="shared" si="0"/>
        <v xml:space="preserve">    description varchar(255),</v>
      </c>
    </row>
    <row r="77" spans="2:15" ht="15" x14ac:dyDescent="0.25">
      <c r="B77" s="6">
        <v>73</v>
      </c>
      <c r="C77" s="22" t="s">
        <v>3</v>
      </c>
      <c r="D77" s="24" t="s">
        <v>3072</v>
      </c>
      <c r="E77" s="6" t="s">
        <v>34</v>
      </c>
      <c r="F77" s="6"/>
      <c r="G77" s="6"/>
      <c r="H77" s="6"/>
      <c r="I77" s="10"/>
      <c r="J77" s="25"/>
      <c r="K77" s="3"/>
      <c r="L77" s="3"/>
      <c r="M77" s="3"/>
      <c r="O77" s="1" t="str">
        <f t="shared" si="0"/>
        <v xml:space="preserve">    note varchar(255),</v>
      </c>
    </row>
    <row r="78" spans="2:15" ht="15" x14ac:dyDescent="0.25">
      <c r="B78" s="6">
        <v>74</v>
      </c>
      <c r="C78" s="22" t="s">
        <v>873</v>
      </c>
      <c r="D78" s="24" t="s">
        <v>878</v>
      </c>
      <c r="E78" s="6" t="s">
        <v>34</v>
      </c>
      <c r="F78" s="6"/>
      <c r="G78" s="6"/>
      <c r="H78" s="6"/>
      <c r="I78" s="10"/>
      <c r="J78" s="25"/>
      <c r="K78" s="3"/>
      <c r="L78" s="3"/>
      <c r="M78" s="3"/>
      <c r="O78" s="1" t="str">
        <f t="shared" si="0"/>
        <v xml:space="preserve">    invoice_codes varchar(255),</v>
      </c>
    </row>
    <row r="79" spans="2:15" ht="15" x14ac:dyDescent="0.25">
      <c r="B79" s="6">
        <v>75</v>
      </c>
      <c r="C79" s="22" t="s">
        <v>674</v>
      </c>
      <c r="D79" s="24" t="s">
        <v>654</v>
      </c>
      <c r="E79" s="6" t="s">
        <v>6</v>
      </c>
      <c r="F79" s="6"/>
      <c r="G79" s="6"/>
      <c r="H79" s="6"/>
      <c r="I79" s="10"/>
      <c r="J79" s="25"/>
      <c r="K79" s="3"/>
      <c r="L79" s="3"/>
      <c r="M79" s="3"/>
      <c r="O79" s="1" t="str">
        <f t="shared" si="0"/>
        <v xml:space="preserve">    financial_date bigint,</v>
      </c>
    </row>
    <row r="80" spans="2:15" ht="15" x14ac:dyDescent="0.25">
      <c r="B80" s="6">
        <v>76</v>
      </c>
      <c r="C80" s="22" t="s">
        <v>975</v>
      </c>
      <c r="D80" s="24" t="s">
        <v>974</v>
      </c>
      <c r="E80" s="6" t="s">
        <v>6</v>
      </c>
      <c r="F80" s="6"/>
      <c r="G80" s="6"/>
      <c r="H80" s="6"/>
      <c r="I80" s="10"/>
      <c r="J80" s="25"/>
      <c r="K80" s="3"/>
      <c r="L80" s="3"/>
      <c r="M80" s="3"/>
      <c r="O80" s="1" t="str">
        <f>"    " &amp; D80 &amp; " " &amp; E80 &amp; IF(F80="yes"," NOT NULL", "") &amp; IF(LEN(G80) &gt; 0," DEFAULT " &amp; G80, "") &amp; ","</f>
        <v xml:space="preserve">    payment_date bigint,</v>
      </c>
    </row>
    <row r="81" spans="2:15" ht="15" x14ac:dyDescent="0.25">
      <c r="B81" s="6">
        <v>77</v>
      </c>
      <c r="C81" s="22" t="s">
        <v>675</v>
      </c>
      <c r="D81" s="24" t="s">
        <v>655</v>
      </c>
      <c r="E81" s="6" t="s">
        <v>6</v>
      </c>
      <c r="F81" s="6"/>
      <c r="G81" s="6"/>
      <c r="H81" s="6"/>
      <c r="I81" s="10"/>
      <c r="J81" s="25"/>
      <c r="K81" s="3"/>
      <c r="L81" s="3"/>
      <c r="M81" s="3"/>
      <c r="O81" s="1" t="str">
        <f t="shared" si="0"/>
        <v xml:space="preserve">    cashier_id bigint,</v>
      </c>
    </row>
    <row r="82" spans="2:15" ht="15" x14ac:dyDescent="0.25">
      <c r="B82" s="6">
        <v>78</v>
      </c>
      <c r="C82" s="22" t="s">
        <v>1220</v>
      </c>
      <c r="D82" s="24" t="s">
        <v>1218</v>
      </c>
      <c r="E82" s="6" t="s">
        <v>6</v>
      </c>
      <c r="F82" s="6"/>
      <c r="G82" s="6"/>
      <c r="H82" s="6"/>
      <c r="I82" s="10"/>
      <c r="J82" s="25"/>
      <c r="K82" s="3"/>
      <c r="L82" s="3"/>
      <c r="M82" s="3"/>
      <c r="O82" s="1" t="str">
        <f t="shared" si="0"/>
        <v xml:space="preserve">    accountant_id bigint,</v>
      </c>
    </row>
    <row r="83" spans="2:15" ht="15" x14ac:dyDescent="0.25">
      <c r="B83" s="6">
        <v>79</v>
      </c>
      <c r="C83" s="22" t="s">
        <v>1221</v>
      </c>
      <c r="D83" s="24" t="s">
        <v>1219</v>
      </c>
      <c r="E83" s="6" t="s">
        <v>6</v>
      </c>
      <c r="F83" s="6"/>
      <c r="G83" s="6"/>
      <c r="H83" s="6"/>
      <c r="I83" s="10"/>
      <c r="J83" s="25"/>
      <c r="K83" s="3"/>
      <c r="L83" s="3"/>
      <c r="M83" s="3"/>
      <c r="O83" s="1" t="str">
        <f t="shared" si="0"/>
        <v xml:space="preserve">    manager_id bigint,</v>
      </c>
    </row>
    <row r="84" spans="2:15" ht="15" x14ac:dyDescent="0.25">
      <c r="B84" s="6">
        <v>80</v>
      </c>
      <c r="C84" s="22" t="s">
        <v>478</v>
      </c>
      <c r="D84" s="24" t="s">
        <v>1145</v>
      </c>
      <c r="E84" s="6" t="s">
        <v>6</v>
      </c>
      <c r="F84" s="6"/>
      <c r="G84" s="6"/>
      <c r="H84" s="6"/>
      <c r="I84" s="10"/>
      <c r="J84" s="25" t="s">
        <v>1147</v>
      </c>
      <c r="K84" s="3"/>
      <c r="L84" s="3"/>
      <c r="M84" s="3"/>
      <c r="O84" s="1" t="str">
        <f t="shared" si="0"/>
        <v xml:space="preserve">    provider_id bigint,</v>
      </c>
    </row>
    <row r="85" spans="2:15" ht="15" x14ac:dyDescent="0.25">
      <c r="B85" s="6">
        <v>81</v>
      </c>
      <c r="C85" s="22" t="s">
        <v>478</v>
      </c>
      <c r="D85" s="24" t="s">
        <v>350</v>
      </c>
      <c r="E85" s="6" t="s">
        <v>6</v>
      </c>
      <c r="F85" s="6"/>
      <c r="G85" s="6"/>
      <c r="H85" s="6"/>
      <c r="I85" s="10"/>
      <c r="J85" s="25" t="s">
        <v>1147</v>
      </c>
      <c r="K85" s="3"/>
      <c r="L85" s="3"/>
      <c r="M85" s="3"/>
      <c r="O85" s="1" t="str">
        <f t="shared" ref="O85:O86" si="11">"    " &amp; D85 &amp; " " &amp; E85 &amp; IF(F85="yes"," NOT NULL", "") &amp; IF(LEN(G85) &gt; 0," DEFAULT " &amp; G85, "") &amp; ","</f>
        <v xml:space="preserve">    indicator_id bigint,</v>
      </c>
    </row>
    <row r="86" spans="2:15" ht="15" x14ac:dyDescent="0.25">
      <c r="B86" s="6">
        <v>82</v>
      </c>
      <c r="C86" s="22" t="s">
        <v>478</v>
      </c>
      <c r="D86" s="24" t="s">
        <v>1877</v>
      </c>
      <c r="E86" s="6" t="s">
        <v>6</v>
      </c>
      <c r="F86" s="6"/>
      <c r="G86" s="6"/>
      <c r="H86" s="6"/>
      <c r="I86" s="10"/>
      <c r="J86" s="25" t="s">
        <v>1147</v>
      </c>
      <c r="K86" s="3"/>
      <c r="L86" s="3"/>
      <c r="M86" s="3"/>
      <c r="O86" s="1" t="str">
        <f t="shared" si="11"/>
        <v xml:space="preserve">    prescriber_id bigint,</v>
      </c>
    </row>
    <row r="87" spans="2:15" ht="15" x14ac:dyDescent="0.25">
      <c r="B87" s="6">
        <v>83</v>
      </c>
      <c r="C87" s="22" t="s">
        <v>976</v>
      </c>
      <c r="D87" s="24" t="s">
        <v>1216</v>
      </c>
      <c r="E87" s="6" t="s">
        <v>6</v>
      </c>
      <c r="F87" s="6"/>
      <c r="G87" s="6"/>
      <c r="H87" s="6"/>
      <c r="I87" s="10"/>
      <c r="J87" s="25" t="s">
        <v>1146</v>
      </c>
      <c r="K87" s="3"/>
      <c r="L87" s="3"/>
      <c r="M87" s="3"/>
      <c r="O87" s="1" t="str">
        <f t="shared" si="0"/>
        <v xml:space="preserve">    sourcer_id bigint,</v>
      </c>
    </row>
    <row r="88" spans="2:15" ht="15" x14ac:dyDescent="0.25">
      <c r="B88" s="6">
        <v>84</v>
      </c>
      <c r="C88" s="22" t="s">
        <v>712</v>
      </c>
      <c r="D88" s="24" t="s">
        <v>3248</v>
      </c>
      <c r="E88" s="23" t="s">
        <v>35</v>
      </c>
      <c r="F88" s="6"/>
      <c r="G88" s="6">
        <v>0</v>
      </c>
      <c r="H88" s="6"/>
      <c r="I88" s="10"/>
      <c r="J88" s="25"/>
      <c r="K88" s="3"/>
      <c r="L88" s="3"/>
      <c r="M88" s="3"/>
      <c r="O88" s="1" t="str">
        <f t="shared" si="0"/>
        <v xml:space="preserve">    round_grand_price smallint DEFAULT 0,</v>
      </c>
    </row>
    <row r="89" spans="2:15" ht="15" x14ac:dyDescent="0.25">
      <c r="B89" s="6">
        <v>85</v>
      </c>
      <c r="C89" s="22" t="s">
        <v>2199</v>
      </c>
      <c r="D89" s="24" t="s">
        <v>995</v>
      </c>
      <c r="E89" s="23" t="s">
        <v>35</v>
      </c>
      <c r="F89" s="6"/>
      <c r="G89" s="6">
        <v>0</v>
      </c>
      <c r="H89" s="6"/>
      <c r="I89" s="10"/>
      <c r="J89" s="25"/>
      <c r="K89" s="3"/>
      <c r="L89" s="3"/>
      <c r="M89" s="3"/>
      <c r="O89" s="1" t="str">
        <f t="shared" si="0"/>
        <v xml:space="preserve">    impexp_tax smallint DEFAULT 0,</v>
      </c>
    </row>
    <row r="90" spans="2:15" ht="15" x14ac:dyDescent="0.25">
      <c r="B90" s="6">
        <v>86</v>
      </c>
      <c r="C90" s="22" t="s">
        <v>999</v>
      </c>
      <c r="D90" s="24" t="s">
        <v>1000</v>
      </c>
      <c r="E90" s="23" t="s">
        <v>35</v>
      </c>
      <c r="F90" s="6"/>
      <c r="G90" s="6">
        <v>0</v>
      </c>
      <c r="H90" s="6"/>
      <c r="I90" s="10"/>
      <c r="J90" s="25"/>
      <c r="K90" s="3"/>
      <c r="L90" s="3"/>
      <c r="M90" s="3"/>
      <c r="O90" s="1" t="str">
        <f t="shared" si="0"/>
        <v xml:space="preserve">    special_tax smallint DEFAULT 0,</v>
      </c>
    </row>
    <row r="91" spans="2:15" ht="15" x14ac:dyDescent="0.25">
      <c r="B91" s="6">
        <v>87</v>
      </c>
      <c r="C91" s="22" t="s">
        <v>2200</v>
      </c>
      <c r="D91" s="24" t="s">
        <v>958</v>
      </c>
      <c r="E91" s="23" t="s">
        <v>35</v>
      </c>
      <c r="F91" s="6"/>
      <c r="G91" s="6">
        <v>0</v>
      </c>
      <c r="H91" s="6"/>
      <c r="I91" s="10"/>
      <c r="J91" s="25"/>
      <c r="K91" s="3"/>
      <c r="L91" s="3"/>
      <c r="M91" s="3"/>
      <c r="O91" s="1" t="str">
        <f t="shared" si="0"/>
        <v xml:space="preserve">    vat smallint DEFAULT 0,</v>
      </c>
    </row>
    <row r="92" spans="2:15" ht="15" x14ac:dyDescent="0.25">
      <c r="B92" s="6">
        <v>88</v>
      </c>
      <c r="C92" s="22" t="s">
        <v>33</v>
      </c>
      <c r="D92" s="24" t="s">
        <v>1504</v>
      </c>
      <c r="E92" s="23" t="s">
        <v>127</v>
      </c>
      <c r="F92" s="6"/>
      <c r="G92" s="6"/>
      <c r="H92" s="6"/>
      <c r="I92" s="10"/>
      <c r="J92" s="25"/>
      <c r="K92" s="3"/>
      <c r="L92" s="3"/>
      <c r="M92" s="3"/>
      <c r="O92" s="1" t="str">
        <f t="shared" si="0"/>
        <v xml:space="preserve">    total_qty double precision,</v>
      </c>
    </row>
    <row r="93" spans="2:15" ht="15" x14ac:dyDescent="0.25">
      <c r="B93" s="6">
        <v>89</v>
      </c>
      <c r="C93" s="22" t="s">
        <v>642</v>
      </c>
      <c r="D93" s="24" t="s">
        <v>2169</v>
      </c>
      <c r="E93" s="23" t="s">
        <v>127</v>
      </c>
      <c r="F93" s="6"/>
      <c r="G93" s="6">
        <v>0</v>
      </c>
      <c r="H93" s="6"/>
      <c r="I93" s="10"/>
      <c r="J93" s="25"/>
      <c r="K93" s="3"/>
      <c r="L93" s="3"/>
      <c r="M93" s="3"/>
      <c r="O93" s="1" t="str">
        <f t="shared" si="0"/>
        <v xml:space="preserve">    total_standard_amount double precision DEFAULT 0,</v>
      </c>
    </row>
    <row r="94" spans="2:15" ht="15" x14ac:dyDescent="0.25">
      <c r="B94" s="6">
        <v>90</v>
      </c>
      <c r="C94" s="22" t="s">
        <v>644</v>
      </c>
      <c r="D94" s="24" t="s">
        <v>2170</v>
      </c>
      <c r="E94" s="23" t="s">
        <v>127</v>
      </c>
      <c r="F94" s="6"/>
      <c r="G94" s="6">
        <v>0</v>
      </c>
      <c r="H94" s="6"/>
      <c r="I94" s="10"/>
      <c r="J94" s="25"/>
      <c r="K94" s="3"/>
      <c r="L94" s="3"/>
      <c r="M94" s="3"/>
      <c r="O94" s="1" t="str">
        <f t="shared" si="0"/>
        <v xml:space="preserve">    total_adjust_amount double precision DEFAULT 0,</v>
      </c>
    </row>
    <row r="95" spans="2:15" ht="15" x14ac:dyDescent="0.25">
      <c r="B95" s="6">
        <v>91</v>
      </c>
      <c r="C95" s="22" t="s">
        <v>36</v>
      </c>
      <c r="D95" s="24" t="s">
        <v>659</v>
      </c>
      <c r="E95" s="23" t="s">
        <v>127</v>
      </c>
      <c r="F95" s="6"/>
      <c r="G95" s="6">
        <v>0</v>
      </c>
      <c r="H95" s="6"/>
      <c r="I95" s="10"/>
      <c r="J95" s="25"/>
      <c r="K95" s="3"/>
      <c r="L95" s="3"/>
      <c r="M95" s="3"/>
      <c r="O95" s="1" t="str">
        <f t="shared" si="0"/>
        <v xml:space="preserve">    total_amount double precision DEFAULT 0,</v>
      </c>
    </row>
    <row r="96" spans="2:15" ht="15" x14ac:dyDescent="0.25">
      <c r="B96" s="6">
        <v>92</v>
      </c>
      <c r="C96" s="22" t="s">
        <v>646</v>
      </c>
      <c r="D96" s="24" t="s">
        <v>3436</v>
      </c>
      <c r="E96" s="23" t="s">
        <v>127</v>
      </c>
      <c r="F96" s="6"/>
      <c r="G96" s="6">
        <v>0</v>
      </c>
      <c r="H96" s="6"/>
      <c r="I96" s="10"/>
      <c r="J96" s="25"/>
      <c r="K96" s="3"/>
      <c r="L96" s="3"/>
      <c r="M96" s="3"/>
      <c r="O96" s="1" t="str">
        <f>"    " &amp; D96 &amp; " " &amp; E96 &amp; IF(F96="yes"," NOT NULL", "") &amp; IF(LEN(G96) &gt; 0," DEFAULT " &amp; G96, "") &amp; ","</f>
        <v xml:space="preserve">    total_exim_tax_amount double precision DEFAULT 0,</v>
      </c>
    </row>
    <row r="97" spans="2:15" ht="15" x14ac:dyDescent="0.25">
      <c r="B97" s="6">
        <v>93</v>
      </c>
      <c r="C97" s="22" t="s">
        <v>646</v>
      </c>
      <c r="D97" s="24" t="s">
        <v>1613</v>
      </c>
      <c r="E97" s="23" t="s">
        <v>127</v>
      </c>
      <c r="F97" s="6"/>
      <c r="G97" s="6">
        <v>0</v>
      </c>
      <c r="H97" s="6"/>
      <c r="I97" s="10"/>
      <c r="J97" s="25"/>
      <c r="K97" s="3"/>
      <c r="L97" s="3"/>
      <c r="M97" s="3"/>
      <c r="O97" s="1" t="str">
        <f t="shared" si="0"/>
        <v xml:space="preserve">    total_special_tax_amount double precision DEFAULT 0,</v>
      </c>
    </row>
    <row r="98" spans="2:15" ht="15" x14ac:dyDescent="0.25">
      <c r="B98" s="6">
        <v>94</v>
      </c>
      <c r="C98" s="22" t="s">
        <v>1192</v>
      </c>
      <c r="D98" s="24" t="s">
        <v>1614</v>
      </c>
      <c r="E98" s="23" t="s">
        <v>127</v>
      </c>
      <c r="F98" s="6"/>
      <c r="G98" s="6">
        <v>0</v>
      </c>
      <c r="H98" s="6"/>
      <c r="I98" s="10"/>
      <c r="J98" s="25"/>
      <c r="K98" s="3"/>
      <c r="L98" s="3"/>
      <c r="M98" s="3"/>
      <c r="O98" s="1" t="str">
        <f t="shared" si="0"/>
        <v xml:space="preserve">    total_apply_vat_amount double precision DEFAULT 0,</v>
      </c>
    </row>
    <row r="99" spans="2:15" ht="15" x14ac:dyDescent="0.25">
      <c r="B99" s="6">
        <v>95</v>
      </c>
      <c r="C99" s="22" t="s">
        <v>646</v>
      </c>
      <c r="D99" s="24" t="s">
        <v>1533</v>
      </c>
      <c r="E99" s="23" t="s">
        <v>127</v>
      </c>
      <c r="F99" s="6"/>
      <c r="G99" s="6">
        <v>0</v>
      </c>
      <c r="H99" s="6"/>
      <c r="I99" s="10"/>
      <c r="J99" s="25"/>
      <c r="K99" s="3"/>
      <c r="L99" s="3"/>
      <c r="M99" s="3"/>
      <c r="O99" s="1" t="str">
        <f>"    " &amp; D99 &amp; " " &amp; E99 &amp; IF(F99="yes"," NOT NULL", "") &amp; IF(LEN(G99) &gt; 0," DEFAULT " &amp; G99, "") &amp; ","</f>
        <v xml:space="preserve">    total_vat_amount double precision DEFAULT 0,</v>
      </c>
    </row>
    <row r="100" spans="2:15" ht="15" x14ac:dyDescent="0.25">
      <c r="B100" s="6">
        <v>96</v>
      </c>
      <c r="C100" s="22" t="s">
        <v>36</v>
      </c>
      <c r="D100" s="24" t="s">
        <v>1534</v>
      </c>
      <c r="E100" s="23" t="s">
        <v>127</v>
      </c>
      <c r="F100" s="6"/>
      <c r="G100" s="6">
        <v>0</v>
      </c>
      <c r="H100" s="6"/>
      <c r="I100" s="10"/>
      <c r="J100" s="25"/>
      <c r="K100" s="3"/>
      <c r="L100" s="3"/>
      <c r="M100" s="3"/>
      <c r="O100" s="1" t="str">
        <f t="shared" si="0"/>
        <v xml:space="preserve">    total_grand_amount double precision DEFAULT 0,</v>
      </c>
    </row>
    <row r="101" spans="2:15" ht="15" x14ac:dyDescent="0.25">
      <c r="B101" s="6">
        <v>97</v>
      </c>
      <c r="C101" s="22" t="s">
        <v>648</v>
      </c>
      <c r="D101" s="24" t="s">
        <v>1780</v>
      </c>
      <c r="E101" s="23" t="s">
        <v>127</v>
      </c>
      <c r="F101" s="6"/>
      <c r="G101" s="6">
        <v>0</v>
      </c>
      <c r="H101" s="6"/>
      <c r="I101" s="10"/>
      <c r="J101" s="25"/>
      <c r="K101" s="3"/>
      <c r="L101" s="3"/>
      <c r="M101" s="3"/>
      <c r="O101" s="1" t="str">
        <f t="shared" si="0"/>
        <v xml:space="preserve">    total_insurance_amount double precision DEFAULT 0,</v>
      </c>
    </row>
    <row r="102" spans="2:15" s="65" customFormat="1" ht="15" x14ac:dyDescent="0.25">
      <c r="B102" s="6">
        <v>98</v>
      </c>
      <c r="C102" s="59" t="s">
        <v>648</v>
      </c>
      <c r="D102" s="60" t="s">
        <v>3295</v>
      </c>
      <c r="E102" s="61" t="s">
        <v>127</v>
      </c>
      <c r="F102" s="58"/>
      <c r="G102" s="58">
        <v>0</v>
      </c>
      <c r="H102" s="58"/>
      <c r="I102" s="62"/>
      <c r="J102" s="63"/>
      <c r="K102" s="64"/>
      <c r="L102" s="64"/>
      <c r="M102" s="64"/>
      <c r="O102" s="65" t="str">
        <f>"    " &amp; D102 &amp; " " &amp; E102 &amp; IF(F102="yes"," NOT NULL", "") &amp; IF(LEN(G102) &gt; 0," DEFAULT " &amp; G102, "") &amp; ","</f>
        <v xml:space="preserve">    total_claim_insurance_amount double precision DEFAULT 0,</v>
      </c>
    </row>
    <row r="103" spans="2:15" s="65" customFormat="1" ht="15" x14ac:dyDescent="0.25">
      <c r="B103" s="6">
        <v>99</v>
      </c>
      <c r="C103" s="59" t="s">
        <v>648</v>
      </c>
      <c r="D103" s="60" t="s">
        <v>3296</v>
      </c>
      <c r="E103" s="61" t="s">
        <v>127</v>
      </c>
      <c r="F103" s="58"/>
      <c r="G103" s="58">
        <v>0</v>
      </c>
      <c r="H103" s="58"/>
      <c r="I103" s="62"/>
      <c r="J103" s="63"/>
      <c r="K103" s="64"/>
      <c r="L103" s="64"/>
      <c r="M103" s="64"/>
      <c r="O103" s="65" t="str">
        <f>"    " &amp; D103 &amp; " " &amp; E103 &amp; IF(F103="yes"," NOT NULL", "") &amp; IF(LEN(G103) &gt; 0," DEFAULT " &amp; G103, "") &amp; ","</f>
        <v xml:space="preserve">    total_actual_insurance_amount double precision DEFAULT 0,</v>
      </c>
    </row>
    <row r="104" spans="2:15" s="65" customFormat="1" ht="15" x14ac:dyDescent="0.25">
      <c r="B104" s="6">
        <v>100</v>
      </c>
      <c r="C104" s="59" t="s">
        <v>3285</v>
      </c>
      <c r="D104" s="60" t="s">
        <v>3297</v>
      </c>
      <c r="E104" s="61" t="s">
        <v>127</v>
      </c>
      <c r="F104" s="58"/>
      <c r="G104" s="58">
        <v>0</v>
      </c>
      <c r="H104" s="58"/>
      <c r="I104" s="62"/>
      <c r="J104" s="63"/>
      <c r="K104" s="64"/>
      <c r="L104" s="64"/>
      <c r="M104" s="64"/>
      <c r="O104" s="65" t="str">
        <f>"    " &amp; D104 &amp; " " &amp; E104 &amp; IF(F104="yes"," NOT NULL", "") &amp; IF(LEN(G104) &gt; 0," DEFAULT " &amp; G104, "") &amp; ","</f>
        <v xml:space="preserve">    total_arrear_insurance_amount double precision DEFAULT 0,</v>
      </c>
    </row>
    <row r="105" spans="2:15" ht="15" x14ac:dyDescent="0.25">
      <c r="B105" s="6">
        <v>101</v>
      </c>
      <c r="C105" s="22" t="s">
        <v>764</v>
      </c>
      <c r="D105" s="24" t="s">
        <v>3181</v>
      </c>
      <c r="E105" s="23" t="s">
        <v>127</v>
      </c>
      <c r="F105" s="6"/>
      <c r="G105" s="6">
        <v>0</v>
      </c>
      <c r="H105" s="6"/>
      <c r="I105" s="10"/>
      <c r="J105" s="25"/>
      <c r="K105" s="3"/>
      <c r="L105" s="3"/>
      <c r="M105" s="3"/>
      <c r="O105" s="1" t="str">
        <f t="shared" ref="O105:O107" si="12">"    " &amp; D105 &amp; " " &amp; E105 &amp; IF(F105="yes"," NOT NULL", "") &amp; IF(LEN(G105) &gt; 0," DEFAULT " &amp; G105, "") &amp; ","</f>
        <v xml:space="preserve">    total_checkup_amount double precision DEFAULT 0,</v>
      </c>
    </row>
    <row r="106" spans="2:15" ht="15" x14ac:dyDescent="0.25">
      <c r="B106" s="6">
        <v>102</v>
      </c>
      <c r="C106" s="22" t="s">
        <v>770</v>
      </c>
      <c r="D106" s="24" t="s">
        <v>3182</v>
      </c>
      <c r="E106" s="23" t="s">
        <v>127</v>
      </c>
      <c r="F106" s="6"/>
      <c r="G106" s="6">
        <v>0</v>
      </c>
      <c r="H106" s="6"/>
      <c r="I106" s="10"/>
      <c r="J106" s="25"/>
      <c r="K106" s="3"/>
      <c r="L106" s="3"/>
      <c r="M106" s="3"/>
      <c r="O106" s="1" t="str">
        <f t="shared" si="12"/>
        <v xml:space="preserve">    total_healthcare_amount double precision DEFAULT 0,</v>
      </c>
    </row>
    <row r="107" spans="2:15" ht="15" x14ac:dyDescent="0.25">
      <c r="B107" s="6">
        <v>103</v>
      </c>
      <c r="C107" s="22" t="s">
        <v>3218</v>
      </c>
      <c r="D107" s="24" t="s">
        <v>3224</v>
      </c>
      <c r="E107" s="23" t="s">
        <v>127</v>
      </c>
      <c r="F107" s="6"/>
      <c r="G107" s="6">
        <v>0</v>
      </c>
      <c r="H107" s="6"/>
      <c r="I107" s="10"/>
      <c r="J107" s="25"/>
      <c r="K107" s="3"/>
      <c r="L107" s="3"/>
      <c r="M107" s="3"/>
      <c r="O107" s="1" t="str">
        <f t="shared" si="12"/>
        <v xml:space="preserve">    total_discount_amount double precision DEFAULT 0,</v>
      </c>
    </row>
    <row r="108" spans="2:15" ht="15" x14ac:dyDescent="0.25">
      <c r="B108" s="6">
        <v>104</v>
      </c>
      <c r="C108" s="22" t="s">
        <v>649</v>
      </c>
      <c r="D108" s="24" t="s">
        <v>3180</v>
      </c>
      <c r="E108" s="23" t="s">
        <v>127</v>
      </c>
      <c r="F108" s="6"/>
      <c r="G108" s="6">
        <v>0</v>
      </c>
      <c r="H108" s="6"/>
      <c r="I108" s="10"/>
      <c r="J108" s="25"/>
      <c r="K108" s="3"/>
      <c r="L108" s="3"/>
      <c r="M108" s="3"/>
      <c r="O108" s="1" t="str">
        <f t="shared" ref="O108" si="13">"    " &amp; D108 &amp; " " &amp; E108 &amp; IF(F108="yes"," NOT NULL", "") &amp; IF(LEN(G108) &gt; 0," DEFAULT " &amp; G108, "") &amp; ","</f>
        <v xml:space="preserve">    total_payment_amount double precision DEFAULT 0,</v>
      </c>
    </row>
    <row r="109" spans="2:15" ht="15" x14ac:dyDescent="0.25">
      <c r="B109" s="6">
        <v>105</v>
      </c>
      <c r="C109" s="22" t="s">
        <v>817</v>
      </c>
      <c r="D109" s="24" t="s">
        <v>3183</v>
      </c>
      <c r="E109" s="23" t="s">
        <v>127</v>
      </c>
      <c r="F109" s="6"/>
      <c r="G109" s="6">
        <v>0</v>
      </c>
      <c r="H109" s="6"/>
      <c r="I109" s="10"/>
      <c r="J109" s="25"/>
      <c r="K109" s="3"/>
      <c r="L109" s="3"/>
      <c r="M109" s="3"/>
      <c r="O109" s="1" t="str">
        <f t="shared" si="0"/>
        <v xml:space="preserve">    total_voucher_amount double precision DEFAULT 0,</v>
      </c>
    </row>
    <row r="110" spans="2:15" ht="15" x14ac:dyDescent="0.25">
      <c r="B110" s="6">
        <v>106</v>
      </c>
      <c r="C110" s="22" t="s">
        <v>681</v>
      </c>
      <c r="D110" s="24" t="s">
        <v>3184</v>
      </c>
      <c r="E110" s="23" t="s">
        <v>127</v>
      </c>
      <c r="F110" s="6"/>
      <c r="G110" s="6">
        <v>0</v>
      </c>
      <c r="H110" s="6"/>
      <c r="I110" s="10"/>
      <c r="J110" s="25"/>
      <c r="K110" s="3"/>
      <c r="L110" s="3"/>
      <c r="M110" s="3"/>
      <c r="O110" s="1" t="str">
        <f t="shared" ref="O110:O113" si="14">"    " &amp; D110 &amp; " " &amp; E110 &amp; IF(F110="yes"," NOT NULL", "") &amp; IF(LEN(G110) &gt; 0," DEFAULT " &amp; G110, "") &amp; ","</f>
        <v xml:space="preserve">    total_advance_amount double precision DEFAULT 0,</v>
      </c>
    </row>
    <row r="111" spans="2:15" ht="15" x14ac:dyDescent="0.25">
      <c r="B111" s="6">
        <v>107</v>
      </c>
      <c r="C111" s="22" t="s">
        <v>761</v>
      </c>
      <c r="D111" s="24" t="s">
        <v>3185</v>
      </c>
      <c r="E111" s="23" t="s">
        <v>127</v>
      </c>
      <c r="F111" s="6"/>
      <c r="G111" s="6">
        <v>0</v>
      </c>
      <c r="H111" s="6"/>
      <c r="I111" s="10"/>
      <c r="J111" s="25"/>
      <c r="K111" s="3"/>
      <c r="L111" s="3"/>
      <c r="M111" s="3"/>
      <c r="O111" s="1" t="str">
        <f t="shared" si="14"/>
        <v xml:space="preserve">    total_transfer_amount double precision DEFAULT 0,</v>
      </c>
    </row>
    <row r="112" spans="2:15" ht="15" x14ac:dyDescent="0.25">
      <c r="B112" s="6">
        <v>108</v>
      </c>
      <c r="C112" s="22" t="s">
        <v>666</v>
      </c>
      <c r="D112" s="24" t="s">
        <v>3186</v>
      </c>
      <c r="E112" s="23" t="s">
        <v>127</v>
      </c>
      <c r="F112" s="6"/>
      <c r="G112" s="6">
        <v>0</v>
      </c>
      <c r="H112" s="6"/>
      <c r="I112" s="10"/>
      <c r="J112" s="25"/>
      <c r="K112" s="3"/>
      <c r="L112" s="3"/>
      <c r="M112" s="3"/>
      <c r="O112" s="1" t="str">
        <f t="shared" si="14"/>
        <v xml:space="preserve">    total_card_amount double precision DEFAULT 0,</v>
      </c>
    </row>
    <row r="113" spans="2:15" ht="15" x14ac:dyDescent="0.25">
      <c r="B113" s="6">
        <v>109</v>
      </c>
      <c r="C113" s="22" t="s">
        <v>665</v>
      </c>
      <c r="D113" s="24" t="s">
        <v>3187</v>
      </c>
      <c r="E113" s="23" t="s">
        <v>127</v>
      </c>
      <c r="F113" s="6"/>
      <c r="G113" s="6">
        <v>0</v>
      </c>
      <c r="H113" s="6"/>
      <c r="I113" s="10"/>
      <c r="J113" s="25"/>
      <c r="K113" s="3"/>
      <c r="L113" s="3"/>
      <c r="M113" s="3"/>
      <c r="O113" s="1" t="str">
        <f t="shared" si="14"/>
        <v xml:space="preserve">    total_cash_amount double precision DEFAULT 0,</v>
      </c>
    </row>
    <row r="114" spans="2:15" ht="15" x14ac:dyDescent="0.25">
      <c r="B114" s="6">
        <v>110</v>
      </c>
      <c r="C114" s="22" t="s">
        <v>850</v>
      </c>
      <c r="D114" s="24" t="s">
        <v>3188</v>
      </c>
      <c r="E114" s="23" t="s">
        <v>127</v>
      </c>
      <c r="F114" s="6"/>
      <c r="G114" s="6">
        <v>0</v>
      </c>
      <c r="H114" s="6"/>
      <c r="I114" s="10"/>
      <c r="J114" s="25"/>
      <c r="K114" s="3"/>
      <c r="L114" s="3"/>
      <c r="M114" s="3"/>
      <c r="O114" s="1" t="str">
        <f>"    " &amp; D114 &amp; " " &amp; E114 &amp; IF(F114="yes"," NOT NULL", "") &amp; IF(LEN(G114) &gt; 0," DEFAULT " &amp; G114, "") &amp; ","</f>
        <v xml:space="preserve">    total_receivable_amount double precision DEFAULT 0,</v>
      </c>
    </row>
    <row r="115" spans="2:15" ht="15" x14ac:dyDescent="0.25">
      <c r="B115" s="6">
        <v>111</v>
      </c>
      <c r="C115" s="22" t="s">
        <v>1173</v>
      </c>
      <c r="D115" s="24" t="s">
        <v>3189</v>
      </c>
      <c r="E115" s="23" t="s">
        <v>127</v>
      </c>
      <c r="F115" s="6"/>
      <c r="G115" s="6">
        <v>0</v>
      </c>
      <c r="H115" s="6"/>
      <c r="I115" s="10"/>
      <c r="J115" s="25"/>
      <c r="K115" s="3"/>
      <c r="L115" s="3"/>
      <c r="M115" s="3"/>
      <c r="O115" s="1" t="str">
        <f>"    " &amp; D115 &amp; " " &amp; E115 &amp; IF(F115="yes"," NOT NULL", "") &amp; IF(LEN(G115) &gt; 0," DEFAULT " &amp; G115, "") &amp; ","</f>
        <v xml:space="preserve">    total_payable_amount double precision DEFAULT 0,</v>
      </c>
    </row>
    <row r="116" spans="2:15" ht="15" x14ac:dyDescent="0.25">
      <c r="B116" s="6">
        <v>112</v>
      </c>
      <c r="C116" s="22" t="s">
        <v>3574</v>
      </c>
      <c r="D116" s="24" t="s">
        <v>3573</v>
      </c>
      <c r="E116" s="23" t="s">
        <v>127</v>
      </c>
      <c r="F116" s="6"/>
      <c r="G116" s="6">
        <v>0</v>
      </c>
      <c r="H116" s="6"/>
      <c r="I116" s="10"/>
      <c r="J116" s="25"/>
      <c r="K116" s="3"/>
      <c r="L116" s="3"/>
      <c r="M116" s="3"/>
      <c r="O116" s="1" t="str">
        <f>"    " &amp; D116 &amp; " " &amp; E116 &amp; IF(F116="yes"," NOT NULL", "") &amp; IF(LEN(G116) &gt; 0," DEFAULT " &amp; G116, "") &amp; ","</f>
        <v xml:space="preserve">    total_foc_amount double precision DEFAULT 0,</v>
      </c>
    </row>
    <row r="117" spans="2:15" ht="15" x14ac:dyDescent="0.25">
      <c r="B117" s="6">
        <v>113</v>
      </c>
      <c r="C117" s="22" t="s">
        <v>1193</v>
      </c>
      <c r="D117" s="24" t="s">
        <v>1615</v>
      </c>
      <c r="E117" s="23" t="s">
        <v>127</v>
      </c>
      <c r="F117" s="6"/>
      <c r="G117" s="6">
        <v>0</v>
      </c>
      <c r="H117" s="6"/>
      <c r="I117" s="10"/>
      <c r="J117" s="25"/>
      <c r="K117" s="3"/>
      <c r="L117" s="3"/>
      <c r="M117" s="3"/>
      <c r="O117" s="1" t="str">
        <f>"    " &amp; D117 &amp; " " &amp; E117 &amp; IF(F117="yes"," NOT NULL", "") &amp; IF(LEN(G117) &gt; 0," DEFAULT " &amp; G117, "") &amp; ","</f>
        <v xml:space="preserve">    total_apply_cost_amount double precision DEFAULT 0,</v>
      </c>
    </row>
    <row r="118" spans="2:15" ht="15" x14ac:dyDescent="0.25">
      <c r="B118" s="6">
        <v>114</v>
      </c>
      <c r="C118" s="22" t="s">
        <v>653</v>
      </c>
      <c r="D118" s="24" t="s">
        <v>1505</v>
      </c>
      <c r="E118" s="23" t="s">
        <v>127</v>
      </c>
      <c r="F118" s="6"/>
      <c r="G118" s="6">
        <v>0</v>
      </c>
      <c r="H118" s="6"/>
      <c r="I118" s="10"/>
      <c r="J118" s="25"/>
      <c r="K118" s="3"/>
      <c r="L118" s="3"/>
      <c r="M118" s="3"/>
      <c r="O118" s="1" t="str">
        <f>"    " &amp; D118 &amp; " " &amp; E118 &amp; IF(F118="yes"," NOT NULL", "") &amp; IF(LEN(G118) &gt; 0," DEFAULT " &amp; G118, "") &amp; ","</f>
        <v xml:space="preserve">    total_cost_amount double precision DEFAULT 0,</v>
      </c>
    </row>
    <row r="119" spans="2:15" ht="15" x14ac:dyDescent="0.25">
      <c r="B119" s="6">
        <v>115</v>
      </c>
      <c r="C119" s="22" t="s">
        <v>651</v>
      </c>
      <c r="D119" s="24" t="s">
        <v>1506</v>
      </c>
      <c r="E119" s="23" t="s">
        <v>127</v>
      </c>
      <c r="F119" s="6"/>
      <c r="G119" s="6">
        <v>0</v>
      </c>
      <c r="H119" s="6"/>
      <c r="I119" s="8"/>
      <c r="J119" s="25"/>
      <c r="K119" s="3"/>
      <c r="L119" s="3"/>
      <c r="M119" s="3"/>
      <c r="O119" s="1" t="str">
        <f t="shared" si="0"/>
        <v xml:space="preserve">    total_buy_amount double precision DEFAULT 0,</v>
      </c>
    </row>
    <row r="120" spans="2:15" ht="15" x14ac:dyDescent="0.25">
      <c r="B120" s="6">
        <v>116</v>
      </c>
      <c r="C120" s="22" t="s">
        <v>1198</v>
      </c>
      <c r="D120" s="24" t="s">
        <v>2172</v>
      </c>
      <c r="E120" s="23" t="s">
        <v>127</v>
      </c>
      <c r="F120" s="6"/>
      <c r="G120" s="6">
        <v>0</v>
      </c>
      <c r="H120" s="6"/>
      <c r="I120" s="8"/>
      <c r="J120" s="25"/>
      <c r="K120" s="3"/>
      <c r="L120" s="3"/>
      <c r="M120" s="3"/>
      <c r="O120" s="1" t="str">
        <f>"    " &amp; D120 &amp; " " &amp; E120 &amp; IF(F120="yes"," NOT NULL", "") &amp; IF(LEN(G120) &gt; 0," DEFAULT " &amp; G120, "") &amp; ","</f>
        <v xml:space="preserve">    total_incentive_amount double precision DEFAULT 0,</v>
      </c>
    </row>
    <row r="121" spans="2:15" ht="15" x14ac:dyDescent="0.25">
      <c r="B121" s="6">
        <v>117</v>
      </c>
      <c r="C121" s="22" t="s">
        <v>1065</v>
      </c>
      <c r="D121" s="24" t="s">
        <v>2173</v>
      </c>
      <c r="E121" s="23" t="s">
        <v>127</v>
      </c>
      <c r="F121" s="6"/>
      <c r="G121" s="6">
        <v>0</v>
      </c>
      <c r="H121" s="6"/>
      <c r="I121" s="8"/>
      <c r="J121" s="25"/>
      <c r="K121" s="3"/>
      <c r="L121" s="3"/>
      <c r="M121" s="3"/>
      <c r="O121" s="1" t="str">
        <f>"    " &amp; D121 &amp; " " &amp; E121 &amp; IF(F121="yes"," NOT NULL", "") &amp; IF(LEN(G121) &gt; 0," DEFAULT " &amp; G121, "") &amp; ","</f>
        <v xml:space="preserve">    total_commission_amount double precision DEFAULT 0,</v>
      </c>
    </row>
    <row r="122" spans="2:15" ht="15" x14ac:dyDescent="0.25">
      <c r="B122" s="6">
        <v>118</v>
      </c>
      <c r="C122" s="22" t="s">
        <v>669</v>
      </c>
      <c r="D122" s="24" t="s">
        <v>656</v>
      </c>
      <c r="E122" s="23" t="s">
        <v>127</v>
      </c>
      <c r="F122" s="6"/>
      <c r="G122" s="6">
        <v>0</v>
      </c>
      <c r="H122" s="6"/>
      <c r="I122" s="10"/>
      <c r="J122" s="25"/>
      <c r="K122" s="3"/>
      <c r="L122" s="3"/>
      <c r="M122" s="3"/>
      <c r="O122" s="1" t="str">
        <f t="shared" si="0"/>
        <v xml:space="preserve">    deposit_amount double precision DEFAULT 0,</v>
      </c>
    </row>
    <row r="123" spans="2:15" ht="15" x14ac:dyDescent="0.25">
      <c r="B123" s="6">
        <v>119</v>
      </c>
      <c r="C123" s="22" t="s">
        <v>668</v>
      </c>
      <c r="D123" s="24" t="s">
        <v>658</v>
      </c>
      <c r="E123" s="23" t="s">
        <v>127</v>
      </c>
      <c r="F123" s="6"/>
      <c r="G123" s="6">
        <v>0</v>
      </c>
      <c r="H123" s="6"/>
      <c r="I123" s="10"/>
      <c r="J123" s="25"/>
      <c r="K123" s="3"/>
      <c r="L123" s="3"/>
      <c r="M123" s="3"/>
      <c r="O123" s="1" t="str">
        <f t="shared" si="0"/>
        <v xml:space="preserve">    refund_amount double precision DEFAULT 0,</v>
      </c>
    </row>
    <row r="124" spans="2:15" ht="15" x14ac:dyDescent="0.25">
      <c r="B124" s="6">
        <v>120</v>
      </c>
      <c r="C124" s="22" t="s">
        <v>885</v>
      </c>
      <c r="D124" s="24" t="s">
        <v>884</v>
      </c>
      <c r="E124" s="6" t="s">
        <v>6</v>
      </c>
      <c r="F124" s="6"/>
      <c r="G124" s="6"/>
      <c r="H124" s="6"/>
      <c r="I124" s="10"/>
      <c r="J124" s="25"/>
      <c r="K124" s="3"/>
      <c r="L124" s="3"/>
      <c r="M124" s="3"/>
      <c r="O124" s="1" t="str">
        <f t="shared" si="0"/>
        <v xml:space="preserve">    bank_id bigint,</v>
      </c>
    </row>
    <row r="125" spans="2:15" ht="15" x14ac:dyDescent="0.25">
      <c r="B125" s="6">
        <v>121</v>
      </c>
      <c r="C125" s="22" t="s">
        <v>697</v>
      </c>
      <c r="D125" s="24" t="s">
        <v>694</v>
      </c>
      <c r="E125" s="6" t="s">
        <v>34</v>
      </c>
      <c r="F125" s="6"/>
      <c r="G125" s="6"/>
      <c r="H125" s="6"/>
      <c r="I125" s="10"/>
      <c r="J125" s="25"/>
      <c r="K125" s="3"/>
      <c r="L125" s="3"/>
      <c r="M125" s="3"/>
      <c r="O125" s="1" t="str">
        <f t="shared" si="0"/>
        <v xml:space="preserve">    account_number varchar(255),</v>
      </c>
    </row>
    <row r="126" spans="2:15" ht="15" x14ac:dyDescent="0.25">
      <c r="B126" s="6">
        <v>122</v>
      </c>
      <c r="C126" s="22" t="s">
        <v>698</v>
      </c>
      <c r="D126" s="24" t="s">
        <v>695</v>
      </c>
      <c r="E126" s="6" t="s">
        <v>34</v>
      </c>
      <c r="F126" s="6"/>
      <c r="G126" s="6"/>
      <c r="H126" s="6"/>
      <c r="I126" s="10"/>
      <c r="J126" s="25"/>
      <c r="K126" s="3"/>
      <c r="L126" s="3"/>
      <c r="M126" s="3"/>
      <c r="O126" s="1" t="str">
        <f t="shared" si="0"/>
        <v xml:space="preserve">    account_name varchar(255),</v>
      </c>
    </row>
    <row r="127" spans="2:15" ht="15" x14ac:dyDescent="0.25">
      <c r="B127" s="6">
        <v>123</v>
      </c>
      <c r="C127" s="22" t="s">
        <v>698</v>
      </c>
      <c r="D127" s="24" t="s">
        <v>696</v>
      </c>
      <c r="E127" s="6" t="s">
        <v>34</v>
      </c>
      <c r="F127" s="6"/>
      <c r="G127" s="6"/>
      <c r="H127" s="6"/>
      <c r="I127" s="10"/>
      <c r="J127" s="25"/>
      <c r="K127" s="3"/>
      <c r="L127" s="3"/>
      <c r="M127" s="3"/>
      <c r="O127" s="1" t="str">
        <f>"    " &amp; D127 &amp; " " &amp; E127 &amp; IF(F127="yes"," NOT NULL", "") &amp; IF(LEN(G127) &gt; 0," DEFAULT " &amp; G127, "") &amp; ","</f>
        <v xml:space="preserve">    account_bank varchar(255),</v>
      </c>
    </row>
    <row r="128" spans="2:15" ht="15" x14ac:dyDescent="0.25">
      <c r="B128" s="6">
        <v>124</v>
      </c>
      <c r="C128" s="22" t="s">
        <v>783</v>
      </c>
      <c r="D128" s="24" t="s">
        <v>777</v>
      </c>
      <c r="E128" s="23" t="s">
        <v>35</v>
      </c>
      <c r="F128" s="6"/>
      <c r="G128" s="6">
        <v>0</v>
      </c>
      <c r="H128" s="6"/>
      <c r="I128" s="10"/>
      <c r="J128" s="25"/>
      <c r="K128" s="3"/>
      <c r="L128" s="3"/>
      <c r="M128" s="3"/>
      <c r="O128" s="1" t="str">
        <f>"    " &amp; D128 &amp; " " &amp; E128 &amp; IF(F128="yes"," NOT NULL", "") &amp; IF(LEN(G128) &gt; 0," DEFAULT " &amp; G128, "") &amp; ","</f>
        <v xml:space="preserve">    transfer_fee smallint DEFAULT 0,</v>
      </c>
    </row>
    <row r="129" spans="2:15" ht="15" x14ac:dyDescent="0.25">
      <c r="B129" s="6">
        <v>125</v>
      </c>
      <c r="C129" s="22" t="s">
        <v>784</v>
      </c>
      <c r="D129" s="24" t="s">
        <v>778</v>
      </c>
      <c r="E129" s="23" t="s">
        <v>127</v>
      </c>
      <c r="F129" s="6"/>
      <c r="G129" s="6">
        <v>0</v>
      </c>
      <c r="H129" s="6"/>
      <c r="I129" s="10"/>
      <c r="J129" s="25"/>
      <c r="K129" s="3"/>
      <c r="L129" s="3"/>
      <c r="M129" s="3"/>
      <c r="O129" s="1" t="str">
        <f>"    " &amp; D129 &amp; " " &amp; E129 &amp; IF(F129="yes"," NOT NULL", "") &amp; IF(LEN(G129) &gt; 0," DEFAULT " &amp; G129, "") &amp; ","</f>
        <v xml:space="preserve">    transfer_fee_amount double precision DEFAULT 0,</v>
      </c>
    </row>
    <row r="130" spans="2:15" ht="15" x14ac:dyDescent="0.25">
      <c r="B130" s="6">
        <v>126</v>
      </c>
      <c r="C130" s="22" t="s">
        <v>785</v>
      </c>
      <c r="D130" s="24" t="s">
        <v>782</v>
      </c>
      <c r="E130" s="23" t="s">
        <v>127</v>
      </c>
      <c r="F130" s="6"/>
      <c r="G130" s="6">
        <v>0</v>
      </c>
      <c r="H130" s="6"/>
      <c r="I130" s="10"/>
      <c r="J130" s="25"/>
      <c r="K130" s="3"/>
      <c r="L130" s="3"/>
      <c r="M130" s="3"/>
      <c r="O130" s="1" t="str">
        <f>"    " &amp; D130 &amp; " " &amp; E130 &amp; IF(F130="yes"," NOT NULL", "") &amp; IF(LEN(G130) &gt; 0," DEFAULT " &amp; G130, "") &amp; ","</f>
        <v xml:space="preserve">    transfer_actual_amount double precision DEFAULT 0,</v>
      </c>
    </row>
    <row r="131" spans="2:15" ht="15" x14ac:dyDescent="0.25">
      <c r="B131" s="6">
        <v>127</v>
      </c>
      <c r="C131" s="22" t="s">
        <v>701</v>
      </c>
      <c r="D131" s="24" t="s">
        <v>699</v>
      </c>
      <c r="E131" s="6" t="s">
        <v>6</v>
      </c>
      <c r="F131" s="6"/>
      <c r="G131" s="6"/>
      <c r="H131" s="6"/>
      <c r="I131" s="10"/>
      <c r="J131" s="25"/>
      <c r="K131" s="3"/>
      <c r="L131" s="3"/>
      <c r="M131" s="3"/>
      <c r="O131" s="1" t="str">
        <f t="shared" si="0"/>
        <v xml:space="preserve">    pos_id bigint,</v>
      </c>
    </row>
    <row r="132" spans="2:15" ht="15" x14ac:dyDescent="0.25">
      <c r="B132" s="6">
        <v>128</v>
      </c>
      <c r="C132" s="22" t="s">
        <v>702</v>
      </c>
      <c r="D132" s="24" t="s">
        <v>700</v>
      </c>
      <c r="E132" s="6" t="s">
        <v>34</v>
      </c>
      <c r="F132" s="6"/>
      <c r="G132" s="6"/>
      <c r="H132" s="6"/>
      <c r="I132" s="10"/>
      <c r="J132" s="25"/>
      <c r="K132" s="3"/>
      <c r="L132" s="3"/>
      <c r="M132" s="3"/>
      <c r="O132" s="1" t="str">
        <f t="shared" si="0"/>
        <v xml:space="preserve">    pos_name varchar(255),</v>
      </c>
    </row>
    <row r="133" spans="2:15" ht="15" x14ac:dyDescent="0.25">
      <c r="B133" s="6">
        <v>129</v>
      </c>
      <c r="C133" s="22" t="s">
        <v>662</v>
      </c>
      <c r="D133" s="24" t="s">
        <v>660</v>
      </c>
      <c r="E133" s="6" t="s">
        <v>34</v>
      </c>
      <c r="F133" s="6"/>
      <c r="G133" s="6"/>
      <c r="H133" s="6"/>
      <c r="I133" s="10"/>
      <c r="J133" s="25"/>
      <c r="K133" s="3"/>
      <c r="L133" s="3"/>
      <c r="M133" s="3"/>
      <c r="O133" s="1" t="str">
        <f t="shared" si="0"/>
        <v xml:space="preserve">    card_type varchar(255),</v>
      </c>
    </row>
    <row r="134" spans="2:15" ht="15" x14ac:dyDescent="0.25">
      <c r="B134" s="6">
        <v>130</v>
      </c>
      <c r="C134" s="22" t="s">
        <v>663</v>
      </c>
      <c r="D134" s="24" t="s">
        <v>664</v>
      </c>
      <c r="E134" s="6" t="s">
        <v>34</v>
      </c>
      <c r="F134" s="6"/>
      <c r="G134" s="6"/>
      <c r="H134" s="6"/>
      <c r="I134" s="10"/>
      <c r="J134" s="25"/>
      <c r="K134" s="3"/>
      <c r="L134" s="3"/>
      <c r="M134" s="3"/>
      <c r="O134" s="1" t="str">
        <f t="shared" si="0"/>
        <v xml:space="preserve">    card_number varchar(255),</v>
      </c>
    </row>
    <row r="135" spans="2:15" ht="15" x14ac:dyDescent="0.25">
      <c r="B135" s="6">
        <v>131</v>
      </c>
      <c r="C135" s="22" t="s">
        <v>678</v>
      </c>
      <c r="D135" s="24" t="s">
        <v>677</v>
      </c>
      <c r="E135" s="6" t="s">
        <v>34</v>
      </c>
      <c r="F135" s="6"/>
      <c r="G135" s="6"/>
      <c r="H135" s="6"/>
      <c r="I135" s="10"/>
      <c r="J135" s="25"/>
      <c r="K135" s="3"/>
      <c r="L135" s="3"/>
      <c r="M135" s="3"/>
      <c r="O135" s="1" t="str">
        <f t="shared" si="0"/>
        <v xml:space="preserve">    card_name varchar(255),</v>
      </c>
    </row>
    <row r="136" spans="2:15" ht="15" x14ac:dyDescent="0.25">
      <c r="B136" s="6">
        <v>132</v>
      </c>
      <c r="C136" s="22" t="s">
        <v>40</v>
      </c>
      <c r="D136" s="24" t="s">
        <v>839</v>
      </c>
      <c r="E136" s="23" t="s">
        <v>840</v>
      </c>
      <c r="F136" s="6"/>
      <c r="G136" s="6"/>
      <c r="H136" s="6"/>
      <c r="I136" s="10"/>
      <c r="J136" s="25"/>
      <c r="K136" s="3"/>
      <c r="L136" s="3"/>
      <c r="M136" s="3"/>
      <c r="O136" s="1" t="str">
        <f t="shared" si="0"/>
        <v xml:space="preserve">    card_expires varchar(20),</v>
      </c>
    </row>
    <row r="137" spans="2:15" ht="15" x14ac:dyDescent="0.25">
      <c r="B137" s="6">
        <v>133</v>
      </c>
      <c r="C137" s="22" t="s">
        <v>787</v>
      </c>
      <c r="D137" s="24" t="s">
        <v>779</v>
      </c>
      <c r="E137" s="23" t="s">
        <v>35</v>
      </c>
      <c r="F137" s="6"/>
      <c r="G137" s="6">
        <v>0</v>
      </c>
      <c r="H137" s="6"/>
      <c r="I137" s="10"/>
      <c r="J137" s="25"/>
      <c r="K137" s="3"/>
      <c r="L137" s="3"/>
      <c r="M137" s="3"/>
      <c r="O137" s="1" t="str">
        <f>"    " &amp; D137 &amp; " " &amp; E137 &amp; IF(F137="yes"," NOT NULL", "") &amp; IF(LEN(G137) &gt; 0," DEFAULT " &amp; G137, "") &amp; ","</f>
        <v xml:space="preserve">    card_fee smallint DEFAULT 0,</v>
      </c>
    </row>
    <row r="138" spans="2:15" ht="15" x14ac:dyDescent="0.25">
      <c r="B138" s="6">
        <v>134</v>
      </c>
      <c r="C138" s="22" t="s">
        <v>786</v>
      </c>
      <c r="D138" s="24" t="s">
        <v>780</v>
      </c>
      <c r="E138" s="23" t="s">
        <v>127</v>
      </c>
      <c r="F138" s="6"/>
      <c r="G138" s="6">
        <v>0</v>
      </c>
      <c r="H138" s="6"/>
      <c r="I138" s="10"/>
      <c r="J138" s="25"/>
      <c r="K138" s="3"/>
      <c r="L138" s="3"/>
      <c r="M138" s="3"/>
      <c r="O138" s="1" t="str">
        <f>"    " &amp; D138 &amp; " " &amp; E138 &amp; IF(F138="yes"," NOT NULL", "") &amp; IF(LEN(G138) &gt; 0," DEFAULT " &amp; G138, "") &amp; ","</f>
        <v xml:space="preserve">    card_fee_amount double precision DEFAULT 0,</v>
      </c>
    </row>
    <row r="139" spans="2:15" ht="15" x14ac:dyDescent="0.25">
      <c r="B139" s="6">
        <v>135</v>
      </c>
      <c r="C139" s="22" t="s">
        <v>785</v>
      </c>
      <c r="D139" s="24" t="s">
        <v>781</v>
      </c>
      <c r="E139" s="23" t="s">
        <v>127</v>
      </c>
      <c r="F139" s="6"/>
      <c r="G139" s="6">
        <v>0</v>
      </c>
      <c r="H139" s="6"/>
      <c r="I139" s="10"/>
      <c r="J139" s="25"/>
      <c r="K139" s="3"/>
      <c r="L139" s="3"/>
      <c r="M139" s="3"/>
      <c r="O139" s="1" t="str">
        <f>"    " &amp; D139 &amp; " " &amp; E139 &amp; IF(F139="yes"," NOT NULL", "") &amp; IF(LEN(G139) &gt; 0," DEFAULT " &amp; G139, "") &amp; ","</f>
        <v xml:space="preserve">    card_actual_amount double precision DEFAULT 0,</v>
      </c>
    </row>
    <row r="140" spans="2:15" ht="15" x14ac:dyDescent="0.25">
      <c r="B140" s="6">
        <v>136</v>
      </c>
      <c r="C140" s="22" t="s">
        <v>703</v>
      </c>
      <c r="D140" s="24" t="s">
        <v>1616</v>
      </c>
      <c r="E140" s="23" t="s">
        <v>127</v>
      </c>
      <c r="F140" s="6"/>
      <c r="G140" s="6">
        <v>0</v>
      </c>
      <c r="H140" s="6"/>
      <c r="I140" s="10"/>
      <c r="J140" s="25"/>
      <c r="K140" s="3"/>
      <c r="L140" s="3"/>
      <c r="M140" s="3"/>
      <c r="O140" s="1" t="str">
        <f t="shared" ref="O140:O158" si="15">"    " &amp; D140 &amp; " " &amp; E140 &amp; IF(F140="yes"," NOT NULL", "") &amp; IF(LEN(G140) &gt; 0," DEFAULT " &amp; G140, "") &amp; ","</f>
        <v xml:space="preserve">    fn_total_qty double precision DEFAULT 0,</v>
      </c>
    </row>
    <row r="141" spans="2:15" ht="15" x14ac:dyDescent="0.25">
      <c r="B141" s="6">
        <v>137</v>
      </c>
      <c r="C141" s="22" t="s">
        <v>704</v>
      </c>
      <c r="D141" s="24" t="s">
        <v>2184</v>
      </c>
      <c r="E141" s="23" t="s">
        <v>127</v>
      </c>
      <c r="F141" s="6"/>
      <c r="G141" s="6">
        <v>0</v>
      </c>
      <c r="H141" s="6"/>
      <c r="I141" s="10"/>
      <c r="J141" s="25"/>
      <c r="K141" s="3"/>
      <c r="L141" s="3"/>
      <c r="M141" s="3"/>
      <c r="O141" s="1" t="str">
        <f t="shared" si="15"/>
        <v xml:space="preserve">    fn_total_standard_amount double precision DEFAULT 0,</v>
      </c>
    </row>
    <row r="142" spans="2:15" ht="15" x14ac:dyDescent="0.25">
      <c r="B142" s="6">
        <v>138</v>
      </c>
      <c r="C142" s="22" t="s">
        <v>705</v>
      </c>
      <c r="D142" s="24" t="s">
        <v>2185</v>
      </c>
      <c r="E142" s="23" t="s">
        <v>127</v>
      </c>
      <c r="F142" s="6"/>
      <c r="G142" s="6">
        <v>0</v>
      </c>
      <c r="H142" s="6"/>
      <c r="I142" s="10"/>
      <c r="J142" s="25"/>
      <c r="K142" s="3"/>
      <c r="L142" s="3"/>
      <c r="M142" s="3"/>
      <c r="O142" s="1" t="str">
        <f t="shared" si="15"/>
        <v xml:space="preserve">    fn_total_adjust_amount double precision DEFAULT 0,</v>
      </c>
    </row>
    <row r="143" spans="2:15" ht="15" x14ac:dyDescent="0.25">
      <c r="B143" s="6">
        <v>139</v>
      </c>
      <c r="C143" s="22" t="s">
        <v>706</v>
      </c>
      <c r="D143" s="24" t="s">
        <v>1535</v>
      </c>
      <c r="E143" s="23" t="s">
        <v>127</v>
      </c>
      <c r="F143" s="6"/>
      <c r="G143" s="6">
        <v>0</v>
      </c>
      <c r="H143" s="6"/>
      <c r="I143" s="10"/>
      <c r="J143" s="25"/>
      <c r="K143" s="3"/>
      <c r="L143" s="3"/>
      <c r="M143" s="3"/>
      <c r="O143" s="1" t="str">
        <f t="shared" si="15"/>
        <v xml:space="preserve">    fn_total_amount double precision DEFAULT 0,</v>
      </c>
    </row>
    <row r="144" spans="2:15" ht="15" x14ac:dyDescent="0.25">
      <c r="B144" s="6">
        <v>140</v>
      </c>
      <c r="C144" s="22" t="s">
        <v>646</v>
      </c>
      <c r="D144" s="24" t="s">
        <v>3442</v>
      </c>
      <c r="E144" s="23" t="s">
        <v>127</v>
      </c>
      <c r="F144" s="6"/>
      <c r="G144" s="6">
        <v>0</v>
      </c>
      <c r="H144" s="6"/>
      <c r="I144" s="10"/>
      <c r="J144" s="25"/>
      <c r="K144" s="3"/>
      <c r="L144" s="3"/>
      <c r="M144" s="3"/>
      <c r="O144" s="1" t="str">
        <f t="shared" si="15"/>
        <v xml:space="preserve">    fn_total_exim_tax_amount double precision DEFAULT 0,</v>
      </c>
    </row>
    <row r="145" spans="2:15" ht="15" x14ac:dyDescent="0.25">
      <c r="B145" s="6">
        <v>141</v>
      </c>
      <c r="C145" s="22" t="s">
        <v>646</v>
      </c>
      <c r="D145" s="24" t="s">
        <v>1618</v>
      </c>
      <c r="E145" s="23" t="s">
        <v>127</v>
      </c>
      <c r="F145" s="6"/>
      <c r="G145" s="6">
        <v>0</v>
      </c>
      <c r="H145" s="6"/>
      <c r="I145" s="10"/>
      <c r="J145" s="25"/>
      <c r="K145" s="3"/>
      <c r="L145" s="3"/>
      <c r="M145" s="3"/>
      <c r="O145" s="1" t="str">
        <f t="shared" si="15"/>
        <v xml:space="preserve">    fn_total_special_tax_amount double precision DEFAULT 0,</v>
      </c>
    </row>
    <row r="146" spans="2:15" ht="15" x14ac:dyDescent="0.25">
      <c r="B146" s="6">
        <v>142</v>
      </c>
      <c r="C146" s="22" t="s">
        <v>1192</v>
      </c>
      <c r="D146" s="24" t="s">
        <v>1619</v>
      </c>
      <c r="E146" s="23" t="s">
        <v>127</v>
      </c>
      <c r="F146" s="6"/>
      <c r="G146" s="6">
        <v>0</v>
      </c>
      <c r="H146" s="6"/>
      <c r="I146" s="10"/>
      <c r="J146" s="25"/>
      <c r="K146" s="3"/>
      <c r="L146" s="3"/>
      <c r="M146" s="3"/>
      <c r="O146" s="1" t="str">
        <f t="shared" si="15"/>
        <v xml:space="preserve">    fn_total_apply_vat_amount double precision DEFAULT 0,</v>
      </c>
    </row>
    <row r="147" spans="2:15" ht="15" x14ac:dyDescent="0.25">
      <c r="B147" s="6">
        <v>143</v>
      </c>
      <c r="C147" s="22" t="s">
        <v>646</v>
      </c>
      <c r="D147" s="24" t="s">
        <v>1536</v>
      </c>
      <c r="E147" s="23" t="s">
        <v>127</v>
      </c>
      <c r="F147" s="6"/>
      <c r="G147" s="6">
        <v>0</v>
      </c>
      <c r="H147" s="6"/>
      <c r="I147" s="10"/>
      <c r="J147" s="25"/>
      <c r="K147" s="3"/>
      <c r="L147" s="3"/>
      <c r="M147" s="3"/>
      <c r="O147" s="1" t="str">
        <f t="shared" si="15"/>
        <v xml:space="preserve">    fn_total_vat_amount double precision DEFAULT 0,</v>
      </c>
    </row>
    <row r="148" spans="2:15" ht="15" x14ac:dyDescent="0.25">
      <c r="B148" s="6">
        <v>144</v>
      </c>
      <c r="C148" s="22" t="s">
        <v>36</v>
      </c>
      <c r="D148" s="24" t="s">
        <v>1537</v>
      </c>
      <c r="E148" s="23" t="s">
        <v>127</v>
      </c>
      <c r="F148" s="6"/>
      <c r="G148" s="6">
        <v>0</v>
      </c>
      <c r="H148" s="6"/>
      <c r="I148" s="10"/>
      <c r="J148" s="25"/>
      <c r="K148" s="3"/>
      <c r="L148" s="3"/>
      <c r="M148" s="3"/>
      <c r="O148" s="1" t="str">
        <f t="shared" si="15"/>
        <v xml:space="preserve">    fn_total_grand_amount double precision DEFAULT 0,</v>
      </c>
    </row>
    <row r="149" spans="2:15" ht="15" x14ac:dyDescent="0.25">
      <c r="B149" s="6">
        <v>145</v>
      </c>
      <c r="C149" s="22" t="s">
        <v>648</v>
      </c>
      <c r="D149" s="24" t="s">
        <v>3225</v>
      </c>
      <c r="E149" s="23" t="s">
        <v>127</v>
      </c>
      <c r="F149" s="6"/>
      <c r="G149" s="6">
        <v>0</v>
      </c>
      <c r="H149" s="6"/>
      <c r="I149" s="10"/>
      <c r="J149" s="25"/>
      <c r="K149" s="3"/>
      <c r="L149" s="3"/>
      <c r="M149" s="3"/>
      <c r="O149" s="1" t="str">
        <f t="shared" si="15"/>
        <v xml:space="preserve">    fn_total_insurance_amount double precision DEFAULT 0,</v>
      </c>
    </row>
    <row r="150" spans="2:15" ht="15" x14ac:dyDescent="0.25">
      <c r="B150" s="6">
        <v>146</v>
      </c>
      <c r="C150" s="22" t="s">
        <v>764</v>
      </c>
      <c r="D150" s="24" t="s">
        <v>3226</v>
      </c>
      <c r="E150" s="23" t="s">
        <v>127</v>
      </c>
      <c r="F150" s="6"/>
      <c r="G150" s="6">
        <v>0</v>
      </c>
      <c r="H150" s="6"/>
      <c r="I150" s="10"/>
      <c r="J150" s="25"/>
      <c r="K150" s="3"/>
      <c r="L150" s="3"/>
      <c r="M150" s="3"/>
      <c r="O150" s="1" t="str">
        <f t="shared" si="15"/>
        <v xml:space="preserve">    fn_total_checkup_amount double precision DEFAULT 0,</v>
      </c>
    </row>
    <row r="151" spans="2:15" ht="15" x14ac:dyDescent="0.25">
      <c r="B151" s="6">
        <v>147</v>
      </c>
      <c r="C151" s="22" t="s">
        <v>770</v>
      </c>
      <c r="D151" s="24" t="s">
        <v>3227</v>
      </c>
      <c r="E151" s="23" t="s">
        <v>127</v>
      </c>
      <c r="F151" s="6"/>
      <c r="G151" s="6">
        <v>0</v>
      </c>
      <c r="H151" s="6"/>
      <c r="I151" s="10"/>
      <c r="J151" s="25"/>
      <c r="K151" s="3"/>
      <c r="L151" s="3"/>
      <c r="M151" s="3"/>
      <c r="O151" s="1" t="str">
        <f t="shared" si="15"/>
        <v xml:space="preserve">    fn_total_healthcare_amount double precision DEFAULT 0,</v>
      </c>
    </row>
    <row r="152" spans="2:15" ht="15" x14ac:dyDescent="0.25">
      <c r="B152" s="6">
        <v>148</v>
      </c>
      <c r="C152" s="22" t="s">
        <v>817</v>
      </c>
      <c r="D152" s="24" t="s">
        <v>3228</v>
      </c>
      <c r="E152" s="23" t="s">
        <v>127</v>
      </c>
      <c r="F152" s="6"/>
      <c r="G152" s="6">
        <v>0</v>
      </c>
      <c r="H152" s="6"/>
      <c r="I152" s="10"/>
      <c r="J152" s="25"/>
      <c r="K152" s="3"/>
      <c r="L152" s="3"/>
      <c r="M152" s="3"/>
      <c r="O152" s="1" t="str">
        <f t="shared" si="15"/>
        <v xml:space="preserve">    fn_total_discount_amount double precision DEFAULT 0,</v>
      </c>
    </row>
    <row r="153" spans="2:15" ht="15" x14ac:dyDescent="0.25">
      <c r="B153" s="6">
        <v>149</v>
      </c>
      <c r="C153" s="22" t="s">
        <v>649</v>
      </c>
      <c r="D153" s="24" t="s">
        <v>3229</v>
      </c>
      <c r="E153" s="23" t="s">
        <v>127</v>
      </c>
      <c r="F153" s="6"/>
      <c r="G153" s="6">
        <v>0</v>
      </c>
      <c r="H153" s="6"/>
      <c r="I153" s="10"/>
      <c r="J153" s="25"/>
      <c r="K153" s="3"/>
      <c r="L153" s="3"/>
      <c r="M153" s="3"/>
      <c r="O153" s="1" t="str">
        <f t="shared" si="15"/>
        <v xml:space="preserve">    fn_total_voucher_amount double precision DEFAULT 0,</v>
      </c>
    </row>
    <row r="154" spans="2:15" ht="15" x14ac:dyDescent="0.25">
      <c r="B154" s="6">
        <v>150</v>
      </c>
      <c r="C154" s="22" t="s">
        <v>649</v>
      </c>
      <c r="D154" s="24" t="s">
        <v>3230</v>
      </c>
      <c r="E154" s="23" t="s">
        <v>127</v>
      </c>
      <c r="F154" s="6"/>
      <c r="G154" s="6">
        <v>0</v>
      </c>
      <c r="H154" s="6"/>
      <c r="I154" s="10"/>
      <c r="J154" s="25"/>
      <c r="K154" s="3"/>
      <c r="L154" s="3"/>
      <c r="M154" s="3"/>
      <c r="O154" s="1" t="str">
        <f t="shared" si="15"/>
        <v xml:space="preserve">    fn_total_payment_amount double precision DEFAULT 0,</v>
      </c>
    </row>
    <row r="155" spans="2:15" ht="15" x14ac:dyDescent="0.25">
      <c r="B155" s="6">
        <v>151</v>
      </c>
      <c r="C155" s="22" t="s">
        <v>681</v>
      </c>
      <c r="D155" s="24" t="s">
        <v>3231</v>
      </c>
      <c r="E155" s="23" t="s">
        <v>127</v>
      </c>
      <c r="F155" s="6"/>
      <c r="G155" s="6">
        <v>0</v>
      </c>
      <c r="H155" s="6"/>
      <c r="I155" s="10"/>
      <c r="J155" s="25"/>
      <c r="K155" s="3"/>
      <c r="L155" s="3"/>
      <c r="M155" s="3"/>
      <c r="O155" s="1" t="str">
        <f t="shared" si="15"/>
        <v xml:space="preserve">    fn_total_advance_amount double precision DEFAULT 0,</v>
      </c>
    </row>
    <row r="156" spans="2:15" ht="15" x14ac:dyDescent="0.25">
      <c r="B156" s="6">
        <v>152</v>
      </c>
      <c r="C156" s="22" t="s">
        <v>761</v>
      </c>
      <c r="D156" s="24" t="s">
        <v>3232</v>
      </c>
      <c r="E156" s="23" t="s">
        <v>127</v>
      </c>
      <c r="F156" s="6"/>
      <c r="G156" s="6">
        <v>0</v>
      </c>
      <c r="H156" s="6"/>
      <c r="I156" s="10"/>
      <c r="J156" s="25"/>
      <c r="K156" s="3"/>
      <c r="L156" s="3"/>
      <c r="M156" s="3"/>
      <c r="O156" s="1" t="str">
        <f t="shared" si="15"/>
        <v xml:space="preserve">    fn_total_transfer_amount double precision DEFAULT 0,</v>
      </c>
    </row>
    <row r="157" spans="2:15" ht="15" x14ac:dyDescent="0.25">
      <c r="B157" s="6">
        <v>153</v>
      </c>
      <c r="C157" s="22" t="s">
        <v>666</v>
      </c>
      <c r="D157" s="24" t="s">
        <v>3233</v>
      </c>
      <c r="E157" s="23" t="s">
        <v>127</v>
      </c>
      <c r="F157" s="6"/>
      <c r="G157" s="6">
        <v>0</v>
      </c>
      <c r="H157" s="6"/>
      <c r="I157" s="10"/>
      <c r="J157" s="25"/>
      <c r="K157" s="3"/>
      <c r="L157" s="3"/>
      <c r="M157" s="3"/>
      <c r="O157" s="1" t="str">
        <f t="shared" si="15"/>
        <v xml:space="preserve">    fn_total_card_amount double precision DEFAULT 0,</v>
      </c>
    </row>
    <row r="158" spans="2:15" ht="15" x14ac:dyDescent="0.25">
      <c r="B158" s="6">
        <v>154</v>
      </c>
      <c r="C158" s="22" t="s">
        <v>665</v>
      </c>
      <c r="D158" s="24" t="s">
        <v>3234</v>
      </c>
      <c r="E158" s="23" t="s">
        <v>127</v>
      </c>
      <c r="F158" s="6"/>
      <c r="G158" s="6">
        <v>0</v>
      </c>
      <c r="H158" s="6"/>
      <c r="I158" s="10"/>
      <c r="J158" s="25"/>
      <c r="K158" s="3"/>
      <c r="L158" s="3"/>
      <c r="M158" s="3"/>
      <c r="O158" s="1" t="str">
        <f t="shared" si="15"/>
        <v xml:space="preserve">    fn_total_cash_amount double precision DEFAULT 0,</v>
      </c>
    </row>
    <row r="159" spans="2:15" ht="15" x14ac:dyDescent="0.25">
      <c r="B159" s="6">
        <v>155</v>
      </c>
      <c r="C159" s="22" t="s">
        <v>850</v>
      </c>
      <c r="D159" s="24" t="s">
        <v>3235</v>
      </c>
      <c r="E159" s="23" t="s">
        <v>127</v>
      </c>
      <c r="F159" s="6"/>
      <c r="G159" s="6">
        <v>0</v>
      </c>
      <c r="H159" s="6"/>
      <c r="I159" s="10"/>
      <c r="J159" s="25"/>
      <c r="K159" s="3"/>
      <c r="L159" s="3"/>
      <c r="M159" s="3"/>
      <c r="O159" s="1" t="str">
        <f>"    " &amp; D159 &amp; " " &amp; E159 &amp; IF(F159="yes"," NOT NULL", "") &amp; IF(LEN(G159) &gt; 0," DEFAULT " &amp; G159, "") &amp; ","</f>
        <v xml:space="preserve">    fn_total_receivable_amount double precision DEFAULT 0,</v>
      </c>
    </row>
    <row r="160" spans="2:15" ht="15" x14ac:dyDescent="0.25">
      <c r="B160" s="6">
        <v>156</v>
      </c>
      <c r="C160" s="22" t="s">
        <v>1173</v>
      </c>
      <c r="D160" s="24" t="s">
        <v>3236</v>
      </c>
      <c r="E160" s="23" t="s">
        <v>127</v>
      </c>
      <c r="F160" s="6"/>
      <c r="G160" s="6">
        <v>0</v>
      </c>
      <c r="H160" s="6"/>
      <c r="I160" s="10"/>
      <c r="J160" s="25"/>
      <c r="K160" s="3"/>
      <c r="L160" s="3"/>
      <c r="M160" s="3"/>
      <c r="O160" s="1" t="str">
        <f>"    " &amp; D160 &amp; " " &amp; E160 &amp; IF(F160="yes"," NOT NULL", "") &amp; IF(LEN(G160) &gt; 0," DEFAULT " &amp; G160, "") &amp; ","</f>
        <v xml:space="preserve">    fn_total_payable_amount double precision DEFAULT 0,</v>
      </c>
    </row>
    <row r="161" spans="2:15" ht="15" x14ac:dyDescent="0.25">
      <c r="B161" s="6">
        <v>157</v>
      </c>
      <c r="C161" s="22" t="s">
        <v>1173</v>
      </c>
      <c r="D161" s="24" t="s">
        <v>3576</v>
      </c>
      <c r="E161" s="23" t="s">
        <v>127</v>
      </c>
      <c r="F161" s="6"/>
      <c r="G161" s="6">
        <v>0</v>
      </c>
      <c r="H161" s="6"/>
      <c r="I161" s="10"/>
      <c r="J161" s="25"/>
      <c r="K161" s="3"/>
      <c r="L161" s="3"/>
      <c r="M161" s="3"/>
      <c r="O161" s="1" t="str">
        <f>"    " &amp; D161 &amp; " " &amp; E161 &amp; IF(F161="yes"," NOT NULL", "") &amp; IF(LEN(G161) &gt; 0," DEFAULT " &amp; G161, "") &amp; ","</f>
        <v xml:space="preserve">    fn_total_foc_amount double precision DEFAULT 0,</v>
      </c>
    </row>
    <row r="162" spans="2:15" ht="15" x14ac:dyDescent="0.25">
      <c r="B162" s="6">
        <v>158</v>
      </c>
      <c r="C162" s="22" t="s">
        <v>1193</v>
      </c>
      <c r="D162" s="24" t="s">
        <v>1620</v>
      </c>
      <c r="E162" s="23" t="s">
        <v>127</v>
      </c>
      <c r="F162" s="6"/>
      <c r="G162" s="6">
        <v>0</v>
      </c>
      <c r="H162" s="6"/>
      <c r="I162" s="10"/>
      <c r="J162" s="25"/>
      <c r="K162" s="3"/>
      <c r="L162" s="3"/>
      <c r="M162" s="3"/>
      <c r="O162" s="1" t="str">
        <f>"    " &amp; D162 &amp; " " &amp; E162 &amp; IF(F162="yes"," NOT NULL", "") &amp; IF(LEN(G162) &gt; 0," DEFAULT " &amp; G162, "") &amp; ","</f>
        <v xml:space="preserve">    fn_total_apply_cost_amount double precision DEFAULT 0,</v>
      </c>
    </row>
    <row r="163" spans="2:15" ht="15" x14ac:dyDescent="0.25">
      <c r="B163" s="6">
        <v>159</v>
      </c>
      <c r="C163" s="22" t="s">
        <v>653</v>
      </c>
      <c r="D163" s="24" t="s">
        <v>1621</v>
      </c>
      <c r="E163" s="23" t="s">
        <v>127</v>
      </c>
      <c r="F163" s="6"/>
      <c r="G163" s="6">
        <v>0</v>
      </c>
      <c r="H163" s="6"/>
      <c r="I163" s="10"/>
      <c r="J163" s="25"/>
      <c r="K163" s="3"/>
      <c r="L163" s="3"/>
      <c r="M163" s="3"/>
      <c r="O163" s="1" t="str">
        <f>"    " &amp; D163 &amp; " " &amp; E163 &amp; IF(F163="yes"," NOT NULL", "") &amp; IF(LEN(G163) &gt; 0," DEFAULT " &amp; G163, "") &amp; ","</f>
        <v xml:space="preserve">    fn_total_cost_amount double precision DEFAULT 0,</v>
      </c>
    </row>
    <row r="164" spans="2:15" ht="15" x14ac:dyDescent="0.25">
      <c r="B164" s="6">
        <v>160</v>
      </c>
      <c r="C164" s="22" t="s">
        <v>651</v>
      </c>
      <c r="D164" s="24" t="s">
        <v>1622</v>
      </c>
      <c r="E164" s="23" t="s">
        <v>127</v>
      </c>
      <c r="F164" s="6"/>
      <c r="G164" s="6">
        <v>0</v>
      </c>
      <c r="H164" s="6"/>
      <c r="I164" s="8"/>
      <c r="J164" s="25"/>
      <c r="K164" s="3"/>
      <c r="L164" s="3"/>
      <c r="M164" s="3"/>
      <c r="O164" s="1" t="str">
        <f t="shared" ref="O164" si="16">"    " &amp; D164 &amp; " " &amp; E164 &amp; IF(F164="yes"," NOT NULL", "") &amp; IF(LEN(G164) &gt; 0," DEFAULT " &amp; G164, "") &amp; ","</f>
        <v xml:space="preserve">    fn_total_buy_amount double precision DEFAULT 0,</v>
      </c>
    </row>
    <row r="165" spans="2:15" ht="15" x14ac:dyDescent="0.25">
      <c r="B165" s="6">
        <v>161</v>
      </c>
      <c r="C165" s="22" t="s">
        <v>1198</v>
      </c>
      <c r="D165" s="24" t="s">
        <v>2186</v>
      </c>
      <c r="E165" s="23" t="s">
        <v>127</v>
      </c>
      <c r="F165" s="6"/>
      <c r="G165" s="6">
        <v>0</v>
      </c>
      <c r="H165" s="6"/>
      <c r="I165" s="8"/>
      <c r="J165" s="25"/>
      <c r="K165" s="3"/>
      <c r="L165" s="3"/>
      <c r="M165" s="3"/>
      <c r="O165" s="1" t="str">
        <f>"    " &amp; D165 &amp; " " &amp; E165 &amp; IF(F165="yes"," NOT NULL", "") &amp; IF(LEN(G165) &gt; 0," DEFAULT " &amp; G165, "") &amp; ","</f>
        <v xml:space="preserve">    fn_total_incentive_amount double precision DEFAULT 0,</v>
      </c>
    </row>
    <row r="166" spans="2:15" ht="15" x14ac:dyDescent="0.25">
      <c r="B166" s="6">
        <v>162</v>
      </c>
      <c r="C166" s="22" t="s">
        <v>1065</v>
      </c>
      <c r="D166" s="24" t="s">
        <v>2187</v>
      </c>
      <c r="E166" s="23" t="s">
        <v>127</v>
      </c>
      <c r="F166" s="6"/>
      <c r="G166" s="6">
        <v>0</v>
      </c>
      <c r="H166" s="6"/>
      <c r="I166" s="8"/>
      <c r="J166" s="25"/>
      <c r="K166" s="3"/>
      <c r="L166" s="3"/>
      <c r="M166" s="3"/>
      <c r="O166" s="1" t="str">
        <f>"    " &amp; D166 &amp; " " &amp; E166 &amp; IF(F166="yes"," NOT NULL", "") &amp; IF(LEN(G166) &gt; 0," DEFAULT " &amp; G166, "") &amp; ","</f>
        <v xml:space="preserve">    fn_total_commission_amount double precision DEFAULT 0,</v>
      </c>
    </row>
    <row r="167" spans="2:15" ht="15" x14ac:dyDescent="0.25">
      <c r="B167" s="6">
        <v>163</v>
      </c>
      <c r="C167" s="22" t="s">
        <v>3785</v>
      </c>
      <c r="D167" s="24" t="s">
        <v>3710</v>
      </c>
      <c r="E167" s="23" t="s">
        <v>127</v>
      </c>
      <c r="F167" s="6"/>
      <c r="G167" s="6">
        <v>0</v>
      </c>
      <c r="H167" s="6"/>
      <c r="I167" s="8"/>
      <c r="J167" s="25"/>
      <c r="K167" s="3"/>
      <c r="L167" s="3"/>
      <c r="M167" s="3"/>
      <c r="O167" s="1" t="str">
        <f t="shared" ref="O167:O171" si="17">"    " &amp; D167 &amp; " " &amp; E167 &amp; IF(F167="yes"," NOT NULL", "") &amp; IF(LEN(G167) &gt; 0," DEFAULT " &amp; G167, "") &amp; ","</f>
        <v xml:space="preserve">    total_broker_amount double precision DEFAULT 0,</v>
      </c>
    </row>
    <row r="168" spans="2:15" ht="15" x14ac:dyDescent="0.25">
      <c r="B168" s="6">
        <v>164</v>
      </c>
      <c r="C168" s="22" t="s">
        <v>3785</v>
      </c>
      <c r="D168" s="24" t="s">
        <v>3706</v>
      </c>
      <c r="E168" s="6" t="s">
        <v>35</v>
      </c>
      <c r="F168" s="6"/>
      <c r="G168" s="6">
        <v>0</v>
      </c>
      <c r="H168" s="6"/>
      <c r="I168" s="10"/>
      <c r="J168" s="25"/>
      <c r="K168" s="3"/>
      <c r="L168" s="3"/>
      <c r="M168" s="3"/>
      <c r="O168" s="1" t="str">
        <f t="shared" si="17"/>
        <v xml:space="preserve">    brokerage smallint DEFAULT 0,</v>
      </c>
    </row>
    <row r="169" spans="2:15" ht="15" x14ac:dyDescent="0.25">
      <c r="B169" s="6">
        <v>165</v>
      </c>
      <c r="C169" s="22" t="s">
        <v>3664</v>
      </c>
      <c r="D169" s="24" t="s">
        <v>3707</v>
      </c>
      <c r="E169" s="6" t="s">
        <v>6</v>
      </c>
      <c r="F169" s="6"/>
      <c r="G169" s="6"/>
      <c r="H169" s="6"/>
      <c r="I169" s="10"/>
      <c r="J169" s="25"/>
      <c r="K169" s="3"/>
      <c r="L169" s="3"/>
      <c r="M169" s="3"/>
      <c r="O169" s="1" t="str">
        <f t="shared" si="17"/>
        <v xml:space="preserve">    broker_id bigint,</v>
      </c>
    </row>
    <row r="170" spans="2:15" ht="15" x14ac:dyDescent="0.25">
      <c r="B170" s="6">
        <v>166</v>
      </c>
      <c r="C170" s="22" t="s">
        <v>3665</v>
      </c>
      <c r="D170" s="24" t="s">
        <v>3708</v>
      </c>
      <c r="E170" s="6" t="s">
        <v>6</v>
      </c>
      <c r="F170" s="6"/>
      <c r="G170" s="6"/>
      <c r="H170" s="6"/>
      <c r="I170" s="10"/>
      <c r="J170" s="25"/>
      <c r="K170" s="3"/>
      <c r="L170" s="3"/>
      <c r="M170" s="3"/>
      <c r="O170" s="1" t="str">
        <f t="shared" si="17"/>
        <v xml:space="preserve">    broker_payment_id bigint,</v>
      </c>
    </row>
    <row r="171" spans="2:15" ht="15" x14ac:dyDescent="0.25">
      <c r="B171" s="6">
        <v>167</v>
      </c>
      <c r="C171" s="22" t="s">
        <v>3665</v>
      </c>
      <c r="D171" s="24" t="s">
        <v>3709</v>
      </c>
      <c r="E171" s="6" t="s">
        <v>6</v>
      </c>
      <c r="F171" s="6"/>
      <c r="G171" s="6"/>
      <c r="H171" s="6"/>
      <c r="I171" s="10"/>
      <c r="J171" s="25"/>
      <c r="K171" s="3"/>
      <c r="L171" s="3"/>
      <c r="M171" s="3"/>
      <c r="O171" s="1" t="str">
        <f t="shared" si="17"/>
        <v xml:space="preserve">    broker_payment_item_id bigint,</v>
      </c>
    </row>
    <row r="172" spans="2:15" ht="15" x14ac:dyDescent="0.25">
      <c r="B172" s="6">
        <v>168</v>
      </c>
      <c r="C172" s="22" t="s">
        <v>652</v>
      </c>
      <c r="D172" s="24" t="s">
        <v>633</v>
      </c>
      <c r="E172" s="23" t="s">
        <v>25</v>
      </c>
      <c r="F172" s="6"/>
      <c r="G172" s="6"/>
      <c r="H172" s="6"/>
      <c r="I172" s="10"/>
      <c r="J172" s="25"/>
      <c r="K172" s="3"/>
      <c r="L172" s="3"/>
      <c r="M172" s="3"/>
      <c r="O172" s="1" t="str">
        <f t="shared" ref="O172:O191" si="18">"    " &amp; D172 &amp; " " &amp; E172 &amp; IF(F172="yes"," NOT NULL", "") &amp; IF(LEN(G172) &gt; 0," DEFAULT " &amp; G172, "") &amp; ","</f>
        <v xml:space="preserve">    currency varchar(10),</v>
      </c>
    </row>
    <row r="173" spans="2:15" ht="15" x14ac:dyDescent="0.25">
      <c r="B173" s="6">
        <v>169</v>
      </c>
      <c r="C173" s="22" t="s">
        <v>670</v>
      </c>
      <c r="D173" s="24" t="s">
        <v>671</v>
      </c>
      <c r="E173" s="23" t="s">
        <v>127</v>
      </c>
      <c r="F173" s="6"/>
      <c r="G173" s="6">
        <v>1</v>
      </c>
      <c r="H173" s="6"/>
      <c r="I173" s="10"/>
      <c r="J173" s="25"/>
      <c r="K173" s="3"/>
      <c r="L173" s="3"/>
      <c r="M173" s="3"/>
      <c r="O173" s="1" t="str">
        <f t="shared" si="18"/>
        <v xml:space="preserve">    exchange_rate double precision DEFAULT 1,</v>
      </c>
    </row>
    <row r="174" spans="2:15" ht="15" x14ac:dyDescent="0.25">
      <c r="B174" s="6">
        <v>170</v>
      </c>
      <c r="C174" s="22" t="s">
        <v>964</v>
      </c>
      <c r="D174" s="24" t="s">
        <v>963</v>
      </c>
      <c r="E174" s="23" t="s">
        <v>34</v>
      </c>
      <c r="F174" s="6"/>
      <c r="G174" s="6"/>
      <c r="H174" s="6"/>
      <c r="I174" s="10"/>
      <c r="J174" s="25"/>
      <c r="K174" s="3"/>
      <c r="L174" s="3"/>
      <c r="M174" s="3"/>
      <c r="O174" s="1" t="str">
        <f t="shared" si="18"/>
        <v xml:space="preserve">    incoterm varchar(255),</v>
      </c>
    </row>
    <row r="175" spans="2:15" ht="15" x14ac:dyDescent="0.25">
      <c r="B175" s="6">
        <v>171</v>
      </c>
      <c r="C175" s="22" t="s">
        <v>414</v>
      </c>
      <c r="D175" s="24" t="s">
        <v>599</v>
      </c>
      <c r="E175" s="14" t="s">
        <v>39</v>
      </c>
      <c r="F175" s="6"/>
      <c r="G175" s="6"/>
      <c r="H175" s="6"/>
      <c r="I175" s="10"/>
      <c r="J175" s="25"/>
      <c r="K175" s="3"/>
      <c r="L175" s="3"/>
      <c r="M175" s="3"/>
      <c r="O175" s="1" t="str">
        <f t="shared" si="18"/>
        <v xml:space="preserve">    report_template_code varchar(50),</v>
      </c>
    </row>
    <row r="176" spans="2:15" ht="15" x14ac:dyDescent="0.25">
      <c r="B176" s="6">
        <v>172</v>
      </c>
      <c r="C176" s="22" t="s">
        <v>762</v>
      </c>
      <c r="D176" s="24" t="s">
        <v>228</v>
      </c>
      <c r="E176" s="23" t="s">
        <v>25</v>
      </c>
      <c r="F176" s="6"/>
      <c r="G176" s="6"/>
      <c r="H176" s="6"/>
      <c r="I176" s="10"/>
      <c r="J176" s="25"/>
      <c r="K176" s="3"/>
      <c r="L176" s="3"/>
      <c r="M176" s="3"/>
      <c r="O176" s="1" t="str">
        <f t="shared" si="18"/>
        <v xml:space="preserve">    screen varchar(10),</v>
      </c>
    </row>
    <row r="177" spans="2:15" ht="15" x14ac:dyDescent="0.25">
      <c r="B177" s="6">
        <v>173</v>
      </c>
      <c r="C177" s="22" t="s">
        <v>611</v>
      </c>
      <c r="D177" s="24" t="s">
        <v>1165</v>
      </c>
      <c r="E177" s="6" t="s">
        <v>6</v>
      </c>
      <c r="F177" s="6"/>
      <c r="G177" s="6"/>
      <c r="H177" s="6"/>
      <c r="I177" s="10"/>
      <c r="J177" s="25"/>
      <c r="K177" s="3"/>
      <c r="L177" s="3"/>
      <c r="M177" s="3"/>
      <c r="O177" s="1" t="str">
        <f t="shared" si="18"/>
        <v xml:space="preserve">    submitter_id bigint,</v>
      </c>
    </row>
    <row r="178" spans="2:15" ht="15" x14ac:dyDescent="0.25">
      <c r="B178" s="6">
        <v>174</v>
      </c>
      <c r="C178" s="22" t="s">
        <v>612</v>
      </c>
      <c r="D178" s="24" t="s">
        <v>610</v>
      </c>
      <c r="E178" s="6" t="s">
        <v>6</v>
      </c>
      <c r="F178" s="6"/>
      <c r="G178" s="6"/>
      <c r="H178" s="6"/>
      <c r="I178" s="10"/>
      <c r="J178" s="25"/>
      <c r="K178" s="3"/>
      <c r="L178" s="3"/>
      <c r="M178" s="3"/>
      <c r="O178" s="1" t="str">
        <f t="shared" si="18"/>
        <v xml:space="preserve">    submitted_date bigint,</v>
      </c>
    </row>
    <row r="179" spans="2:15" ht="15" x14ac:dyDescent="0.25">
      <c r="B179" s="6">
        <v>175</v>
      </c>
      <c r="C179" s="22" t="s">
        <v>114</v>
      </c>
      <c r="D179" s="24" t="s">
        <v>2075</v>
      </c>
      <c r="E179" s="6" t="s">
        <v>6</v>
      </c>
      <c r="F179" s="6"/>
      <c r="G179" s="6"/>
      <c r="H179" s="6"/>
      <c r="I179" s="10"/>
      <c r="J179" s="25"/>
      <c r="K179" s="3"/>
      <c r="L179" s="3"/>
      <c r="M179" s="3"/>
      <c r="O179" s="1" t="str">
        <f t="shared" si="18"/>
        <v xml:space="preserve">    approver_id bigint,</v>
      </c>
    </row>
    <row r="180" spans="2:15" ht="15" x14ac:dyDescent="0.25">
      <c r="B180" s="6">
        <v>176</v>
      </c>
      <c r="C180" s="22" t="s">
        <v>115</v>
      </c>
      <c r="D180" s="24" t="s">
        <v>539</v>
      </c>
      <c r="E180" s="6" t="s">
        <v>6</v>
      </c>
      <c r="F180" s="6"/>
      <c r="G180" s="6"/>
      <c r="H180" s="6"/>
      <c r="I180" s="10"/>
      <c r="J180" s="25"/>
      <c r="K180" s="3"/>
      <c r="L180" s="3"/>
      <c r="M180" s="3"/>
      <c r="O180" s="1" t="str">
        <f t="shared" si="18"/>
        <v xml:space="preserve">    approved_date bigint,</v>
      </c>
    </row>
    <row r="181" spans="2:15" ht="15" x14ac:dyDescent="0.25">
      <c r="B181" s="6">
        <v>177</v>
      </c>
      <c r="C181" s="22" t="s">
        <v>880</v>
      </c>
      <c r="D181" s="66" t="s">
        <v>3337</v>
      </c>
      <c r="E181" s="6" t="s">
        <v>6</v>
      </c>
      <c r="F181" s="6"/>
      <c r="G181" s="6"/>
      <c r="H181" s="6"/>
      <c r="I181" s="10"/>
      <c r="J181" s="25"/>
      <c r="K181" s="3"/>
      <c r="L181" s="3"/>
      <c r="M181" s="3"/>
      <c r="O181" s="1" t="str">
        <f t="shared" si="18"/>
        <v xml:space="preserve">    processor_id bigint,</v>
      </c>
    </row>
    <row r="182" spans="2:15" ht="15" x14ac:dyDescent="0.25">
      <c r="B182" s="6">
        <v>178</v>
      </c>
      <c r="C182" s="22" t="s">
        <v>881</v>
      </c>
      <c r="D182" s="24" t="s">
        <v>977</v>
      </c>
      <c r="E182" s="6" t="s">
        <v>6</v>
      </c>
      <c r="F182" s="6"/>
      <c r="G182" s="6"/>
      <c r="H182" s="6"/>
      <c r="I182" s="10"/>
      <c r="J182" s="25"/>
      <c r="K182" s="3"/>
      <c r="L182" s="3"/>
      <c r="M182" s="3"/>
      <c r="O182" s="1" t="str">
        <f t="shared" si="18"/>
        <v xml:space="preserve">    processed_date bigint,</v>
      </c>
    </row>
    <row r="183" spans="2:15" ht="15" x14ac:dyDescent="0.25">
      <c r="B183" s="6">
        <v>179</v>
      </c>
      <c r="C183" s="22" t="s">
        <v>991</v>
      </c>
      <c r="D183" s="24" t="s">
        <v>989</v>
      </c>
      <c r="E183" s="23" t="s">
        <v>39</v>
      </c>
      <c r="F183" s="6"/>
      <c r="G183" s="6"/>
      <c r="H183" s="6"/>
      <c r="I183" s="10"/>
      <c r="J183" s="25"/>
      <c r="K183" s="3"/>
      <c r="L183" s="3"/>
      <c r="M183" s="3"/>
      <c r="O183" s="1" t="str">
        <f t="shared" si="18"/>
        <v xml:space="preserve">    document_no varchar(50),</v>
      </c>
    </row>
    <row r="184" spans="2:15" ht="15" x14ac:dyDescent="0.25">
      <c r="B184" s="6">
        <v>180</v>
      </c>
      <c r="C184" s="22" t="s">
        <v>1495</v>
      </c>
      <c r="D184" s="24" t="s">
        <v>1496</v>
      </c>
      <c r="E184" s="6" t="s">
        <v>35</v>
      </c>
      <c r="F184" s="6"/>
      <c r="G184" s="6">
        <v>0</v>
      </c>
      <c r="H184" s="6"/>
      <c r="I184" s="10"/>
      <c r="J184" s="25"/>
      <c r="K184" s="3"/>
      <c r="L184" s="3"/>
      <c r="M184" s="3"/>
      <c r="O184" s="1" t="str">
        <f>"    " &amp; D184 &amp; " " &amp; E184 &amp; IF(F184="yes"," NOT NULL", "") &amp; IF(LEN(G184) &gt; 0," DEFAULT " &amp; G184, "") &amp; ","</f>
        <v xml:space="preserve">    equipment smallint DEFAULT 0,</v>
      </c>
    </row>
    <row r="185" spans="2:15" ht="15" x14ac:dyDescent="0.25">
      <c r="B185" s="6">
        <v>181</v>
      </c>
      <c r="C185" s="22" t="s">
        <v>3115</v>
      </c>
      <c r="D185" s="24" t="s">
        <v>3112</v>
      </c>
      <c r="E185" s="6" t="s">
        <v>35</v>
      </c>
      <c r="F185" s="6"/>
      <c r="G185" s="6">
        <v>0</v>
      </c>
      <c r="H185" s="6"/>
      <c r="I185" s="10"/>
      <c r="J185" s="25"/>
      <c r="K185" s="3"/>
      <c r="L185" s="3"/>
      <c r="M185" s="3"/>
      <c r="O185" s="1" t="str">
        <f>"    " &amp; D185 &amp; " " &amp; E185 &amp; IF(F185="yes"," NOT NULL", "") &amp; IF(LEN(G185) &gt; 0," DEFAULT " &amp; G185, "") &amp; ","</f>
        <v xml:space="preserve">    foc smallint DEFAULT 0,</v>
      </c>
    </row>
    <row r="186" spans="2:15" ht="15" x14ac:dyDescent="0.25">
      <c r="B186" s="6">
        <v>182</v>
      </c>
      <c r="C186" s="22" t="s">
        <v>45</v>
      </c>
      <c r="D186" s="24" t="s">
        <v>42</v>
      </c>
      <c r="E186" s="6" t="s">
        <v>35</v>
      </c>
      <c r="F186" s="6"/>
      <c r="G186" s="6">
        <v>0</v>
      </c>
      <c r="H186" s="6"/>
      <c r="I186" s="10"/>
      <c r="J186" s="25"/>
      <c r="K186" s="3"/>
      <c r="L186" s="3"/>
      <c r="M186" s="3"/>
      <c r="O186" s="1" t="str">
        <f t="shared" si="18"/>
        <v xml:space="preserve">    status smallint DEFAULT 0,</v>
      </c>
    </row>
    <row r="187" spans="2:15" ht="15" x14ac:dyDescent="0.25">
      <c r="B187" s="6">
        <v>183</v>
      </c>
      <c r="C187" s="22" t="s">
        <v>3171</v>
      </c>
      <c r="D187" s="24" t="s">
        <v>3168</v>
      </c>
      <c r="E187" s="23" t="s">
        <v>35</v>
      </c>
      <c r="F187" s="6"/>
      <c r="G187" s="6"/>
      <c r="H187" s="23"/>
      <c r="I187" s="8"/>
      <c r="J187" s="25"/>
      <c r="K187" s="3"/>
      <c r="L187" s="3"/>
      <c r="M187" s="3"/>
      <c r="O187" s="1" t="str">
        <f t="shared" si="18"/>
        <v xml:space="preserve">    invoice_status smallint,</v>
      </c>
    </row>
    <row r="188" spans="2:15" ht="15" x14ac:dyDescent="0.25">
      <c r="B188" s="6">
        <v>184</v>
      </c>
      <c r="C188" s="22" t="s">
        <v>3171</v>
      </c>
      <c r="D188" s="24" t="s">
        <v>3172</v>
      </c>
      <c r="E188" s="6" t="s">
        <v>35</v>
      </c>
      <c r="F188" s="6"/>
      <c r="G188" s="6"/>
      <c r="H188" s="23"/>
      <c r="I188" s="8"/>
      <c r="J188" s="25"/>
      <c r="K188" s="3"/>
      <c r="L188" s="3"/>
      <c r="M188" s="3"/>
      <c r="O188" s="1" t="str">
        <f>"    " &amp; D188 &amp; " " &amp; E188 &amp; IF(F188="yes"," NOT NULL", "") &amp; IF(LEN(G188) &gt; 0," DEFAULT " &amp; G188, "") &amp; ","</f>
        <v xml:space="preserve">    inventory_status smallint,</v>
      </c>
    </row>
    <row r="189" spans="2:15" ht="15" x14ac:dyDescent="0.25">
      <c r="B189" s="6">
        <v>185</v>
      </c>
      <c r="C189" s="22" t="s">
        <v>2874</v>
      </c>
      <c r="D189" s="24" t="s">
        <v>1881</v>
      </c>
      <c r="E189" s="6" t="s">
        <v>35</v>
      </c>
      <c r="F189" s="6"/>
      <c r="G189" s="6"/>
      <c r="H189" s="23"/>
      <c r="I189" s="8"/>
      <c r="J189" s="25"/>
      <c r="K189" s="3"/>
      <c r="L189" s="3"/>
      <c r="M189" s="3"/>
      <c r="O189" s="1" t="str">
        <f t="shared" si="18"/>
        <v xml:space="preserve">    perform_status smallint,</v>
      </c>
    </row>
    <row r="190" spans="2:15" ht="15" x14ac:dyDescent="0.25">
      <c r="B190" s="6">
        <v>186</v>
      </c>
      <c r="C190" s="22" t="s">
        <v>45</v>
      </c>
      <c r="D190" s="24" t="s">
        <v>769</v>
      </c>
      <c r="E190" s="6" t="s">
        <v>35</v>
      </c>
      <c r="F190" s="6"/>
      <c r="G190" s="6">
        <v>0</v>
      </c>
      <c r="H190" s="6"/>
      <c r="I190" s="10"/>
      <c r="J190" s="25"/>
      <c r="K190" s="3"/>
      <c r="L190" s="3"/>
      <c r="M190" s="3"/>
      <c r="O190" s="1" t="str">
        <f t="shared" si="18"/>
        <v xml:space="preserve">    insurance_status smallint DEFAULT 0,</v>
      </c>
    </row>
    <row r="191" spans="2:15" ht="15" x14ac:dyDescent="0.25">
      <c r="B191" s="6">
        <v>187</v>
      </c>
      <c r="C191" s="22" t="s">
        <v>45</v>
      </c>
      <c r="D191" s="24" t="s">
        <v>790</v>
      </c>
      <c r="E191" s="6" t="s">
        <v>35</v>
      </c>
      <c r="F191" s="6"/>
      <c r="G191" s="6">
        <v>0</v>
      </c>
      <c r="H191" s="6"/>
      <c r="I191" s="10"/>
      <c r="J191" s="25"/>
      <c r="K191" s="3"/>
      <c r="L191" s="3"/>
      <c r="M191" s="3"/>
      <c r="O191" s="1" t="str">
        <f t="shared" si="18"/>
        <v xml:space="preserve">    checkup_status smallint DEFAULT 0,</v>
      </c>
    </row>
    <row r="192" spans="2:15" ht="15" x14ac:dyDescent="0.25">
      <c r="B192" s="6">
        <v>188</v>
      </c>
      <c r="C192" s="22" t="s">
        <v>2201</v>
      </c>
      <c r="D192" s="24" t="s">
        <v>1950</v>
      </c>
      <c r="E192" s="6" t="s">
        <v>6</v>
      </c>
      <c r="F192" s="6"/>
      <c r="G192" s="6"/>
      <c r="H192" s="6"/>
      <c r="I192" s="10"/>
      <c r="J192" s="25"/>
      <c r="K192" s="3"/>
      <c r="L192" s="3"/>
      <c r="M192" s="3"/>
      <c r="O192" s="1" t="str">
        <f>"    " &amp; D192 &amp; " " &amp; E192 &amp; IF(F192="yes"," NOT NULL", "") &amp; IF(LEN(G192) &gt; 0," DEFAULT " &amp; G192, "") &amp; ","</f>
        <v xml:space="preserve">    external_id bigint,</v>
      </c>
    </row>
    <row r="193" spans="2:15" ht="15" x14ac:dyDescent="0.25">
      <c r="B193" s="6">
        <v>189</v>
      </c>
      <c r="C193" s="3" t="s">
        <v>20</v>
      </c>
      <c r="D193" s="24" t="s">
        <v>296</v>
      </c>
      <c r="E193" s="6" t="s">
        <v>6</v>
      </c>
      <c r="F193" s="6"/>
      <c r="G193" s="6"/>
      <c r="H193" s="6"/>
      <c r="I193" s="10"/>
      <c r="J193" s="25"/>
      <c r="K193" s="3"/>
      <c r="L193" s="3"/>
      <c r="M193" s="3"/>
      <c r="O193" s="1" t="str">
        <f>"    " &amp; D193 &amp; " " &amp; E193 &amp; IF(F193="yes"," NOT NULL", "") &amp; IF(LEN(G193) &gt; 0," DEFAULT " &amp; G193, "") &amp; ","</f>
        <v xml:space="preserve">    created_by bigint,</v>
      </c>
    </row>
    <row r="194" spans="2:15" ht="15" x14ac:dyDescent="0.25">
      <c r="B194" s="6">
        <v>190</v>
      </c>
      <c r="C194" s="3" t="s">
        <v>21</v>
      </c>
      <c r="D194" s="24" t="s">
        <v>70</v>
      </c>
      <c r="E194" s="6" t="s">
        <v>6</v>
      </c>
      <c r="F194" s="6"/>
      <c r="G194" s="6"/>
      <c r="H194" s="6"/>
      <c r="I194" s="10"/>
      <c r="J194" s="25"/>
      <c r="K194" s="3"/>
      <c r="L194" s="3"/>
      <c r="M194" s="3"/>
      <c r="O194" s="1" t="str">
        <f t="shared" ref="O194:O199" si="19">"    " &amp; D194 &amp; " " &amp; E194 &amp; IF(F194="yes"," NOT NULL", "") &amp; IF(LEN(G194) &gt; 0," DEFAULT " &amp; G194, "") &amp; ","</f>
        <v xml:space="preserve">    created_date bigint,</v>
      </c>
    </row>
    <row r="195" spans="2:15" ht="15" x14ac:dyDescent="0.25">
      <c r="B195" s="6">
        <v>191</v>
      </c>
      <c r="C195" s="3" t="s">
        <v>22</v>
      </c>
      <c r="D195" s="24" t="s">
        <v>297</v>
      </c>
      <c r="E195" s="6" t="s">
        <v>6</v>
      </c>
      <c r="F195" s="6"/>
      <c r="G195" s="6"/>
      <c r="H195" s="6"/>
      <c r="I195" s="10"/>
      <c r="J195" s="25"/>
      <c r="K195" s="3"/>
      <c r="L195" s="3"/>
      <c r="M195" s="3"/>
      <c r="O195" s="1" t="str">
        <f t="shared" si="19"/>
        <v xml:space="preserve">    updated_by bigint,</v>
      </c>
    </row>
    <row r="196" spans="2:15" ht="15" x14ac:dyDescent="0.25">
      <c r="B196" s="6">
        <v>192</v>
      </c>
      <c r="C196" s="3" t="s">
        <v>23</v>
      </c>
      <c r="D196" s="24" t="s">
        <v>71</v>
      </c>
      <c r="E196" s="6" t="s">
        <v>6</v>
      </c>
      <c r="F196" s="6"/>
      <c r="G196" s="6"/>
      <c r="H196" s="6"/>
      <c r="I196" s="10"/>
      <c r="J196" s="25"/>
      <c r="K196" s="3"/>
      <c r="L196" s="3"/>
      <c r="M196" s="3"/>
      <c r="O196" s="1" t="str">
        <f t="shared" si="19"/>
        <v xml:space="preserve">    updated_date bigint,</v>
      </c>
    </row>
    <row r="197" spans="2:15" ht="15" x14ac:dyDescent="0.25">
      <c r="B197" s="6">
        <v>193</v>
      </c>
      <c r="C197" s="22" t="s">
        <v>105</v>
      </c>
      <c r="D197" s="24" t="s">
        <v>295</v>
      </c>
      <c r="E197" s="6" t="s">
        <v>6</v>
      </c>
      <c r="F197" s="6"/>
      <c r="G197" s="6"/>
      <c r="H197" s="6"/>
      <c r="I197" s="8">
        <v>1</v>
      </c>
      <c r="J197" s="25"/>
      <c r="K197" s="3"/>
      <c r="L197" s="3"/>
      <c r="M197" s="3"/>
      <c r="O197" s="1" t="str">
        <f t="shared" si="19"/>
        <v xml:space="preserve">    deleted_by bigint,</v>
      </c>
    </row>
    <row r="198" spans="2:15" ht="15" x14ac:dyDescent="0.25">
      <c r="B198" s="6">
        <v>194</v>
      </c>
      <c r="C198" s="22" t="s">
        <v>99</v>
      </c>
      <c r="D198" s="24" t="s">
        <v>94</v>
      </c>
      <c r="E198" s="23" t="s">
        <v>6</v>
      </c>
      <c r="F198" s="6"/>
      <c r="G198" s="6"/>
      <c r="H198" s="6"/>
      <c r="I198" s="8">
        <v>1</v>
      </c>
      <c r="J198" s="25"/>
      <c r="K198" s="3"/>
      <c r="L198" s="3"/>
      <c r="M198" s="3"/>
      <c r="O198" s="1" t="str">
        <f t="shared" si="19"/>
        <v xml:space="preserve">    deleted_date bigint,</v>
      </c>
    </row>
    <row r="199" spans="2:15" ht="15" x14ac:dyDescent="0.25">
      <c r="B199" s="6">
        <v>195</v>
      </c>
      <c r="C199" s="3" t="s">
        <v>24</v>
      </c>
      <c r="D199" s="24" t="s">
        <v>13</v>
      </c>
      <c r="E199" s="6" t="s">
        <v>10</v>
      </c>
      <c r="F199" s="6"/>
      <c r="G199" s="6">
        <v>1</v>
      </c>
      <c r="H199" s="6"/>
      <c r="I199" s="10"/>
      <c r="J199" s="25"/>
      <c r="K199" s="3"/>
      <c r="L199" s="3"/>
      <c r="M199" s="3"/>
      <c r="O199" s="1" t="str">
        <f t="shared" si="19"/>
        <v xml:space="preserve">    version integer DEFAULT 1,</v>
      </c>
    </row>
    <row r="200" spans="2:15" x14ac:dyDescent="0.25">
      <c r="O200" s="1" t="str">
        <f>"    CONSTRAINT " &amp; IF(ISERROR(SEARCH(".",$D$2)), $D$2, MID($D$2,SEARCH(".",$D$2) + 1,(LEN($D$2)-SEARCH(".",$D$2)))) &amp; "_pk PRIMARY KEY (" &amp; $D$5 &amp; ")"</f>
        <v xml:space="preserve">    CONSTRAINT financial_pk PRIMARY KEY (id)</v>
      </c>
    </row>
    <row r="201" spans="2:15" x14ac:dyDescent="0.25">
      <c r="O201" s="1" t="s">
        <v>7</v>
      </c>
    </row>
    <row r="204" spans="2:15" x14ac:dyDescent="0.25">
      <c r="D204" s="32" t="s">
        <v>978</v>
      </c>
    </row>
    <row r="205" spans="2:15" x14ac:dyDescent="0.25">
      <c r="D205" s="32" t="s">
        <v>981</v>
      </c>
    </row>
    <row r="206" spans="2:15" x14ac:dyDescent="0.25">
      <c r="D206" s="32" t="s">
        <v>979</v>
      </c>
    </row>
    <row r="207" spans="2:15" x14ac:dyDescent="0.25">
      <c r="D207" s="32" t="s">
        <v>980</v>
      </c>
    </row>
    <row r="208" spans="2:15" x14ac:dyDescent="0.25">
      <c r="D208" s="32" t="s">
        <v>982</v>
      </c>
    </row>
    <row r="209" spans="4:4" x14ac:dyDescent="0.25">
      <c r="D209" s="32" t="s">
        <v>1095</v>
      </c>
    </row>
    <row r="210" spans="4:4" x14ac:dyDescent="0.25">
      <c r="D210" s="32" t="s">
        <v>1096</v>
      </c>
    </row>
    <row r="211" spans="4:4" x14ac:dyDescent="0.25">
      <c r="D211" s="32" t="s">
        <v>1098</v>
      </c>
    </row>
    <row r="212" spans="4:4" x14ac:dyDescent="0.25">
      <c r="D212" s="32" t="s">
        <v>1097</v>
      </c>
    </row>
    <row r="213" spans="4:4" x14ac:dyDescent="0.25">
      <c r="D213" s="32" t="s">
        <v>1099</v>
      </c>
    </row>
    <row r="214" spans="4:4" x14ac:dyDescent="0.25">
      <c r="D214" s="32" t="s">
        <v>1100</v>
      </c>
    </row>
    <row r="215" spans="4:4" x14ac:dyDescent="0.25">
      <c r="D215" s="32" t="s">
        <v>1101</v>
      </c>
    </row>
    <row r="216" spans="4:4" x14ac:dyDescent="0.25">
      <c r="D216" s="32" t="s">
        <v>1102</v>
      </c>
    </row>
    <row r="217" spans="4:4" x14ac:dyDescent="0.25">
      <c r="D217" s="32" t="s">
        <v>1103</v>
      </c>
    </row>
    <row r="218" spans="4:4" x14ac:dyDescent="0.25">
      <c r="D218" s="32" t="s">
        <v>1104</v>
      </c>
    </row>
    <row r="219" spans="4:4" x14ac:dyDescent="0.25">
      <c r="D219" s="32" t="s">
        <v>1105</v>
      </c>
    </row>
    <row r="220" spans="4:4" x14ac:dyDescent="0.25">
      <c r="D220" s="32" t="s">
        <v>1106</v>
      </c>
    </row>
    <row r="221" spans="4:4" x14ac:dyDescent="0.25">
      <c r="D221" s="32" t="s">
        <v>1107</v>
      </c>
    </row>
    <row r="222" spans="4:4" x14ac:dyDescent="0.25">
      <c r="D222" s="32" t="s">
        <v>1108</v>
      </c>
    </row>
    <row r="223" spans="4:4" x14ac:dyDescent="0.25">
      <c r="D223" s="32" t="s">
        <v>1109</v>
      </c>
    </row>
    <row r="224" spans="4:4" x14ac:dyDescent="0.25">
      <c r="D224" s="32" t="s">
        <v>1110</v>
      </c>
    </row>
    <row r="225" spans="4:4" x14ac:dyDescent="0.25">
      <c r="D225" s="32" t="s">
        <v>1111</v>
      </c>
    </row>
    <row r="226" spans="4:4" x14ac:dyDescent="0.25">
      <c r="D226" s="32" t="s">
        <v>1112</v>
      </c>
    </row>
    <row r="227" spans="4:4" x14ac:dyDescent="0.25">
      <c r="D227" s="32" t="s">
        <v>1113</v>
      </c>
    </row>
    <row r="228" spans="4:4" x14ac:dyDescent="0.25">
      <c r="D228" s="32" t="s">
        <v>1114</v>
      </c>
    </row>
    <row r="229" spans="4:4" x14ac:dyDescent="0.25">
      <c r="D229" s="32" t="s">
        <v>1115</v>
      </c>
    </row>
    <row r="230" spans="4:4" x14ac:dyDescent="0.25">
      <c r="D230" s="32" t="s">
        <v>1116</v>
      </c>
    </row>
    <row r="231" spans="4:4" x14ac:dyDescent="0.25">
      <c r="D231" s="32" t="s">
        <v>1150</v>
      </c>
    </row>
    <row r="232" spans="4:4" x14ac:dyDescent="0.25">
      <c r="D232" s="32" t="s">
        <v>1151</v>
      </c>
    </row>
    <row r="233" spans="4:4" x14ac:dyDescent="0.25">
      <c r="D233" s="32"/>
    </row>
    <row r="234" spans="4:4" x14ac:dyDescent="0.25">
      <c r="D234" s="32"/>
    </row>
    <row r="235" spans="4:4" x14ac:dyDescent="0.25">
      <c r="D235" s="1" t="s">
        <v>1019</v>
      </c>
    </row>
    <row r="236" spans="4:4" x14ac:dyDescent="0.25">
      <c r="D236" s="32" t="s">
        <v>1021</v>
      </c>
    </row>
    <row r="237" spans="4:4" x14ac:dyDescent="0.25">
      <c r="D237" s="32" t="s">
        <v>1020</v>
      </c>
    </row>
    <row r="238" spans="4:4" x14ac:dyDescent="0.25">
      <c r="D238" s="32" t="s">
        <v>1093</v>
      </c>
    </row>
    <row r="239" spans="4:4" x14ac:dyDescent="0.25">
      <c r="D239" s="32" t="s">
        <v>1471</v>
      </c>
    </row>
    <row r="240" spans="4:4" x14ac:dyDescent="0.25">
      <c r="D240" s="32" t="s">
        <v>1094</v>
      </c>
    </row>
    <row r="241" spans="4:4" x14ac:dyDescent="0.25">
      <c r="D241" s="32"/>
    </row>
    <row r="243" spans="4:4" x14ac:dyDescent="0.25">
      <c r="D243" s="32" t="s">
        <v>1022</v>
      </c>
    </row>
    <row r="244" spans="4:4" x14ac:dyDescent="0.25">
      <c r="D244" s="32" t="s">
        <v>1023</v>
      </c>
    </row>
    <row r="245" spans="4:4" x14ac:dyDescent="0.25">
      <c r="D245" s="32" t="s">
        <v>1024</v>
      </c>
    </row>
    <row r="246" spans="4:4" x14ac:dyDescent="0.25">
      <c r="D246" s="32" t="s">
        <v>1025</v>
      </c>
    </row>
    <row r="247" spans="4:4" x14ac:dyDescent="0.25">
      <c r="D247" s="32" t="s">
        <v>1026</v>
      </c>
    </row>
    <row r="248" spans="4:4" x14ac:dyDescent="0.25">
      <c r="D248" s="32" t="s">
        <v>1027</v>
      </c>
    </row>
    <row r="249" spans="4:4" x14ac:dyDescent="0.25">
      <c r="D249" s="32" t="s">
        <v>1132</v>
      </c>
    </row>
    <row r="250" spans="4:4" x14ac:dyDescent="0.25">
      <c r="D250" s="32"/>
    </row>
    <row r="251" spans="4:4" x14ac:dyDescent="0.25">
      <c r="D251" s="32" t="s">
        <v>1036</v>
      </c>
    </row>
    <row r="252" spans="4:4" x14ac:dyDescent="0.25">
      <c r="D252" s="32" t="s">
        <v>1035</v>
      </c>
    </row>
    <row r="253" spans="4:4" x14ac:dyDescent="0.25">
      <c r="D253" s="32" t="s">
        <v>1034</v>
      </c>
    </row>
    <row r="254" spans="4:4" x14ac:dyDescent="0.25">
      <c r="D254" s="32" t="s">
        <v>1033</v>
      </c>
    </row>
    <row r="255" spans="4:4" x14ac:dyDescent="0.25">
      <c r="D255" s="32" t="s">
        <v>1136</v>
      </c>
    </row>
    <row r="256" spans="4:4" x14ac:dyDescent="0.25">
      <c r="D256" s="32" t="s">
        <v>1032</v>
      </c>
    </row>
    <row r="257" spans="4:4" x14ac:dyDescent="0.25">
      <c r="D257" s="32" t="s">
        <v>1031</v>
      </c>
    </row>
    <row r="258" spans="4:4" x14ac:dyDescent="0.25">
      <c r="D258" s="32" t="s">
        <v>1030</v>
      </c>
    </row>
    <row r="259" spans="4:4" x14ac:dyDescent="0.25">
      <c r="D259" s="32" t="s">
        <v>1029</v>
      </c>
    </row>
    <row r="260" spans="4:4" x14ac:dyDescent="0.25">
      <c r="D260" s="32" t="s">
        <v>1131</v>
      </c>
    </row>
    <row r="261" spans="4:4" x14ac:dyDescent="0.25">
      <c r="D261" s="32"/>
    </row>
    <row r="263" spans="4:4" x14ac:dyDescent="0.25">
      <c r="D263" s="32" t="s">
        <v>1037</v>
      </c>
    </row>
    <row r="264" spans="4:4" x14ac:dyDescent="0.25">
      <c r="D264" s="32" t="s">
        <v>1038</v>
      </c>
    </row>
    <row r="265" spans="4:4" x14ac:dyDescent="0.25">
      <c r="D265" s="32" t="s">
        <v>1039</v>
      </c>
    </row>
    <row r="267" spans="4:4" x14ac:dyDescent="0.25">
      <c r="D267" s="32" t="s">
        <v>1174</v>
      </c>
    </row>
    <row r="268" spans="4:4" x14ac:dyDescent="0.25">
      <c r="D268" s="32" t="s">
        <v>1212</v>
      </c>
    </row>
    <row r="269" spans="4:4" x14ac:dyDescent="0.25">
      <c r="D269" s="32" t="s">
        <v>1175</v>
      </c>
    </row>
    <row r="270" spans="4:4" x14ac:dyDescent="0.25">
      <c r="D270" s="32" t="s">
        <v>1176</v>
      </c>
    </row>
    <row r="271" spans="4:4" x14ac:dyDescent="0.25">
      <c r="D271" s="32" t="s">
        <v>1177</v>
      </c>
    </row>
    <row r="272" spans="4:4" x14ac:dyDescent="0.25">
      <c r="D272" s="32" t="s">
        <v>1178</v>
      </c>
    </row>
    <row r="273" spans="4:4" x14ac:dyDescent="0.25">
      <c r="D273" s="32" t="s">
        <v>1179</v>
      </c>
    </row>
    <row r="274" spans="4:4" x14ac:dyDescent="0.25">
      <c r="D274" s="32" t="s">
        <v>1180</v>
      </c>
    </row>
    <row r="275" spans="4:4" x14ac:dyDescent="0.25">
      <c r="D275" s="32" t="s">
        <v>1181</v>
      </c>
    </row>
    <row r="276" spans="4:4" x14ac:dyDescent="0.25">
      <c r="D276" s="32" t="s">
        <v>1182</v>
      </c>
    </row>
    <row r="277" spans="4:4" x14ac:dyDescent="0.25">
      <c r="D277" s="32" t="s">
        <v>1183</v>
      </c>
    </row>
    <row r="278" spans="4:4" x14ac:dyDescent="0.25">
      <c r="D278" s="32" t="s">
        <v>1184</v>
      </c>
    </row>
    <row r="279" spans="4:4" x14ac:dyDescent="0.25">
      <c r="D279" s="32" t="s">
        <v>1185</v>
      </c>
    </row>
    <row r="280" spans="4:4" x14ac:dyDescent="0.25">
      <c r="D280" s="32" t="s">
        <v>1186</v>
      </c>
    </row>
    <row r="281" spans="4:4" x14ac:dyDescent="0.25">
      <c r="D281" s="32" t="s">
        <v>1187</v>
      </c>
    </row>
    <row r="282" spans="4:4" x14ac:dyDescent="0.25">
      <c r="D282" s="32" t="s">
        <v>1188</v>
      </c>
    </row>
    <row r="284" spans="4:4" x14ac:dyDescent="0.25">
      <c r="D284" s="32" t="s">
        <v>1203</v>
      </c>
    </row>
    <row r="285" spans="4:4" x14ac:dyDescent="0.25">
      <c r="D285" s="32" t="s">
        <v>1204</v>
      </c>
    </row>
    <row r="286" spans="4:4" x14ac:dyDescent="0.25">
      <c r="D286" s="32" t="s">
        <v>1205</v>
      </c>
    </row>
    <row r="287" spans="4:4" x14ac:dyDescent="0.25">
      <c r="D287" s="32" t="s">
        <v>1206</v>
      </c>
    </row>
    <row r="288" spans="4:4" x14ac:dyDescent="0.25">
      <c r="D288" s="32" t="s">
        <v>1208</v>
      </c>
    </row>
    <row r="289" spans="1:16384" x14ac:dyDescent="0.25">
      <c r="D289" s="32" t="s">
        <v>1209</v>
      </c>
    </row>
    <row r="290" spans="1:16384" x14ac:dyDescent="0.25">
      <c r="D290" s="32" t="s">
        <v>1207</v>
      </c>
    </row>
    <row r="291" spans="1:16384" x14ac:dyDescent="0.25">
      <c r="D291" s="32" t="s">
        <v>1211</v>
      </c>
    </row>
    <row r="292" spans="1:16384" x14ac:dyDescent="0.25">
      <c r="D292" s="32" t="s">
        <v>1210</v>
      </c>
    </row>
    <row r="293" spans="1:16384" x14ac:dyDescent="0.25">
      <c r="A293" s="32"/>
      <c r="B293" s="32"/>
      <c r="C293" s="32"/>
      <c r="D293" s="32"/>
      <c r="E293" s="32"/>
      <c r="F293" s="32"/>
      <c r="G293" s="32"/>
      <c r="H293" s="32"/>
      <c r="I293" s="32"/>
      <c r="J293" s="32"/>
      <c r="K293" s="32"/>
      <c r="L293" s="32"/>
      <c r="M293" s="32"/>
      <c r="N293" s="32"/>
      <c r="O293" s="32"/>
      <c r="P293" s="32"/>
      <c r="Q293" s="32"/>
      <c r="R293" s="32"/>
      <c r="S293" s="32"/>
      <c r="T293" s="32"/>
      <c r="U293" s="32"/>
      <c r="V293" s="32"/>
      <c r="W293" s="32"/>
      <c r="X293" s="32"/>
      <c r="Y293" s="32"/>
      <c r="Z293" s="32"/>
      <c r="AA293" s="32"/>
      <c r="AB293" s="32"/>
      <c r="AC293" s="32"/>
      <c r="AD293" s="32"/>
      <c r="AE293" s="32"/>
      <c r="AF293" s="32"/>
      <c r="AG293" s="32"/>
      <c r="AH293" s="32"/>
      <c r="AI293" s="32"/>
      <c r="AJ293" s="32"/>
      <c r="AK293" s="32"/>
      <c r="AL293" s="32"/>
      <c r="AM293" s="32"/>
      <c r="AN293" s="32"/>
      <c r="AO293" s="32"/>
      <c r="AP293" s="32"/>
      <c r="AQ293" s="32"/>
      <c r="AR293" s="32"/>
      <c r="AS293" s="32"/>
      <c r="AT293" s="32"/>
      <c r="AU293" s="32"/>
      <c r="AV293" s="32"/>
      <c r="AW293" s="32"/>
      <c r="AX293" s="32"/>
      <c r="AY293" s="32"/>
      <c r="AZ293" s="32"/>
      <c r="BA293" s="32"/>
      <c r="BB293" s="32"/>
      <c r="BC293" s="32"/>
      <c r="BD293" s="32"/>
      <c r="BE293" s="32"/>
      <c r="BF293" s="32"/>
      <c r="BG293" s="32"/>
      <c r="BH293" s="32"/>
      <c r="BI293" s="32"/>
      <c r="BJ293" s="32"/>
      <c r="BK293" s="32"/>
      <c r="BL293" s="32"/>
      <c r="BM293" s="32"/>
      <c r="BN293" s="32"/>
      <c r="BO293" s="32"/>
      <c r="BP293" s="32"/>
      <c r="BQ293" s="32"/>
      <c r="BR293" s="32"/>
      <c r="BS293" s="32"/>
      <c r="BT293" s="32"/>
      <c r="BU293" s="32"/>
      <c r="BV293" s="32"/>
      <c r="BW293" s="32"/>
      <c r="BX293" s="32"/>
      <c r="BY293" s="32"/>
      <c r="BZ293" s="32"/>
      <c r="CA293" s="32"/>
      <c r="CB293" s="32"/>
      <c r="CC293" s="32"/>
      <c r="CD293" s="32"/>
      <c r="CE293" s="32"/>
      <c r="CF293" s="32"/>
      <c r="CG293" s="32"/>
      <c r="CH293" s="32"/>
      <c r="CI293" s="32"/>
      <c r="CJ293" s="32"/>
      <c r="CK293" s="32"/>
      <c r="CL293" s="32"/>
      <c r="CM293" s="32"/>
      <c r="CN293" s="32"/>
      <c r="CO293" s="32"/>
      <c r="CP293" s="32"/>
      <c r="CQ293" s="32"/>
      <c r="CR293" s="32"/>
      <c r="CS293" s="32"/>
      <c r="CT293" s="32"/>
      <c r="CU293" s="32"/>
      <c r="CV293" s="32"/>
      <c r="CW293" s="32"/>
      <c r="CX293" s="32"/>
      <c r="CY293" s="32"/>
      <c r="CZ293" s="32"/>
      <c r="DA293" s="32"/>
      <c r="DB293" s="32"/>
      <c r="DC293" s="32"/>
      <c r="DD293" s="32"/>
      <c r="DE293" s="32"/>
      <c r="DF293" s="32"/>
      <c r="DG293" s="32"/>
      <c r="DH293" s="32"/>
      <c r="DI293" s="32"/>
      <c r="DJ293" s="32"/>
      <c r="DK293" s="32"/>
      <c r="DL293" s="32"/>
      <c r="DM293" s="32"/>
      <c r="DN293" s="32"/>
      <c r="DO293" s="32"/>
      <c r="DP293" s="32"/>
      <c r="DQ293" s="32"/>
      <c r="DR293" s="32"/>
      <c r="DS293" s="32"/>
      <c r="DT293" s="32"/>
      <c r="DU293" s="32"/>
      <c r="DV293" s="32"/>
      <c r="DW293" s="32"/>
      <c r="DX293" s="32"/>
      <c r="DY293" s="32"/>
      <c r="DZ293" s="32"/>
      <c r="EA293" s="32"/>
      <c r="EB293" s="32"/>
      <c r="EC293" s="32"/>
      <c r="ED293" s="32"/>
      <c r="EE293" s="32"/>
      <c r="EF293" s="32"/>
      <c r="EG293" s="32"/>
      <c r="EH293" s="32"/>
      <c r="EI293" s="32"/>
      <c r="EJ293" s="32"/>
      <c r="EK293" s="32"/>
      <c r="EL293" s="32"/>
      <c r="EM293" s="32"/>
      <c r="EN293" s="32"/>
      <c r="EO293" s="32"/>
      <c r="EP293" s="32"/>
      <c r="EQ293" s="32"/>
      <c r="ER293" s="32"/>
      <c r="ES293" s="32"/>
      <c r="ET293" s="32"/>
      <c r="EU293" s="32"/>
      <c r="EV293" s="32"/>
      <c r="EW293" s="32"/>
      <c r="EX293" s="32"/>
      <c r="EY293" s="32"/>
      <c r="EZ293" s="32"/>
      <c r="FA293" s="32"/>
      <c r="FB293" s="32"/>
      <c r="FC293" s="32"/>
      <c r="FD293" s="32"/>
      <c r="FE293" s="32"/>
      <c r="FF293" s="32"/>
      <c r="FG293" s="32"/>
      <c r="FH293" s="32"/>
      <c r="FI293" s="32"/>
      <c r="FJ293" s="32"/>
      <c r="FK293" s="32"/>
      <c r="FL293" s="32"/>
      <c r="FM293" s="32"/>
      <c r="FN293" s="32"/>
      <c r="FO293" s="32"/>
      <c r="FP293" s="32"/>
      <c r="FQ293" s="32"/>
      <c r="FR293" s="32"/>
      <c r="FS293" s="32"/>
      <c r="FT293" s="32"/>
      <c r="FU293" s="32"/>
      <c r="FV293" s="32"/>
      <c r="FW293" s="32"/>
      <c r="FX293" s="32"/>
      <c r="FY293" s="32"/>
      <c r="FZ293" s="32"/>
      <c r="GA293" s="32"/>
      <c r="GB293" s="32"/>
      <c r="GC293" s="32"/>
      <c r="GD293" s="32"/>
      <c r="GE293" s="32"/>
      <c r="GF293" s="32"/>
      <c r="GG293" s="32"/>
      <c r="GH293" s="32"/>
      <c r="GI293" s="32"/>
      <c r="GJ293" s="32"/>
      <c r="GK293" s="32"/>
      <c r="GL293" s="32"/>
      <c r="GM293" s="32"/>
      <c r="GN293" s="32"/>
      <c r="GO293" s="32"/>
      <c r="GP293" s="32"/>
      <c r="GQ293" s="32"/>
      <c r="GR293" s="32"/>
      <c r="GS293" s="32"/>
      <c r="GT293" s="32"/>
      <c r="GU293" s="32"/>
      <c r="GV293" s="32"/>
      <c r="GW293" s="32"/>
      <c r="GX293" s="32"/>
      <c r="GY293" s="32"/>
      <c r="GZ293" s="32"/>
      <c r="HA293" s="32"/>
      <c r="HB293" s="32"/>
      <c r="HC293" s="32"/>
      <c r="HD293" s="32"/>
      <c r="HE293" s="32"/>
      <c r="HF293" s="32"/>
      <c r="HG293" s="32"/>
      <c r="HH293" s="32"/>
      <c r="HI293" s="32"/>
      <c r="HJ293" s="32"/>
      <c r="HK293" s="32"/>
      <c r="HL293" s="32"/>
      <c r="HM293" s="32"/>
      <c r="HN293" s="32"/>
      <c r="HO293" s="32"/>
      <c r="HP293" s="32"/>
      <c r="HQ293" s="32"/>
      <c r="HR293" s="32"/>
      <c r="HS293" s="32"/>
      <c r="HT293" s="32"/>
      <c r="HU293" s="32"/>
      <c r="HV293" s="32"/>
      <c r="HW293" s="32"/>
      <c r="HX293" s="32"/>
      <c r="HY293" s="32"/>
      <c r="HZ293" s="32"/>
      <c r="IA293" s="32"/>
      <c r="IB293" s="32"/>
      <c r="IC293" s="32"/>
      <c r="ID293" s="32"/>
      <c r="IE293" s="32"/>
      <c r="IF293" s="32"/>
      <c r="IG293" s="32"/>
      <c r="IH293" s="32"/>
      <c r="II293" s="32"/>
      <c r="IJ293" s="32"/>
      <c r="IK293" s="32"/>
      <c r="IL293" s="32"/>
      <c r="IM293" s="32"/>
      <c r="IN293" s="32"/>
      <c r="IO293" s="32"/>
      <c r="IP293" s="32"/>
      <c r="IQ293" s="32"/>
      <c r="IR293" s="32"/>
      <c r="IS293" s="32"/>
      <c r="IT293" s="32"/>
      <c r="IU293" s="32"/>
      <c r="IV293" s="32"/>
      <c r="IW293" s="32"/>
      <c r="IX293" s="32"/>
      <c r="IY293" s="32"/>
      <c r="IZ293" s="32"/>
      <c r="JA293" s="32"/>
      <c r="JB293" s="32"/>
      <c r="JC293" s="32"/>
      <c r="JD293" s="32"/>
      <c r="JE293" s="32"/>
      <c r="JF293" s="32"/>
      <c r="JG293" s="32"/>
      <c r="JH293" s="32"/>
      <c r="JI293" s="32"/>
      <c r="JJ293" s="32"/>
      <c r="JK293" s="32"/>
      <c r="JL293" s="32"/>
      <c r="JM293" s="32"/>
      <c r="JN293" s="32"/>
      <c r="JO293" s="32"/>
      <c r="JP293" s="32"/>
      <c r="JQ293" s="32"/>
      <c r="JR293" s="32"/>
      <c r="JS293" s="32"/>
      <c r="JT293" s="32"/>
      <c r="JU293" s="32"/>
      <c r="JV293" s="32"/>
      <c r="JW293" s="32"/>
      <c r="JX293" s="32"/>
      <c r="JY293" s="32"/>
      <c r="JZ293" s="32"/>
      <c r="KA293" s="32"/>
      <c r="KB293" s="32"/>
      <c r="KC293" s="32"/>
      <c r="KD293" s="32"/>
      <c r="KE293" s="32"/>
      <c r="KF293" s="32"/>
      <c r="KG293" s="32"/>
      <c r="KH293" s="32"/>
      <c r="KI293" s="32"/>
      <c r="KJ293" s="32"/>
      <c r="KK293" s="32"/>
      <c r="KL293" s="32"/>
      <c r="KM293" s="32"/>
      <c r="KN293" s="32"/>
      <c r="KO293" s="32"/>
      <c r="KP293" s="32"/>
      <c r="KQ293" s="32"/>
      <c r="KR293" s="32"/>
      <c r="KS293" s="32"/>
      <c r="KT293" s="32"/>
      <c r="KU293" s="32"/>
      <c r="KV293" s="32"/>
      <c r="KW293" s="32"/>
      <c r="KX293" s="32"/>
      <c r="KY293" s="32"/>
      <c r="KZ293" s="32"/>
      <c r="LA293" s="32"/>
      <c r="LB293" s="32"/>
      <c r="LC293" s="32"/>
      <c r="LD293" s="32"/>
      <c r="LE293" s="32"/>
      <c r="LF293" s="32"/>
      <c r="LG293" s="32"/>
      <c r="LH293" s="32"/>
      <c r="LI293" s="32"/>
      <c r="LJ293" s="32"/>
      <c r="LK293" s="32"/>
      <c r="LL293" s="32"/>
      <c r="LM293" s="32"/>
      <c r="LN293" s="32"/>
      <c r="LO293" s="32"/>
      <c r="LP293" s="32"/>
      <c r="LQ293" s="32"/>
      <c r="LR293" s="32"/>
      <c r="LS293" s="32"/>
      <c r="LT293" s="32"/>
      <c r="LU293" s="32"/>
      <c r="LV293" s="32"/>
      <c r="LW293" s="32"/>
      <c r="LX293" s="32"/>
      <c r="LY293" s="32"/>
      <c r="LZ293" s="32"/>
      <c r="MA293" s="32"/>
      <c r="MB293" s="32"/>
      <c r="MC293" s="32"/>
      <c r="MD293" s="32"/>
      <c r="ME293" s="32"/>
      <c r="MF293" s="32"/>
      <c r="MG293" s="32"/>
      <c r="MH293" s="32"/>
      <c r="MI293" s="32"/>
      <c r="MJ293" s="32"/>
      <c r="MK293" s="32"/>
      <c r="ML293" s="32"/>
      <c r="MM293" s="32"/>
      <c r="MN293" s="32"/>
      <c r="MO293" s="32"/>
      <c r="MP293" s="32"/>
      <c r="MQ293" s="32"/>
      <c r="MR293" s="32"/>
      <c r="MS293" s="32"/>
      <c r="MT293" s="32"/>
      <c r="MU293" s="32"/>
      <c r="MV293" s="32"/>
      <c r="MW293" s="32"/>
      <c r="MX293" s="32"/>
      <c r="MY293" s="32"/>
      <c r="MZ293" s="32"/>
      <c r="NA293" s="32"/>
      <c r="NB293" s="32"/>
      <c r="NC293" s="32"/>
      <c r="ND293" s="32"/>
      <c r="NE293" s="32"/>
      <c r="NF293" s="32"/>
      <c r="NG293" s="32"/>
      <c r="NH293" s="32"/>
      <c r="NI293" s="32"/>
      <c r="NJ293" s="32"/>
      <c r="NK293" s="32"/>
      <c r="NL293" s="32"/>
      <c r="NM293" s="32"/>
      <c r="NN293" s="32"/>
      <c r="NO293" s="32"/>
      <c r="NP293" s="32"/>
      <c r="NQ293" s="32"/>
      <c r="NR293" s="32"/>
      <c r="NS293" s="32"/>
      <c r="NT293" s="32"/>
      <c r="NU293" s="32"/>
      <c r="NV293" s="32"/>
      <c r="NW293" s="32"/>
      <c r="NX293" s="32"/>
      <c r="NY293" s="32"/>
      <c r="NZ293" s="32"/>
      <c r="OA293" s="32"/>
      <c r="OB293" s="32"/>
      <c r="OC293" s="32"/>
      <c r="OD293" s="32"/>
      <c r="OE293" s="32"/>
      <c r="OF293" s="32"/>
      <c r="OG293" s="32"/>
      <c r="OH293" s="32"/>
      <c r="OI293" s="32"/>
      <c r="OJ293" s="32"/>
      <c r="OK293" s="32"/>
      <c r="OL293" s="32"/>
      <c r="OM293" s="32"/>
      <c r="ON293" s="32"/>
      <c r="OO293" s="32"/>
      <c r="OP293" s="32"/>
      <c r="OQ293" s="32"/>
      <c r="OR293" s="32"/>
      <c r="OS293" s="32"/>
      <c r="OT293" s="32"/>
      <c r="OU293" s="32"/>
      <c r="OV293" s="32"/>
      <c r="OW293" s="32"/>
      <c r="OX293" s="32"/>
      <c r="OY293" s="32"/>
      <c r="OZ293" s="32"/>
      <c r="PA293" s="32"/>
      <c r="PB293" s="32"/>
      <c r="PC293" s="32"/>
      <c r="PD293" s="32"/>
      <c r="PE293" s="32"/>
      <c r="PF293" s="32"/>
      <c r="PG293" s="32"/>
      <c r="PH293" s="32"/>
      <c r="PI293" s="32"/>
      <c r="PJ293" s="32"/>
      <c r="PK293" s="32"/>
      <c r="PL293" s="32"/>
      <c r="PM293" s="32"/>
      <c r="PN293" s="32"/>
      <c r="PO293" s="32"/>
      <c r="PP293" s="32"/>
      <c r="PQ293" s="32"/>
      <c r="PR293" s="32"/>
      <c r="PS293" s="32"/>
      <c r="PT293" s="32"/>
      <c r="PU293" s="32"/>
      <c r="PV293" s="32"/>
      <c r="PW293" s="32"/>
      <c r="PX293" s="32"/>
      <c r="PY293" s="32"/>
      <c r="PZ293" s="32"/>
      <c r="QA293" s="32"/>
      <c r="QB293" s="32"/>
      <c r="QC293" s="32"/>
      <c r="QD293" s="32"/>
      <c r="QE293" s="32"/>
      <c r="QF293" s="32"/>
      <c r="QG293" s="32"/>
      <c r="QH293" s="32"/>
      <c r="QI293" s="32"/>
      <c r="QJ293" s="32"/>
      <c r="QK293" s="32"/>
      <c r="QL293" s="32"/>
      <c r="QM293" s="32"/>
      <c r="QN293" s="32"/>
      <c r="QO293" s="32"/>
      <c r="QP293" s="32"/>
      <c r="QQ293" s="32"/>
      <c r="QR293" s="32"/>
      <c r="QS293" s="32"/>
      <c r="QT293" s="32"/>
      <c r="QU293" s="32"/>
      <c r="QV293" s="32"/>
      <c r="QW293" s="32"/>
      <c r="QX293" s="32"/>
      <c r="QY293" s="32"/>
      <c r="QZ293" s="32"/>
      <c r="RA293" s="32"/>
      <c r="RB293" s="32"/>
      <c r="RC293" s="32"/>
      <c r="RD293" s="32"/>
      <c r="RE293" s="32"/>
      <c r="RF293" s="32"/>
      <c r="RG293" s="32"/>
      <c r="RH293" s="32"/>
      <c r="RI293" s="32"/>
      <c r="RJ293" s="32"/>
      <c r="RK293" s="32"/>
      <c r="RL293" s="32"/>
      <c r="RM293" s="32"/>
      <c r="RN293" s="32"/>
      <c r="RO293" s="32"/>
      <c r="RP293" s="32"/>
      <c r="RQ293" s="32"/>
      <c r="RR293" s="32"/>
      <c r="RS293" s="32"/>
      <c r="RT293" s="32"/>
      <c r="RU293" s="32"/>
      <c r="RV293" s="32"/>
      <c r="RW293" s="32"/>
      <c r="RX293" s="32"/>
      <c r="RY293" s="32"/>
      <c r="RZ293" s="32"/>
      <c r="SA293" s="32"/>
      <c r="SB293" s="32"/>
      <c r="SC293" s="32"/>
      <c r="SD293" s="32"/>
      <c r="SE293" s="32"/>
      <c r="SF293" s="32"/>
      <c r="SG293" s="32"/>
      <c r="SH293" s="32"/>
      <c r="SI293" s="32"/>
      <c r="SJ293" s="32"/>
      <c r="SK293" s="32"/>
      <c r="SL293" s="32"/>
      <c r="SM293" s="32"/>
      <c r="SN293" s="32"/>
      <c r="SO293" s="32"/>
      <c r="SP293" s="32"/>
      <c r="SQ293" s="32"/>
      <c r="SR293" s="32"/>
      <c r="SS293" s="32"/>
      <c r="ST293" s="32"/>
      <c r="SU293" s="32"/>
      <c r="SV293" s="32"/>
      <c r="SW293" s="32"/>
      <c r="SX293" s="32"/>
      <c r="SY293" s="32"/>
      <c r="SZ293" s="32"/>
      <c r="TA293" s="32"/>
      <c r="TB293" s="32"/>
      <c r="TC293" s="32"/>
      <c r="TD293" s="32"/>
      <c r="TE293" s="32"/>
      <c r="TF293" s="32"/>
      <c r="TG293" s="32"/>
      <c r="TH293" s="32"/>
      <c r="TI293" s="32"/>
      <c r="TJ293" s="32"/>
      <c r="TK293" s="32"/>
      <c r="TL293" s="32"/>
      <c r="TM293" s="32"/>
      <c r="TN293" s="32"/>
      <c r="TO293" s="32"/>
      <c r="TP293" s="32"/>
      <c r="TQ293" s="32"/>
      <c r="TR293" s="32"/>
      <c r="TS293" s="32"/>
      <c r="TT293" s="32"/>
      <c r="TU293" s="32"/>
      <c r="TV293" s="32"/>
      <c r="TW293" s="32"/>
      <c r="TX293" s="32"/>
      <c r="TY293" s="32"/>
      <c r="TZ293" s="32"/>
      <c r="UA293" s="32"/>
      <c r="UB293" s="32"/>
      <c r="UC293" s="32"/>
      <c r="UD293" s="32"/>
      <c r="UE293" s="32"/>
      <c r="UF293" s="32"/>
      <c r="UG293" s="32"/>
      <c r="UH293" s="32"/>
      <c r="UI293" s="32"/>
      <c r="UJ293" s="32"/>
      <c r="UK293" s="32"/>
      <c r="UL293" s="32"/>
      <c r="UM293" s="32"/>
      <c r="UN293" s="32"/>
      <c r="UO293" s="32"/>
      <c r="UP293" s="32"/>
      <c r="UQ293" s="32"/>
      <c r="UR293" s="32"/>
      <c r="US293" s="32"/>
      <c r="UT293" s="32"/>
      <c r="UU293" s="32"/>
      <c r="UV293" s="32"/>
      <c r="UW293" s="32"/>
      <c r="UX293" s="32"/>
      <c r="UY293" s="32"/>
      <c r="UZ293" s="32"/>
      <c r="VA293" s="32"/>
      <c r="VB293" s="32"/>
      <c r="VC293" s="32"/>
      <c r="VD293" s="32"/>
      <c r="VE293" s="32"/>
      <c r="VF293" s="32"/>
      <c r="VG293" s="32"/>
      <c r="VH293" s="32"/>
      <c r="VI293" s="32"/>
      <c r="VJ293" s="32"/>
      <c r="VK293" s="32"/>
      <c r="VL293" s="32"/>
      <c r="VM293" s="32"/>
      <c r="VN293" s="32"/>
      <c r="VO293" s="32"/>
      <c r="VP293" s="32"/>
      <c r="VQ293" s="32"/>
      <c r="VR293" s="32"/>
      <c r="VS293" s="32"/>
      <c r="VT293" s="32"/>
      <c r="VU293" s="32"/>
      <c r="VV293" s="32"/>
      <c r="VW293" s="32"/>
      <c r="VX293" s="32"/>
      <c r="VY293" s="32"/>
      <c r="VZ293" s="32"/>
      <c r="WA293" s="32"/>
      <c r="WB293" s="32"/>
      <c r="WC293" s="32"/>
      <c r="WD293" s="32"/>
      <c r="WE293" s="32"/>
      <c r="WF293" s="32"/>
      <c r="WG293" s="32"/>
      <c r="WH293" s="32"/>
      <c r="WI293" s="32"/>
      <c r="WJ293" s="32"/>
      <c r="WK293" s="32"/>
      <c r="WL293" s="32"/>
      <c r="WM293" s="32"/>
      <c r="WN293" s="32"/>
      <c r="WO293" s="32"/>
      <c r="WP293" s="32"/>
      <c r="WQ293" s="32"/>
      <c r="WR293" s="32"/>
      <c r="WS293" s="32"/>
      <c r="WT293" s="32"/>
      <c r="WU293" s="32"/>
      <c r="WV293" s="32"/>
      <c r="WW293" s="32"/>
      <c r="WX293" s="32"/>
      <c r="WY293" s="32"/>
      <c r="WZ293" s="32"/>
      <c r="XA293" s="32"/>
      <c r="XB293" s="32"/>
      <c r="XC293" s="32"/>
      <c r="XD293" s="32"/>
      <c r="XE293" s="32"/>
      <c r="XF293" s="32"/>
      <c r="XG293" s="32"/>
      <c r="XH293" s="32"/>
      <c r="XI293" s="32"/>
      <c r="XJ293" s="32"/>
      <c r="XK293" s="32"/>
      <c r="XL293" s="32"/>
      <c r="XM293" s="32"/>
      <c r="XN293" s="32"/>
      <c r="XO293" s="32"/>
      <c r="XP293" s="32"/>
      <c r="XQ293" s="32"/>
      <c r="XR293" s="32"/>
      <c r="XS293" s="32"/>
      <c r="XT293" s="32"/>
      <c r="XU293" s="32"/>
      <c r="XV293" s="32"/>
      <c r="XW293" s="32"/>
      <c r="XX293" s="32"/>
      <c r="XY293" s="32"/>
      <c r="XZ293" s="32"/>
      <c r="YA293" s="32"/>
      <c r="YB293" s="32"/>
      <c r="YC293" s="32"/>
      <c r="YD293" s="32"/>
      <c r="YE293" s="32"/>
      <c r="YF293" s="32"/>
      <c r="YG293" s="32"/>
      <c r="YH293" s="32"/>
      <c r="YI293" s="32"/>
      <c r="YJ293" s="32"/>
      <c r="YK293" s="32"/>
      <c r="YL293" s="32"/>
      <c r="YM293" s="32"/>
      <c r="YN293" s="32"/>
      <c r="YO293" s="32"/>
      <c r="YP293" s="32"/>
      <c r="YQ293" s="32"/>
      <c r="YR293" s="32"/>
      <c r="YS293" s="32"/>
      <c r="YT293" s="32"/>
      <c r="YU293" s="32"/>
      <c r="YV293" s="32"/>
      <c r="YW293" s="32"/>
      <c r="YX293" s="32"/>
      <c r="YY293" s="32"/>
      <c r="YZ293" s="32"/>
      <c r="ZA293" s="32"/>
      <c r="ZB293" s="32"/>
      <c r="ZC293" s="32"/>
      <c r="ZD293" s="32"/>
      <c r="ZE293" s="32"/>
      <c r="ZF293" s="32"/>
      <c r="ZG293" s="32"/>
      <c r="ZH293" s="32"/>
      <c r="ZI293" s="32"/>
      <c r="ZJ293" s="32"/>
      <c r="ZK293" s="32"/>
      <c r="ZL293" s="32"/>
      <c r="ZM293" s="32"/>
      <c r="ZN293" s="32"/>
      <c r="ZO293" s="32"/>
      <c r="ZP293" s="32"/>
      <c r="ZQ293" s="32"/>
      <c r="ZR293" s="32"/>
      <c r="ZS293" s="32"/>
      <c r="ZT293" s="32"/>
      <c r="ZU293" s="32"/>
      <c r="ZV293" s="32"/>
      <c r="ZW293" s="32"/>
      <c r="ZX293" s="32"/>
      <c r="ZY293" s="32"/>
      <c r="ZZ293" s="32"/>
      <c r="AAA293" s="32"/>
      <c r="AAB293" s="32"/>
      <c r="AAC293" s="32"/>
      <c r="AAD293" s="32"/>
      <c r="AAE293" s="32"/>
      <c r="AAF293" s="32"/>
      <c r="AAG293" s="32"/>
      <c r="AAH293" s="32"/>
      <c r="AAI293" s="32"/>
      <c r="AAJ293" s="32"/>
      <c r="AAK293" s="32"/>
      <c r="AAL293" s="32"/>
      <c r="AAM293" s="32"/>
      <c r="AAN293" s="32"/>
      <c r="AAO293" s="32"/>
      <c r="AAP293" s="32"/>
      <c r="AAQ293" s="32"/>
      <c r="AAR293" s="32"/>
      <c r="AAS293" s="32"/>
      <c r="AAT293" s="32"/>
      <c r="AAU293" s="32"/>
      <c r="AAV293" s="32"/>
      <c r="AAW293" s="32"/>
      <c r="AAX293" s="32"/>
      <c r="AAY293" s="32"/>
      <c r="AAZ293" s="32"/>
      <c r="ABA293" s="32"/>
      <c r="ABB293" s="32"/>
      <c r="ABC293" s="32"/>
      <c r="ABD293" s="32"/>
      <c r="ABE293" s="32"/>
      <c r="ABF293" s="32"/>
      <c r="ABG293" s="32"/>
      <c r="ABH293" s="32"/>
      <c r="ABI293" s="32"/>
      <c r="ABJ293" s="32"/>
      <c r="ABK293" s="32"/>
      <c r="ABL293" s="32"/>
      <c r="ABM293" s="32"/>
      <c r="ABN293" s="32"/>
      <c r="ABO293" s="32"/>
      <c r="ABP293" s="32"/>
      <c r="ABQ293" s="32"/>
      <c r="ABR293" s="32"/>
      <c r="ABS293" s="32"/>
      <c r="ABT293" s="32"/>
      <c r="ABU293" s="32"/>
      <c r="ABV293" s="32"/>
      <c r="ABW293" s="32"/>
      <c r="ABX293" s="32"/>
      <c r="ABY293" s="32"/>
      <c r="ABZ293" s="32"/>
      <c r="ACA293" s="32"/>
      <c r="ACB293" s="32"/>
      <c r="ACC293" s="32"/>
      <c r="ACD293" s="32"/>
      <c r="ACE293" s="32"/>
      <c r="ACF293" s="32"/>
      <c r="ACG293" s="32"/>
      <c r="ACH293" s="32"/>
      <c r="ACI293" s="32"/>
      <c r="ACJ293" s="32"/>
      <c r="ACK293" s="32"/>
      <c r="ACL293" s="32"/>
      <c r="ACM293" s="32"/>
      <c r="ACN293" s="32"/>
      <c r="ACO293" s="32"/>
      <c r="ACP293" s="32"/>
      <c r="ACQ293" s="32"/>
      <c r="ACR293" s="32"/>
      <c r="ACS293" s="32"/>
      <c r="ACT293" s="32"/>
      <c r="ACU293" s="32"/>
      <c r="ACV293" s="32"/>
      <c r="ACW293" s="32"/>
      <c r="ACX293" s="32"/>
      <c r="ACY293" s="32"/>
      <c r="ACZ293" s="32"/>
      <c r="ADA293" s="32"/>
      <c r="ADB293" s="32"/>
      <c r="ADC293" s="32"/>
      <c r="ADD293" s="32"/>
      <c r="ADE293" s="32"/>
      <c r="ADF293" s="32"/>
      <c r="ADG293" s="32"/>
      <c r="ADH293" s="32"/>
      <c r="ADI293" s="32"/>
      <c r="ADJ293" s="32"/>
      <c r="ADK293" s="32"/>
      <c r="ADL293" s="32"/>
      <c r="ADM293" s="32"/>
      <c r="ADN293" s="32"/>
      <c r="ADO293" s="32"/>
      <c r="ADP293" s="32"/>
      <c r="ADQ293" s="32"/>
      <c r="ADR293" s="32"/>
      <c r="ADS293" s="32"/>
      <c r="ADT293" s="32"/>
      <c r="ADU293" s="32"/>
      <c r="ADV293" s="32"/>
      <c r="ADW293" s="32"/>
      <c r="ADX293" s="32"/>
      <c r="ADY293" s="32"/>
      <c r="ADZ293" s="32"/>
      <c r="AEA293" s="32"/>
      <c r="AEB293" s="32"/>
      <c r="AEC293" s="32"/>
      <c r="AED293" s="32"/>
      <c r="AEE293" s="32"/>
      <c r="AEF293" s="32"/>
      <c r="AEG293" s="32"/>
      <c r="AEH293" s="32"/>
      <c r="AEI293" s="32"/>
      <c r="AEJ293" s="32"/>
      <c r="AEK293" s="32"/>
      <c r="AEL293" s="32"/>
      <c r="AEM293" s="32"/>
      <c r="AEN293" s="32"/>
      <c r="AEO293" s="32"/>
      <c r="AEP293" s="32"/>
      <c r="AEQ293" s="32"/>
      <c r="AER293" s="32"/>
      <c r="AES293" s="32"/>
      <c r="AET293" s="32"/>
      <c r="AEU293" s="32"/>
      <c r="AEV293" s="32"/>
      <c r="AEW293" s="32"/>
      <c r="AEX293" s="32"/>
      <c r="AEY293" s="32"/>
      <c r="AEZ293" s="32"/>
      <c r="AFA293" s="32"/>
      <c r="AFB293" s="32"/>
      <c r="AFC293" s="32"/>
      <c r="AFD293" s="32"/>
      <c r="AFE293" s="32"/>
      <c r="AFF293" s="32"/>
      <c r="AFG293" s="32"/>
      <c r="AFH293" s="32"/>
      <c r="AFI293" s="32"/>
      <c r="AFJ293" s="32"/>
      <c r="AFK293" s="32"/>
      <c r="AFL293" s="32"/>
      <c r="AFM293" s="32"/>
      <c r="AFN293" s="32"/>
      <c r="AFO293" s="32"/>
      <c r="AFP293" s="32"/>
      <c r="AFQ293" s="32"/>
      <c r="AFR293" s="32"/>
      <c r="AFS293" s="32"/>
      <c r="AFT293" s="32"/>
      <c r="AFU293" s="32"/>
      <c r="AFV293" s="32"/>
      <c r="AFW293" s="32"/>
      <c r="AFX293" s="32"/>
      <c r="AFY293" s="32"/>
      <c r="AFZ293" s="32"/>
      <c r="AGA293" s="32"/>
      <c r="AGB293" s="32"/>
      <c r="AGC293" s="32"/>
      <c r="AGD293" s="32"/>
      <c r="AGE293" s="32"/>
      <c r="AGF293" s="32"/>
      <c r="AGG293" s="32"/>
      <c r="AGH293" s="32"/>
      <c r="AGI293" s="32"/>
      <c r="AGJ293" s="32"/>
      <c r="AGK293" s="32"/>
      <c r="AGL293" s="32"/>
      <c r="AGM293" s="32"/>
      <c r="AGN293" s="32"/>
      <c r="AGO293" s="32"/>
      <c r="AGP293" s="32"/>
      <c r="AGQ293" s="32"/>
      <c r="AGR293" s="32"/>
      <c r="AGS293" s="32"/>
      <c r="AGT293" s="32"/>
      <c r="AGU293" s="32"/>
      <c r="AGV293" s="32"/>
      <c r="AGW293" s="32"/>
      <c r="AGX293" s="32"/>
      <c r="AGY293" s="32"/>
      <c r="AGZ293" s="32"/>
      <c r="AHA293" s="32"/>
      <c r="AHB293" s="32"/>
      <c r="AHC293" s="32"/>
      <c r="AHD293" s="32"/>
      <c r="AHE293" s="32"/>
      <c r="AHF293" s="32"/>
      <c r="AHG293" s="32"/>
      <c r="AHH293" s="32"/>
      <c r="AHI293" s="32"/>
      <c r="AHJ293" s="32"/>
      <c r="AHK293" s="32"/>
      <c r="AHL293" s="32"/>
      <c r="AHM293" s="32"/>
      <c r="AHN293" s="32"/>
      <c r="AHO293" s="32"/>
      <c r="AHP293" s="32"/>
      <c r="AHQ293" s="32"/>
      <c r="AHR293" s="32"/>
      <c r="AHS293" s="32"/>
      <c r="AHT293" s="32"/>
      <c r="AHU293" s="32"/>
      <c r="AHV293" s="32"/>
      <c r="AHW293" s="32"/>
      <c r="AHX293" s="32"/>
      <c r="AHY293" s="32"/>
      <c r="AHZ293" s="32"/>
      <c r="AIA293" s="32"/>
      <c r="AIB293" s="32"/>
      <c r="AIC293" s="32"/>
      <c r="AID293" s="32"/>
      <c r="AIE293" s="32"/>
      <c r="AIF293" s="32"/>
      <c r="AIG293" s="32"/>
      <c r="AIH293" s="32"/>
      <c r="AII293" s="32"/>
      <c r="AIJ293" s="32"/>
      <c r="AIK293" s="32"/>
      <c r="AIL293" s="32"/>
      <c r="AIM293" s="32"/>
      <c r="AIN293" s="32"/>
      <c r="AIO293" s="32"/>
      <c r="AIP293" s="32"/>
      <c r="AIQ293" s="32"/>
      <c r="AIR293" s="32"/>
      <c r="AIS293" s="32"/>
      <c r="AIT293" s="32"/>
      <c r="AIU293" s="32"/>
      <c r="AIV293" s="32"/>
      <c r="AIW293" s="32"/>
      <c r="AIX293" s="32"/>
      <c r="AIY293" s="32"/>
      <c r="AIZ293" s="32"/>
      <c r="AJA293" s="32"/>
      <c r="AJB293" s="32"/>
      <c r="AJC293" s="32"/>
      <c r="AJD293" s="32"/>
      <c r="AJE293" s="32"/>
      <c r="AJF293" s="32"/>
      <c r="AJG293" s="32"/>
      <c r="AJH293" s="32"/>
      <c r="AJI293" s="32"/>
      <c r="AJJ293" s="32"/>
      <c r="AJK293" s="32"/>
      <c r="AJL293" s="32"/>
      <c r="AJM293" s="32"/>
      <c r="AJN293" s="32"/>
      <c r="AJO293" s="32"/>
      <c r="AJP293" s="32"/>
      <c r="AJQ293" s="32"/>
      <c r="AJR293" s="32"/>
      <c r="AJS293" s="32"/>
      <c r="AJT293" s="32"/>
      <c r="AJU293" s="32"/>
      <c r="AJV293" s="32"/>
      <c r="AJW293" s="32"/>
      <c r="AJX293" s="32"/>
      <c r="AJY293" s="32"/>
      <c r="AJZ293" s="32"/>
      <c r="AKA293" s="32"/>
      <c r="AKB293" s="32"/>
      <c r="AKC293" s="32"/>
      <c r="AKD293" s="32"/>
      <c r="AKE293" s="32"/>
      <c r="AKF293" s="32"/>
      <c r="AKG293" s="32"/>
      <c r="AKH293" s="32"/>
      <c r="AKI293" s="32"/>
      <c r="AKJ293" s="32"/>
      <c r="AKK293" s="32"/>
      <c r="AKL293" s="32"/>
      <c r="AKM293" s="32"/>
      <c r="AKN293" s="32"/>
      <c r="AKO293" s="32"/>
      <c r="AKP293" s="32"/>
      <c r="AKQ293" s="32"/>
      <c r="AKR293" s="32"/>
      <c r="AKS293" s="32"/>
      <c r="AKT293" s="32"/>
      <c r="AKU293" s="32"/>
      <c r="AKV293" s="32"/>
      <c r="AKW293" s="32"/>
      <c r="AKX293" s="32"/>
      <c r="AKY293" s="32"/>
      <c r="AKZ293" s="32"/>
      <c r="ALA293" s="32"/>
      <c r="ALB293" s="32"/>
      <c r="ALC293" s="32"/>
      <c r="ALD293" s="32"/>
      <c r="ALE293" s="32"/>
      <c r="ALF293" s="32"/>
      <c r="ALG293" s="32"/>
      <c r="ALH293" s="32"/>
      <c r="ALI293" s="32"/>
      <c r="ALJ293" s="32"/>
      <c r="ALK293" s="32"/>
      <c r="ALL293" s="32"/>
      <c r="ALM293" s="32"/>
      <c r="ALN293" s="32"/>
      <c r="ALO293" s="32"/>
      <c r="ALP293" s="32"/>
      <c r="ALQ293" s="32"/>
      <c r="ALR293" s="32"/>
      <c r="ALS293" s="32"/>
      <c r="ALT293" s="32"/>
      <c r="ALU293" s="32"/>
      <c r="ALV293" s="32"/>
      <c r="ALW293" s="32"/>
      <c r="ALX293" s="32"/>
      <c r="ALY293" s="32"/>
      <c r="ALZ293" s="32"/>
      <c r="AMA293" s="32"/>
      <c r="AMB293" s="32"/>
      <c r="AMC293" s="32"/>
      <c r="AMD293" s="32"/>
      <c r="AME293" s="32"/>
      <c r="AMF293" s="32"/>
      <c r="AMG293" s="32"/>
      <c r="AMH293" s="32"/>
      <c r="AMI293" s="32"/>
      <c r="AMJ293" s="32"/>
      <c r="AMK293" s="32"/>
      <c r="AML293" s="32"/>
      <c r="AMM293" s="32"/>
      <c r="AMN293" s="32"/>
      <c r="AMO293" s="32"/>
      <c r="AMP293" s="32"/>
      <c r="AMQ293" s="32"/>
      <c r="AMR293" s="32"/>
      <c r="AMS293" s="32"/>
      <c r="AMT293" s="32"/>
      <c r="AMU293" s="32"/>
      <c r="AMV293" s="32"/>
      <c r="AMW293" s="32"/>
      <c r="AMX293" s="32"/>
      <c r="AMY293" s="32"/>
      <c r="AMZ293" s="32"/>
      <c r="ANA293" s="32"/>
      <c r="ANB293" s="32"/>
      <c r="ANC293" s="32"/>
      <c r="AND293" s="32"/>
      <c r="ANE293" s="32"/>
      <c r="ANF293" s="32"/>
      <c r="ANG293" s="32"/>
      <c r="ANH293" s="32"/>
      <c r="ANI293" s="32"/>
      <c r="ANJ293" s="32"/>
      <c r="ANK293" s="32"/>
      <c r="ANL293" s="32"/>
      <c r="ANM293" s="32"/>
      <c r="ANN293" s="32"/>
      <c r="ANO293" s="32"/>
      <c r="ANP293" s="32"/>
      <c r="ANQ293" s="32"/>
      <c r="ANR293" s="32"/>
      <c r="ANS293" s="32"/>
      <c r="ANT293" s="32"/>
      <c r="ANU293" s="32"/>
      <c r="ANV293" s="32"/>
      <c r="ANW293" s="32"/>
      <c r="ANX293" s="32"/>
      <c r="ANY293" s="32"/>
      <c r="ANZ293" s="32"/>
      <c r="AOA293" s="32"/>
      <c r="AOB293" s="32"/>
      <c r="AOC293" s="32"/>
      <c r="AOD293" s="32"/>
      <c r="AOE293" s="32"/>
      <c r="AOF293" s="32"/>
      <c r="AOG293" s="32"/>
      <c r="AOH293" s="32"/>
      <c r="AOI293" s="32"/>
      <c r="AOJ293" s="32"/>
      <c r="AOK293" s="32"/>
      <c r="AOL293" s="32"/>
      <c r="AOM293" s="32"/>
      <c r="AON293" s="32"/>
      <c r="AOO293" s="32"/>
      <c r="AOP293" s="32"/>
      <c r="AOQ293" s="32"/>
      <c r="AOR293" s="32"/>
      <c r="AOS293" s="32"/>
      <c r="AOT293" s="32"/>
      <c r="AOU293" s="32"/>
      <c r="AOV293" s="32"/>
      <c r="AOW293" s="32"/>
      <c r="AOX293" s="32"/>
      <c r="AOY293" s="32"/>
      <c r="AOZ293" s="32"/>
      <c r="APA293" s="32"/>
      <c r="APB293" s="32"/>
      <c r="APC293" s="32"/>
      <c r="APD293" s="32"/>
      <c r="APE293" s="32"/>
      <c r="APF293" s="32"/>
      <c r="APG293" s="32"/>
      <c r="APH293" s="32"/>
      <c r="API293" s="32"/>
      <c r="APJ293" s="32"/>
      <c r="APK293" s="32"/>
      <c r="APL293" s="32"/>
      <c r="APM293" s="32"/>
      <c r="APN293" s="32"/>
      <c r="APO293" s="32"/>
      <c r="APP293" s="32"/>
      <c r="APQ293" s="32"/>
      <c r="APR293" s="32"/>
      <c r="APS293" s="32"/>
      <c r="APT293" s="32"/>
      <c r="APU293" s="32"/>
      <c r="APV293" s="32"/>
      <c r="APW293" s="32"/>
      <c r="APX293" s="32"/>
      <c r="APY293" s="32"/>
      <c r="APZ293" s="32"/>
      <c r="AQA293" s="32"/>
      <c r="AQB293" s="32"/>
      <c r="AQC293" s="32"/>
      <c r="AQD293" s="32"/>
      <c r="AQE293" s="32"/>
      <c r="AQF293" s="32"/>
      <c r="AQG293" s="32"/>
      <c r="AQH293" s="32"/>
      <c r="AQI293" s="32"/>
      <c r="AQJ293" s="32"/>
      <c r="AQK293" s="32"/>
      <c r="AQL293" s="32"/>
      <c r="AQM293" s="32"/>
      <c r="AQN293" s="32"/>
      <c r="AQO293" s="32"/>
      <c r="AQP293" s="32"/>
      <c r="AQQ293" s="32"/>
      <c r="AQR293" s="32"/>
      <c r="AQS293" s="32"/>
      <c r="AQT293" s="32"/>
      <c r="AQU293" s="32"/>
      <c r="AQV293" s="32"/>
      <c r="AQW293" s="32"/>
      <c r="AQX293" s="32"/>
      <c r="AQY293" s="32"/>
      <c r="AQZ293" s="32"/>
      <c r="ARA293" s="32"/>
      <c r="ARB293" s="32"/>
      <c r="ARC293" s="32"/>
      <c r="ARD293" s="32"/>
      <c r="ARE293" s="32"/>
      <c r="ARF293" s="32"/>
      <c r="ARG293" s="32"/>
      <c r="ARH293" s="32"/>
      <c r="ARI293" s="32"/>
      <c r="ARJ293" s="32"/>
      <c r="ARK293" s="32"/>
      <c r="ARL293" s="32"/>
      <c r="ARM293" s="32"/>
      <c r="ARN293" s="32"/>
      <c r="ARO293" s="32"/>
      <c r="ARP293" s="32"/>
      <c r="ARQ293" s="32"/>
      <c r="ARR293" s="32"/>
      <c r="ARS293" s="32"/>
      <c r="ART293" s="32"/>
      <c r="ARU293" s="32"/>
      <c r="ARV293" s="32"/>
      <c r="ARW293" s="32"/>
      <c r="ARX293" s="32"/>
      <c r="ARY293" s="32"/>
      <c r="ARZ293" s="32"/>
      <c r="ASA293" s="32"/>
      <c r="ASB293" s="32"/>
      <c r="ASC293" s="32"/>
      <c r="ASD293" s="32"/>
      <c r="ASE293" s="32"/>
      <c r="ASF293" s="32"/>
      <c r="ASG293" s="32"/>
      <c r="ASH293" s="32"/>
      <c r="ASI293" s="32"/>
      <c r="ASJ293" s="32"/>
      <c r="ASK293" s="32"/>
      <c r="ASL293" s="32"/>
      <c r="ASM293" s="32"/>
      <c r="ASN293" s="32"/>
      <c r="ASO293" s="32"/>
      <c r="ASP293" s="32"/>
      <c r="ASQ293" s="32"/>
      <c r="ASR293" s="32"/>
      <c r="ASS293" s="32"/>
      <c r="AST293" s="32"/>
      <c r="ASU293" s="32"/>
      <c r="ASV293" s="32"/>
      <c r="ASW293" s="32"/>
      <c r="ASX293" s="32"/>
      <c r="ASY293" s="32"/>
      <c r="ASZ293" s="32"/>
      <c r="ATA293" s="32"/>
      <c r="ATB293" s="32"/>
      <c r="ATC293" s="32"/>
      <c r="ATD293" s="32"/>
      <c r="ATE293" s="32"/>
      <c r="ATF293" s="32"/>
      <c r="ATG293" s="32"/>
      <c r="ATH293" s="32"/>
      <c r="ATI293" s="32"/>
      <c r="ATJ293" s="32"/>
      <c r="ATK293" s="32"/>
      <c r="ATL293" s="32"/>
      <c r="ATM293" s="32"/>
      <c r="ATN293" s="32"/>
      <c r="ATO293" s="32"/>
      <c r="ATP293" s="32"/>
      <c r="ATQ293" s="32"/>
      <c r="ATR293" s="32"/>
      <c r="ATS293" s="32"/>
      <c r="ATT293" s="32"/>
      <c r="ATU293" s="32"/>
      <c r="ATV293" s="32"/>
      <c r="ATW293" s="32"/>
      <c r="ATX293" s="32"/>
      <c r="ATY293" s="32"/>
      <c r="ATZ293" s="32"/>
      <c r="AUA293" s="32"/>
      <c r="AUB293" s="32"/>
      <c r="AUC293" s="32"/>
      <c r="AUD293" s="32"/>
      <c r="AUE293" s="32"/>
      <c r="AUF293" s="32"/>
      <c r="AUG293" s="32"/>
      <c r="AUH293" s="32"/>
      <c r="AUI293" s="32"/>
      <c r="AUJ293" s="32"/>
      <c r="AUK293" s="32"/>
      <c r="AUL293" s="32"/>
      <c r="AUM293" s="32"/>
      <c r="AUN293" s="32"/>
      <c r="AUO293" s="32"/>
      <c r="AUP293" s="32"/>
      <c r="AUQ293" s="32"/>
      <c r="AUR293" s="32"/>
      <c r="AUS293" s="32"/>
      <c r="AUT293" s="32"/>
      <c r="AUU293" s="32"/>
      <c r="AUV293" s="32"/>
      <c r="AUW293" s="32"/>
      <c r="AUX293" s="32"/>
      <c r="AUY293" s="32"/>
      <c r="AUZ293" s="32"/>
      <c r="AVA293" s="32"/>
      <c r="AVB293" s="32"/>
      <c r="AVC293" s="32"/>
      <c r="AVD293" s="32"/>
      <c r="AVE293" s="32"/>
      <c r="AVF293" s="32"/>
      <c r="AVG293" s="32"/>
      <c r="AVH293" s="32"/>
      <c r="AVI293" s="32"/>
      <c r="AVJ293" s="32"/>
      <c r="AVK293" s="32"/>
      <c r="AVL293" s="32"/>
      <c r="AVM293" s="32"/>
      <c r="AVN293" s="32"/>
      <c r="AVO293" s="32"/>
      <c r="AVP293" s="32"/>
      <c r="AVQ293" s="32"/>
      <c r="AVR293" s="32"/>
      <c r="AVS293" s="32"/>
      <c r="AVT293" s="32"/>
      <c r="AVU293" s="32"/>
      <c r="AVV293" s="32"/>
      <c r="AVW293" s="32"/>
      <c r="AVX293" s="32"/>
      <c r="AVY293" s="32"/>
      <c r="AVZ293" s="32"/>
      <c r="AWA293" s="32"/>
      <c r="AWB293" s="32"/>
      <c r="AWC293" s="32"/>
      <c r="AWD293" s="32"/>
      <c r="AWE293" s="32"/>
      <c r="AWF293" s="32"/>
      <c r="AWG293" s="32"/>
      <c r="AWH293" s="32"/>
      <c r="AWI293" s="32"/>
      <c r="AWJ293" s="32"/>
      <c r="AWK293" s="32"/>
      <c r="AWL293" s="32"/>
      <c r="AWM293" s="32"/>
      <c r="AWN293" s="32"/>
      <c r="AWO293" s="32"/>
      <c r="AWP293" s="32"/>
      <c r="AWQ293" s="32"/>
      <c r="AWR293" s="32"/>
      <c r="AWS293" s="32"/>
      <c r="AWT293" s="32"/>
      <c r="AWU293" s="32"/>
      <c r="AWV293" s="32"/>
      <c r="AWW293" s="32"/>
      <c r="AWX293" s="32"/>
      <c r="AWY293" s="32"/>
      <c r="AWZ293" s="32"/>
      <c r="AXA293" s="32"/>
      <c r="AXB293" s="32"/>
      <c r="AXC293" s="32"/>
      <c r="AXD293" s="32"/>
      <c r="AXE293" s="32"/>
      <c r="AXF293" s="32"/>
      <c r="AXG293" s="32"/>
      <c r="AXH293" s="32"/>
      <c r="AXI293" s="32"/>
      <c r="AXJ293" s="32"/>
      <c r="AXK293" s="32"/>
      <c r="AXL293" s="32"/>
      <c r="AXM293" s="32"/>
      <c r="AXN293" s="32"/>
      <c r="AXO293" s="32"/>
      <c r="AXP293" s="32"/>
      <c r="AXQ293" s="32"/>
      <c r="AXR293" s="32"/>
      <c r="AXS293" s="32"/>
      <c r="AXT293" s="32"/>
      <c r="AXU293" s="32"/>
      <c r="AXV293" s="32"/>
      <c r="AXW293" s="32"/>
      <c r="AXX293" s="32"/>
      <c r="AXY293" s="32"/>
      <c r="AXZ293" s="32"/>
      <c r="AYA293" s="32"/>
      <c r="AYB293" s="32"/>
      <c r="AYC293" s="32"/>
      <c r="AYD293" s="32"/>
      <c r="AYE293" s="32"/>
      <c r="AYF293" s="32"/>
      <c r="AYG293" s="32"/>
      <c r="AYH293" s="32"/>
      <c r="AYI293" s="32"/>
      <c r="AYJ293" s="32"/>
      <c r="AYK293" s="32"/>
      <c r="AYL293" s="32"/>
      <c r="AYM293" s="32"/>
      <c r="AYN293" s="32"/>
      <c r="AYO293" s="32"/>
      <c r="AYP293" s="32"/>
      <c r="AYQ293" s="32"/>
      <c r="AYR293" s="32"/>
      <c r="AYS293" s="32"/>
      <c r="AYT293" s="32"/>
      <c r="AYU293" s="32"/>
      <c r="AYV293" s="32"/>
      <c r="AYW293" s="32"/>
      <c r="AYX293" s="32"/>
      <c r="AYY293" s="32"/>
      <c r="AYZ293" s="32"/>
      <c r="AZA293" s="32"/>
      <c r="AZB293" s="32"/>
      <c r="AZC293" s="32"/>
      <c r="AZD293" s="32"/>
      <c r="AZE293" s="32"/>
      <c r="AZF293" s="32"/>
      <c r="AZG293" s="32"/>
      <c r="AZH293" s="32"/>
      <c r="AZI293" s="32"/>
      <c r="AZJ293" s="32"/>
      <c r="AZK293" s="32"/>
      <c r="AZL293" s="32"/>
      <c r="AZM293" s="32"/>
      <c r="AZN293" s="32"/>
      <c r="AZO293" s="32"/>
      <c r="AZP293" s="32"/>
      <c r="AZQ293" s="32"/>
      <c r="AZR293" s="32"/>
      <c r="AZS293" s="32"/>
      <c r="AZT293" s="32"/>
      <c r="AZU293" s="32"/>
      <c r="AZV293" s="32"/>
      <c r="AZW293" s="32"/>
      <c r="AZX293" s="32"/>
      <c r="AZY293" s="32"/>
      <c r="AZZ293" s="32"/>
      <c r="BAA293" s="32"/>
      <c r="BAB293" s="32"/>
      <c r="BAC293" s="32"/>
      <c r="BAD293" s="32"/>
      <c r="BAE293" s="32"/>
      <c r="BAF293" s="32"/>
      <c r="BAG293" s="32"/>
      <c r="BAH293" s="32"/>
      <c r="BAI293" s="32"/>
      <c r="BAJ293" s="32"/>
      <c r="BAK293" s="32"/>
      <c r="BAL293" s="32"/>
      <c r="BAM293" s="32"/>
      <c r="BAN293" s="32"/>
      <c r="BAO293" s="32"/>
      <c r="BAP293" s="32"/>
      <c r="BAQ293" s="32"/>
      <c r="BAR293" s="32"/>
      <c r="BAS293" s="32"/>
      <c r="BAT293" s="32"/>
      <c r="BAU293" s="32"/>
      <c r="BAV293" s="32"/>
      <c r="BAW293" s="32"/>
      <c r="BAX293" s="32"/>
      <c r="BAY293" s="32"/>
      <c r="BAZ293" s="32"/>
      <c r="BBA293" s="32"/>
      <c r="BBB293" s="32"/>
      <c r="BBC293" s="32"/>
      <c r="BBD293" s="32"/>
      <c r="BBE293" s="32"/>
      <c r="BBF293" s="32"/>
      <c r="BBG293" s="32"/>
      <c r="BBH293" s="32"/>
      <c r="BBI293" s="32"/>
      <c r="BBJ293" s="32"/>
      <c r="BBK293" s="32"/>
      <c r="BBL293" s="32"/>
      <c r="BBM293" s="32"/>
      <c r="BBN293" s="32"/>
      <c r="BBO293" s="32"/>
      <c r="BBP293" s="32"/>
      <c r="BBQ293" s="32"/>
      <c r="BBR293" s="32"/>
      <c r="BBS293" s="32"/>
      <c r="BBT293" s="32"/>
      <c r="BBU293" s="32"/>
      <c r="BBV293" s="32"/>
      <c r="BBW293" s="32"/>
      <c r="BBX293" s="32"/>
      <c r="BBY293" s="32"/>
      <c r="BBZ293" s="32"/>
      <c r="BCA293" s="32"/>
      <c r="BCB293" s="32"/>
      <c r="BCC293" s="32"/>
      <c r="BCD293" s="32"/>
      <c r="BCE293" s="32"/>
      <c r="BCF293" s="32"/>
      <c r="BCG293" s="32"/>
      <c r="BCH293" s="32"/>
      <c r="BCI293" s="32"/>
      <c r="BCJ293" s="32"/>
      <c r="BCK293" s="32"/>
      <c r="BCL293" s="32"/>
      <c r="BCM293" s="32"/>
      <c r="BCN293" s="32"/>
      <c r="BCO293" s="32"/>
      <c r="BCP293" s="32"/>
      <c r="BCQ293" s="32"/>
      <c r="BCR293" s="32"/>
      <c r="BCS293" s="32"/>
      <c r="BCT293" s="32"/>
      <c r="BCU293" s="32"/>
      <c r="BCV293" s="32"/>
      <c r="BCW293" s="32"/>
      <c r="BCX293" s="32"/>
      <c r="BCY293" s="32"/>
      <c r="BCZ293" s="32"/>
      <c r="BDA293" s="32"/>
      <c r="BDB293" s="32"/>
      <c r="BDC293" s="32"/>
      <c r="BDD293" s="32"/>
      <c r="BDE293" s="32"/>
      <c r="BDF293" s="32"/>
      <c r="BDG293" s="32"/>
      <c r="BDH293" s="32"/>
      <c r="BDI293" s="32"/>
      <c r="BDJ293" s="32"/>
      <c r="BDK293" s="32"/>
      <c r="BDL293" s="32"/>
      <c r="BDM293" s="32"/>
      <c r="BDN293" s="32"/>
      <c r="BDO293" s="32"/>
      <c r="BDP293" s="32"/>
      <c r="BDQ293" s="32"/>
      <c r="BDR293" s="32"/>
      <c r="BDS293" s="32"/>
      <c r="BDT293" s="32"/>
      <c r="BDU293" s="32"/>
      <c r="BDV293" s="32"/>
      <c r="BDW293" s="32"/>
      <c r="BDX293" s="32"/>
      <c r="BDY293" s="32"/>
      <c r="BDZ293" s="32"/>
      <c r="BEA293" s="32"/>
      <c r="BEB293" s="32"/>
      <c r="BEC293" s="32"/>
      <c r="BED293" s="32"/>
      <c r="BEE293" s="32"/>
      <c r="BEF293" s="32"/>
      <c r="BEG293" s="32"/>
      <c r="BEH293" s="32"/>
      <c r="BEI293" s="32"/>
      <c r="BEJ293" s="32"/>
      <c r="BEK293" s="32"/>
      <c r="BEL293" s="32"/>
      <c r="BEM293" s="32"/>
      <c r="BEN293" s="32"/>
      <c r="BEO293" s="32"/>
      <c r="BEP293" s="32"/>
      <c r="BEQ293" s="32"/>
      <c r="BER293" s="32"/>
      <c r="BES293" s="32"/>
      <c r="BET293" s="32"/>
      <c r="BEU293" s="32"/>
      <c r="BEV293" s="32"/>
      <c r="BEW293" s="32"/>
      <c r="BEX293" s="32"/>
      <c r="BEY293" s="32"/>
      <c r="BEZ293" s="32"/>
      <c r="BFA293" s="32"/>
      <c r="BFB293" s="32"/>
      <c r="BFC293" s="32"/>
      <c r="BFD293" s="32"/>
      <c r="BFE293" s="32"/>
      <c r="BFF293" s="32"/>
      <c r="BFG293" s="32"/>
      <c r="BFH293" s="32"/>
      <c r="BFI293" s="32"/>
      <c r="BFJ293" s="32"/>
      <c r="BFK293" s="32"/>
      <c r="BFL293" s="32"/>
      <c r="BFM293" s="32"/>
      <c r="BFN293" s="32"/>
      <c r="BFO293" s="32"/>
      <c r="BFP293" s="32"/>
      <c r="BFQ293" s="32"/>
      <c r="BFR293" s="32"/>
      <c r="BFS293" s="32"/>
      <c r="BFT293" s="32"/>
      <c r="BFU293" s="32"/>
      <c r="BFV293" s="32"/>
      <c r="BFW293" s="32"/>
      <c r="BFX293" s="32"/>
      <c r="BFY293" s="32"/>
      <c r="BFZ293" s="32"/>
      <c r="BGA293" s="32"/>
      <c r="BGB293" s="32"/>
      <c r="BGC293" s="32"/>
      <c r="BGD293" s="32"/>
      <c r="BGE293" s="32"/>
      <c r="BGF293" s="32"/>
      <c r="BGG293" s="32"/>
      <c r="BGH293" s="32"/>
      <c r="BGI293" s="32"/>
      <c r="BGJ293" s="32"/>
      <c r="BGK293" s="32"/>
      <c r="BGL293" s="32"/>
      <c r="BGM293" s="32"/>
      <c r="BGN293" s="32"/>
      <c r="BGO293" s="32"/>
      <c r="BGP293" s="32"/>
      <c r="BGQ293" s="32"/>
      <c r="BGR293" s="32"/>
      <c r="BGS293" s="32"/>
      <c r="BGT293" s="32"/>
      <c r="BGU293" s="32"/>
      <c r="BGV293" s="32"/>
      <c r="BGW293" s="32"/>
      <c r="BGX293" s="32"/>
      <c r="BGY293" s="32"/>
      <c r="BGZ293" s="32"/>
      <c r="BHA293" s="32"/>
      <c r="BHB293" s="32"/>
      <c r="BHC293" s="32"/>
      <c r="BHD293" s="32"/>
      <c r="BHE293" s="32"/>
      <c r="BHF293" s="32"/>
      <c r="BHG293" s="32"/>
      <c r="BHH293" s="32"/>
      <c r="BHI293" s="32"/>
      <c r="BHJ293" s="32"/>
      <c r="BHK293" s="32"/>
      <c r="BHL293" s="32"/>
      <c r="BHM293" s="32"/>
      <c r="BHN293" s="32"/>
      <c r="BHO293" s="32"/>
      <c r="BHP293" s="32"/>
      <c r="BHQ293" s="32"/>
      <c r="BHR293" s="32"/>
      <c r="BHS293" s="32"/>
      <c r="BHT293" s="32"/>
      <c r="BHU293" s="32"/>
      <c r="BHV293" s="32"/>
      <c r="BHW293" s="32"/>
      <c r="BHX293" s="32"/>
      <c r="BHY293" s="32"/>
      <c r="BHZ293" s="32"/>
      <c r="BIA293" s="32"/>
      <c r="BIB293" s="32"/>
      <c r="BIC293" s="32"/>
      <c r="BID293" s="32"/>
      <c r="BIE293" s="32"/>
      <c r="BIF293" s="32"/>
      <c r="BIG293" s="32"/>
      <c r="BIH293" s="32"/>
      <c r="BII293" s="32"/>
      <c r="BIJ293" s="32"/>
      <c r="BIK293" s="32"/>
      <c r="BIL293" s="32"/>
      <c r="BIM293" s="32"/>
      <c r="BIN293" s="32"/>
      <c r="BIO293" s="32"/>
      <c r="BIP293" s="32"/>
      <c r="BIQ293" s="32"/>
      <c r="BIR293" s="32"/>
      <c r="BIS293" s="32"/>
      <c r="BIT293" s="32"/>
      <c r="BIU293" s="32"/>
      <c r="BIV293" s="32"/>
      <c r="BIW293" s="32"/>
      <c r="BIX293" s="32"/>
      <c r="BIY293" s="32"/>
      <c r="BIZ293" s="32"/>
      <c r="BJA293" s="32"/>
      <c r="BJB293" s="32"/>
      <c r="BJC293" s="32"/>
      <c r="BJD293" s="32"/>
      <c r="BJE293" s="32"/>
      <c r="BJF293" s="32"/>
      <c r="BJG293" s="32"/>
      <c r="BJH293" s="32"/>
      <c r="BJI293" s="32"/>
      <c r="BJJ293" s="32"/>
      <c r="BJK293" s="32"/>
      <c r="BJL293" s="32"/>
      <c r="BJM293" s="32"/>
      <c r="BJN293" s="32"/>
      <c r="BJO293" s="32"/>
      <c r="BJP293" s="32"/>
      <c r="BJQ293" s="32"/>
      <c r="BJR293" s="32"/>
      <c r="BJS293" s="32"/>
      <c r="BJT293" s="32"/>
      <c r="BJU293" s="32"/>
      <c r="BJV293" s="32"/>
      <c r="BJW293" s="32"/>
      <c r="BJX293" s="32"/>
      <c r="BJY293" s="32"/>
      <c r="BJZ293" s="32"/>
      <c r="BKA293" s="32"/>
      <c r="BKB293" s="32"/>
      <c r="BKC293" s="32"/>
      <c r="BKD293" s="32"/>
      <c r="BKE293" s="32"/>
      <c r="BKF293" s="32"/>
      <c r="BKG293" s="32"/>
      <c r="BKH293" s="32"/>
      <c r="BKI293" s="32"/>
      <c r="BKJ293" s="32"/>
      <c r="BKK293" s="32"/>
      <c r="BKL293" s="32"/>
      <c r="BKM293" s="32"/>
      <c r="BKN293" s="32"/>
      <c r="BKO293" s="32"/>
      <c r="BKP293" s="32"/>
      <c r="BKQ293" s="32"/>
      <c r="BKR293" s="32"/>
      <c r="BKS293" s="32"/>
      <c r="BKT293" s="32"/>
      <c r="BKU293" s="32"/>
      <c r="BKV293" s="32"/>
      <c r="BKW293" s="32"/>
      <c r="BKX293" s="32"/>
      <c r="BKY293" s="32"/>
      <c r="BKZ293" s="32"/>
      <c r="BLA293" s="32"/>
      <c r="BLB293" s="32"/>
      <c r="BLC293" s="32"/>
      <c r="BLD293" s="32"/>
      <c r="BLE293" s="32"/>
      <c r="BLF293" s="32"/>
      <c r="BLG293" s="32"/>
      <c r="BLH293" s="32"/>
      <c r="BLI293" s="32"/>
      <c r="BLJ293" s="32"/>
      <c r="BLK293" s="32"/>
      <c r="BLL293" s="32"/>
      <c r="BLM293" s="32"/>
      <c r="BLN293" s="32"/>
      <c r="BLO293" s="32"/>
      <c r="BLP293" s="32"/>
      <c r="BLQ293" s="32"/>
      <c r="BLR293" s="32"/>
      <c r="BLS293" s="32"/>
      <c r="BLT293" s="32"/>
      <c r="BLU293" s="32"/>
      <c r="BLV293" s="32"/>
      <c r="BLW293" s="32"/>
      <c r="BLX293" s="32"/>
      <c r="BLY293" s="32"/>
      <c r="BLZ293" s="32"/>
      <c r="BMA293" s="32"/>
      <c r="BMB293" s="32"/>
      <c r="BMC293" s="32"/>
      <c r="BMD293" s="32"/>
      <c r="BME293" s="32"/>
      <c r="BMF293" s="32"/>
      <c r="BMG293" s="32"/>
      <c r="BMH293" s="32"/>
      <c r="BMI293" s="32"/>
      <c r="BMJ293" s="32"/>
      <c r="BMK293" s="32"/>
      <c r="BML293" s="32"/>
      <c r="BMM293" s="32"/>
      <c r="BMN293" s="32"/>
      <c r="BMO293" s="32"/>
      <c r="BMP293" s="32"/>
      <c r="BMQ293" s="32"/>
      <c r="BMR293" s="32"/>
      <c r="BMS293" s="32"/>
      <c r="BMT293" s="32"/>
      <c r="BMU293" s="32"/>
      <c r="BMV293" s="32"/>
      <c r="BMW293" s="32"/>
      <c r="BMX293" s="32"/>
      <c r="BMY293" s="32"/>
      <c r="BMZ293" s="32"/>
      <c r="BNA293" s="32"/>
      <c r="BNB293" s="32"/>
      <c r="BNC293" s="32"/>
      <c r="BND293" s="32"/>
      <c r="BNE293" s="32"/>
      <c r="BNF293" s="32"/>
      <c r="BNG293" s="32"/>
      <c r="BNH293" s="32"/>
      <c r="BNI293" s="32"/>
      <c r="BNJ293" s="32"/>
      <c r="BNK293" s="32"/>
      <c r="BNL293" s="32"/>
      <c r="BNM293" s="32"/>
      <c r="BNN293" s="32"/>
      <c r="BNO293" s="32"/>
      <c r="BNP293" s="32"/>
      <c r="BNQ293" s="32"/>
      <c r="BNR293" s="32"/>
      <c r="BNS293" s="32"/>
      <c r="BNT293" s="32"/>
      <c r="BNU293" s="32"/>
      <c r="BNV293" s="32"/>
      <c r="BNW293" s="32"/>
      <c r="BNX293" s="32"/>
      <c r="BNY293" s="32"/>
      <c r="BNZ293" s="32"/>
      <c r="BOA293" s="32"/>
      <c r="BOB293" s="32"/>
      <c r="BOC293" s="32"/>
      <c r="BOD293" s="32"/>
      <c r="BOE293" s="32"/>
      <c r="BOF293" s="32"/>
      <c r="BOG293" s="32"/>
      <c r="BOH293" s="32"/>
      <c r="BOI293" s="32"/>
      <c r="BOJ293" s="32"/>
      <c r="BOK293" s="32"/>
      <c r="BOL293" s="32"/>
      <c r="BOM293" s="32"/>
      <c r="BON293" s="32"/>
      <c r="BOO293" s="32"/>
      <c r="BOP293" s="32"/>
      <c r="BOQ293" s="32"/>
      <c r="BOR293" s="32"/>
      <c r="BOS293" s="32"/>
      <c r="BOT293" s="32"/>
      <c r="BOU293" s="32"/>
      <c r="BOV293" s="32"/>
      <c r="BOW293" s="32"/>
      <c r="BOX293" s="32"/>
      <c r="BOY293" s="32"/>
      <c r="BOZ293" s="32"/>
      <c r="BPA293" s="32"/>
      <c r="BPB293" s="32"/>
      <c r="BPC293" s="32"/>
      <c r="BPD293" s="32"/>
      <c r="BPE293" s="32"/>
      <c r="BPF293" s="32"/>
      <c r="BPG293" s="32"/>
      <c r="BPH293" s="32"/>
      <c r="BPI293" s="32"/>
      <c r="BPJ293" s="32"/>
      <c r="BPK293" s="32"/>
      <c r="BPL293" s="32"/>
      <c r="BPM293" s="32"/>
      <c r="BPN293" s="32"/>
      <c r="BPO293" s="32"/>
      <c r="BPP293" s="32"/>
      <c r="BPQ293" s="32"/>
      <c r="BPR293" s="32"/>
      <c r="BPS293" s="32"/>
      <c r="BPT293" s="32"/>
      <c r="BPU293" s="32"/>
      <c r="BPV293" s="32"/>
      <c r="BPW293" s="32"/>
      <c r="BPX293" s="32"/>
      <c r="BPY293" s="32"/>
      <c r="BPZ293" s="32"/>
      <c r="BQA293" s="32"/>
      <c r="BQB293" s="32"/>
      <c r="BQC293" s="32"/>
      <c r="BQD293" s="32"/>
      <c r="BQE293" s="32"/>
      <c r="BQF293" s="32"/>
      <c r="BQG293" s="32"/>
      <c r="BQH293" s="32"/>
      <c r="BQI293" s="32"/>
      <c r="BQJ293" s="32"/>
      <c r="BQK293" s="32"/>
      <c r="BQL293" s="32"/>
      <c r="BQM293" s="32"/>
      <c r="BQN293" s="32"/>
      <c r="BQO293" s="32"/>
      <c r="BQP293" s="32"/>
      <c r="BQQ293" s="32"/>
      <c r="BQR293" s="32"/>
      <c r="BQS293" s="32"/>
      <c r="BQT293" s="32"/>
      <c r="BQU293" s="32"/>
      <c r="BQV293" s="32"/>
      <c r="BQW293" s="32"/>
      <c r="BQX293" s="32"/>
      <c r="BQY293" s="32"/>
      <c r="BQZ293" s="32"/>
      <c r="BRA293" s="32"/>
      <c r="BRB293" s="32"/>
      <c r="BRC293" s="32"/>
      <c r="BRD293" s="32"/>
      <c r="BRE293" s="32"/>
      <c r="BRF293" s="32"/>
      <c r="BRG293" s="32"/>
      <c r="BRH293" s="32"/>
      <c r="BRI293" s="32"/>
      <c r="BRJ293" s="32"/>
      <c r="BRK293" s="32"/>
      <c r="BRL293" s="32"/>
      <c r="BRM293" s="32"/>
      <c r="BRN293" s="32"/>
      <c r="BRO293" s="32"/>
      <c r="BRP293" s="32"/>
      <c r="BRQ293" s="32"/>
      <c r="BRR293" s="32"/>
      <c r="BRS293" s="32"/>
      <c r="BRT293" s="32"/>
      <c r="BRU293" s="32"/>
      <c r="BRV293" s="32"/>
      <c r="BRW293" s="32"/>
      <c r="BRX293" s="32"/>
      <c r="BRY293" s="32"/>
      <c r="BRZ293" s="32"/>
      <c r="BSA293" s="32"/>
      <c r="BSB293" s="32"/>
      <c r="BSC293" s="32"/>
      <c r="BSD293" s="32"/>
      <c r="BSE293" s="32"/>
      <c r="BSF293" s="32"/>
      <c r="BSG293" s="32"/>
      <c r="BSH293" s="32"/>
      <c r="BSI293" s="32"/>
      <c r="BSJ293" s="32"/>
      <c r="BSK293" s="32"/>
      <c r="BSL293" s="32"/>
      <c r="BSM293" s="32"/>
      <c r="BSN293" s="32"/>
      <c r="BSO293" s="32"/>
      <c r="BSP293" s="32"/>
      <c r="BSQ293" s="32"/>
      <c r="BSR293" s="32"/>
      <c r="BSS293" s="32"/>
      <c r="BST293" s="32"/>
      <c r="BSU293" s="32"/>
      <c r="BSV293" s="32"/>
      <c r="BSW293" s="32"/>
      <c r="BSX293" s="32"/>
      <c r="BSY293" s="32"/>
      <c r="BSZ293" s="32"/>
      <c r="BTA293" s="32"/>
      <c r="BTB293" s="32"/>
      <c r="BTC293" s="32"/>
      <c r="BTD293" s="32"/>
      <c r="BTE293" s="32"/>
      <c r="BTF293" s="32"/>
      <c r="BTG293" s="32"/>
      <c r="BTH293" s="32"/>
      <c r="BTI293" s="32"/>
      <c r="BTJ293" s="32"/>
      <c r="BTK293" s="32"/>
      <c r="BTL293" s="32"/>
      <c r="BTM293" s="32"/>
      <c r="BTN293" s="32"/>
      <c r="BTO293" s="32"/>
      <c r="BTP293" s="32"/>
      <c r="BTQ293" s="32"/>
      <c r="BTR293" s="32"/>
      <c r="BTS293" s="32"/>
      <c r="BTT293" s="32"/>
      <c r="BTU293" s="32"/>
      <c r="BTV293" s="32"/>
      <c r="BTW293" s="32"/>
      <c r="BTX293" s="32"/>
      <c r="BTY293" s="32"/>
      <c r="BTZ293" s="32"/>
      <c r="BUA293" s="32"/>
      <c r="BUB293" s="32"/>
      <c r="BUC293" s="32"/>
      <c r="BUD293" s="32"/>
      <c r="BUE293" s="32"/>
      <c r="BUF293" s="32"/>
      <c r="BUG293" s="32"/>
      <c r="BUH293" s="32"/>
      <c r="BUI293" s="32"/>
      <c r="BUJ293" s="32"/>
      <c r="BUK293" s="32"/>
      <c r="BUL293" s="32"/>
      <c r="BUM293" s="32"/>
      <c r="BUN293" s="32"/>
      <c r="BUO293" s="32"/>
      <c r="BUP293" s="32"/>
      <c r="BUQ293" s="32"/>
      <c r="BUR293" s="32"/>
      <c r="BUS293" s="32"/>
      <c r="BUT293" s="32"/>
      <c r="BUU293" s="32"/>
      <c r="BUV293" s="32"/>
      <c r="BUW293" s="32"/>
      <c r="BUX293" s="32"/>
      <c r="BUY293" s="32"/>
      <c r="BUZ293" s="32"/>
      <c r="BVA293" s="32"/>
      <c r="BVB293" s="32"/>
      <c r="BVC293" s="32"/>
      <c r="BVD293" s="32"/>
      <c r="BVE293" s="32"/>
      <c r="BVF293" s="32"/>
      <c r="BVG293" s="32"/>
      <c r="BVH293" s="32"/>
      <c r="BVI293" s="32"/>
      <c r="BVJ293" s="32"/>
      <c r="BVK293" s="32"/>
      <c r="BVL293" s="32"/>
      <c r="BVM293" s="32"/>
      <c r="BVN293" s="32"/>
      <c r="BVO293" s="32"/>
      <c r="BVP293" s="32"/>
      <c r="BVQ293" s="32"/>
      <c r="BVR293" s="32"/>
      <c r="BVS293" s="32"/>
      <c r="BVT293" s="32"/>
      <c r="BVU293" s="32"/>
      <c r="BVV293" s="32"/>
      <c r="BVW293" s="32"/>
      <c r="BVX293" s="32"/>
      <c r="BVY293" s="32"/>
      <c r="BVZ293" s="32"/>
      <c r="BWA293" s="32"/>
      <c r="BWB293" s="32"/>
      <c r="BWC293" s="32"/>
      <c r="BWD293" s="32"/>
      <c r="BWE293" s="32"/>
      <c r="BWF293" s="32"/>
      <c r="BWG293" s="32"/>
      <c r="BWH293" s="32"/>
      <c r="BWI293" s="32"/>
      <c r="BWJ293" s="32"/>
      <c r="BWK293" s="32"/>
      <c r="BWL293" s="32"/>
      <c r="BWM293" s="32"/>
      <c r="BWN293" s="32"/>
      <c r="BWO293" s="32"/>
      <c r="BWP293" s="32"/>
      <c r="BWQ293" s="32"/>
      <c r="BWR293" s="32"/>
      <c r="BWS293" s="32"/>
      <c r="BWT293" s="32"/>
      <c r="BWU293" s="32"/>
      <c r="BWV293" s="32"/>
      <c r="BWW293" s="32"/>
      <c r="BWX293" s="32"/>
      <c r="BWY293" s="32"/>
      <c r="BWZ293" s="32"/>
      <c r="BXA293" s="32"/>
      <c r="BXB293" s="32"/>
      <c r="BXC293" s="32"/>
      <c r="BXD293" s="32"/>
      <c r="BXE293" s="32"/>
      <c r="BXF293" s="32"/>
      <c r="BXG293" s="32"/>
      <c r="BXH293" s="32"/>
      <c r="BXI293" s="32"/>
      <c r="BXJ293" s="32"/>
      <c r="BXK293" s="32"/>
      <c r="BXL293" s="32"/>
      <c r="BXM293" s="32"/>
      <c r="BXN293" s="32"/>
      <c r="BXO293" s="32"/>
      <c r="BXP293" s="32"/>
      <c r="BXQ293" s="32"/>
      <c r="BXR293" s="32"/>
      <c r="BXS293" s="32"/>
      <c r="BXT293" s="32"/>
      <c r="BXU293" s="32"/>
      <c r="BXV293" s="32"/>
      <c r="BXW293" s="32"/>
      <c r="BXX293" s="32"/>
      <c r="BXY293" s="32"/>
      <c r="BXZ293" s="32"/>
      <c r="BYA293" s="32"/>
      <c r="BYB293" s="32"/>
      <c r="BYC293" s="32"/>
      <c r="BYD293" s="32"/>
      <c r="BYE293" s="32"/>
      <c r="BYF293" s="32"/>
      <c r="BYG293" s="32"/>
      <c r="BYH293" s="32"/>
      <c r="BYI293" s="32"/>
      <c r="BYJ293" s="32"/>
      <c r="BYK293" s="32"/>
      <c r="BYL293" s="32"/>
      <c r="BYM293" s="32"/>
      <c r="BYN293" s="32"/>
      <c r="BYO293" s="32"/>
      <c r="BYP293" s="32"/>
      <c r="BYQ293" s="32"/>
      <c r="BYR293" s="32"/>
      <c r="BYS293" s="32"/>
      <c r="BYT293" s="32"/>
      <c r="BYU293" s="32"/>
      <c r="BYV293" s="32"/>
      <c r="BYW293" s="32"/>
      <c r="BYX293" s="32"/>
      <c r="BYY293" s="32"/>
      <c r="BYZ293" s="32"/>
      <c r="BZA293" s="32"/>
      <c r="BZB293" s="32"/>
      <c r="BZC293" s="32"/>
      <c r="BZD293" s="32"/>
      <c r="BZE293" s="32"/>
      <c r="BZF293" s="32"/>
      <c r="BZG293" s="32"/>
      <c r="BZH293" s="32"/>
      <c r="BZI293" s="32"/>
      <c r="BZJ293" s="32"/>
      <c r="BZK293" s="32"/>
      <c r="BZL293" s="32"/>
      <c r="BZM293" s="32"/>
      <c r="BZN293" s="32"/>
      <c r="BZO293" s="32"/>
      <c r="BZP293" s="32"/>
      <c r="BZQ293" s="32"/>
      <c r="BZR293" s="32"/>
      <c r="BZS293" s="32"/>
      <c r="BZT293" s="32"/>
      <c r="BZU293" s="32"/>
      <c r="BZV293" s="32"/>
      <c r="BZW293" s="32"/>
      <c r="BZX293" s="32"/>
      <c r="BZY293" s="32"/>
      <c r="BZZ293" s="32"/>
      <c r="CAA293" s="32"/>
      <c r="CAB293" s="32"/>
      <c r="CAC293" s="32"/>
      <c r="CAD293" s="32"/>
      <c r="CAE293" s="32"/>
      <c r="CAF293" s="32"/>
      <c r="CAG293" s="32"/>
      <c r="CAH293" s="32"/>
      <c r="CAI293" s="32"/>
      <c r="CAJ293" s="32"/>
      <c r="CAK293" s="32"/>
      <c r="CAL293" s="32"/>
      <c r="CAM293" s="32"/>
      <c r="CAN293" s="32"/>
      <c r="CAO293" s="32"/>
      <c r="CAP293" s="32"/>
      <c r="CAQ293" s="32"/>
      <c r="CAR293" s="32"/>
      <c r="CAS293" s="32"/>
      <c r="CAT293" s="32"/>
      <c r="CAU293" s="32"/>
      <c r="CAV293" s="32"/>
      <c r="CAW293" s="32"/>
      <c r="CAX293" s="32"/>
      <c r="CAY293" s="32"/>
      <c r="CAZ293" s="32"/>
      <c r="CBA293" s="32"/>
      <c r="CBB293" s="32"/>
      <c r="CBC293" s="32"/>
      <c r="CBD293" s="32"/>
      <c r="CBE293" s="32"/>
      <c r="CBF293" s="32"/>
      <c r="CBG293" s="32"/>
      <c r="CBH293" s="32"/>
      <c r="CBI293" s="32"/>
      <c r="CBJ293" s="32"/>
      <c r="CBK293" s="32"/>
      <c r="CBL293" s="32"/>
      <c r="CBM293" s="32"/>
      <c r="CBN293" s="32"/>
      <c r="CBO293" s="32"/>
      <c r="CBP293" s="32"/>
      <c r="CBQ293" s="32"/>
      <c r="CBR293" s="32"/>
      <c r="CBS293" s="32"/>
      <c r="CBT293" s="32"/>
      <c r="CBU293" s="32"/>
      <c r="CBV293" s="32"/>
      <c r="CBW293" s="32"/>
      <c r="CBX293" s="32"/>
      <c r="CBY293" s="32"/>
      <c r="CBZ293" s="32"/>
      <c r="CCA293" s="32"/>
      <c r="CCB293" s="32"/>
      <c r="CCC293" s="32"/>
      <c r="CCD293" s="32"/>
      <c r="CCE293" s="32"/>
      <c r="CCF293" s="32"/>
      <c r="CCG293" s="32"/>
      <c r="CCH293" s="32"/>
      <c r="CCI293" s="32"/>
      <c r="CCJ293" s="32"/>
      <c r="CCK293" s="32"/>
      <c r="CCL293" s="32"/>
      <c r="CCM293" s="32"/>
      <c r="CCN293" s="32"/>
      <c r="CCO293" s="32"/>
      <c r="CCP293" s="32"/>
      <c r="CCQ293" s="32"/>
      <c r="CCR293" s="32"/>
      <c r="CCS293" s="32"/>
      <c r="CCT293" s="32"/>
      <c r="CCU293" s="32"/>
      <c r="CCV293" s="32"/>
      <c r="CCW293" s="32"/>
      <c r="CCX293" s="32"/>
      <c r="CCY293" s="32"/>
      <c r="CCZ293" s="32"/>
      <c r="CDA293" s="32"/>
      <c r="CDB293" s="32"/>
      <c r="CDC293" s="32"/>
      <c r="CDD293" s="32"/>
      <c r="CDE293" s="32"/>
      <c r="CDF293" s="32"/>
      <c r="CDG293" s="32"/>
      <c r="CDH293" s="32"/>
      <c r="CDI293" s="32"/>
      <c r="CDJ293" s="32"/>
      <c r="CDK293" s="32"/>
      <c r="CDL293" s="32"/>
      <c r="CDM293" s="32"/>
      <c r="CDN293" s="32"/>
      <c r="CDO293" s="32"/>
      <c r="CDP293" s="32"/>
      <c r="CDQ293" s="32"/>
      <c r="CDR293" s="32"/>
      <c r="CDS293" s="32"/>
      <c r="CDT293" s="32"/>
      <c r="CDU293" s="32"/>
      <c r="CDV293" s="32"/>
      <c r="CDW293" s="32"/>
      <c r="CDX293" s="32"/>
      <c r="CDY293" s="32"/>
      <c r="CDZ293" s="32"/>
      <c r="CEA293" s="32"/>
      <c r="CEB293" s="32"/>
      <c r="CEC293" s="32"/>
      <c r="CED293" s="32"/>
      <c r="CEE293" s="32"/>
      <c r="CEF293" s="32"/>
      <c r="CEG293" s="32"/>
      <c r="CEH293" s="32"/>
      <c r="CEI293" s="32"/>
      <c r="CEJ293" s="32"/>
      <c r="CEK293" s="32"/>
      <c r="CEL293" s="32"/>
      <c r="CEM293" s="32"/>
      <c r="CEN293" s="32"/>
      <c r="CEO293" s="32"/>
      <c r="CEP293" s="32"/>
      <c r="CEQ293" s="32"/>
      <c r="CER293" s="32"/>
      <c r="CES293" s="32"/>
      <c r="CET293" s="32"/>
      <c r="CEU293" s="32"/>
      <c r="CEV293" s="32"/>
      <c r="CEW293" s="32"/>
      <c r="CEX293" s="32"/>
      <c r="CEY293" s="32"/>
      <c r="CEZ293" s="32"/>
      <c r="CFA293" s="32"/>
      <c r="CFB293" s="32"/>
      <c r="CFC293" s="32"/>
      <c r="CFD293" s="32"/>
      <c r="CFE293" s="32"/>
      <c r="CFF293" s="32"/>
      <c r="CFG293" s="32"/>
      <c r="CFH293" s="32"/>
      <c r="CFI293" s="32"/>
      <c r="CFJ293" s="32"/>
      <c r="CFK293" s="32"/>
      <c r="CFL293" s="32"/>
      <c r="CFM293" s="32"/>
      <c r="CFN293" s="32"/>
      <c r="CFO293" s="32"/>
      <c r="CFP293" s="32"/>
      <c r="CFQ293" s="32"/>
      <c r="CFR293" s="32"/>
      <c r="CFS293" s="32"/>
      <c r="CFT293" s="32"/>
      <c r="CFU293" s="32"/>
      <c r="CFV293" s="32"/>
      <c r="CFW293" s="32"/>
      <c r="CFX293" s="32"/>
      <c r="CFY293" s="32"/>
      <c r="CFZ293" s="32"/>
      <c r="CGA293" s="32"/>
      <c r="CGB293" s="32"/>
      <c r="CGC293" s="32"/>
      <c r="CGD293" s="32"/>
      <c r="CGE293" s="32"/>
      <c r="CGF293" s="32"/>
      <c r="CGG293" s="32"/>
      <c r="CGH293" s="32"/>
      <c r="CGI293" s="32"/>
      <c r="CGJ293" s="32"/>
      <c r="CGK293" s="32"/>
      <c r="CGL293" s="32"/>
      <c r="CGM293" s="32"/>
      <c r="CGN293" s="32"/>
      <c r="CGO293" s="32"/>
      <c r="CGP293" s="32"/>
      <c r="CGQ293" s="32"/>
      <c r="CGR293" s="32"/>
      <c r="CGS293" s="32"/>
      <c r="CGT293" s="32"/>
      <c r="CGU293" s="32"/>
      <c r="CGV293" s="32"/>
      <c r="CGW293" s="32"/>
      <c r="CGX293" s="32"/>
      <c r="CGY293" s="32"/>
      <c r="CGZ293" s="32"/>
      <c r="CHA293" s="32"/>
      <c r="CHB293" s="32"/>
      <c r="CHC293" s="32"/>
      <c r="CHD293" s="32"/>
      <c r="CHE293" s="32"/>
      <c r="CHF293" s="32"/>
      <c r="CHG293" s="32"/>
      <c r="CHH293" s="32"/>
      <c r="CHI293" s="32"/>
      <c r="CHJ293" s="32"/>
      <c r="CHK293" s="32"/>
      <c r="CHL293" s="32"/>
      <c r="CHM293" s="32"/>
      <c r="CHN293" s="32"/>
      <c r="CHO293" s="32"/>
      <c r="CHP293" s="32"/>
      <c r="CHQ293" s="32"/>
      <c r="CHR293" s="32"/>
      <c r="CHS293" s="32"/>
      <c r="CHT293" s="32"/>
      <c r="CHU293" s="32"/>
      <c r="CHV293" s="32"/>
      <c r="CHW293" s="32"/>
      <c r="CHX293" s="32"/>
      <c r="CHY293" s="32"/>
      <c r="CHZ293" s="32"/>
      <c r="CIA293" s="32"/>
      <c r="CIB293" s="32"/>
      <c r="CIC293" s="32"/>
      <c r="CID293" s="32"/>
      <c r="CIE293" s="32"/>
      <c r="CIF293" s="32"/>
      <c r="CIG293" s="32"/>
      <c r="CIH293" s="32"/>
      <c r="CII293" s="32"/>
      <c r="CIJ293" s="32"/>
      <c r="CIK293" s="32"/>
      <c r="CIL293" s="32"/>
      <c r="CIM293" s="32"/>
      <c r="CIN293" s="32"/>
      <c r="CIO293" s="32"/>
      <c r="CIP293" s="32"/>
      <c r="CIQ293" s="32"/>
      <c r="CIR293" s="32"/>
      <c r="CIS293" s="32"/>
      <c r="CIT293" s="32"/>
      <c r="CIU293" s="32"/>
      <c r="CIV293" s="32"/>
      <c r="CIW293" s="32"/>
      <c r="CIX293" s="32"/>
      <c r="CIY293" s="32"/>
      <c r="CIZ293" s="32"/>
      <c r="CJA293" s="32"/>
      <c r="CJB293" s="32"/>
      <c r="CJC293" s="32"/>
      <c r="CJD293" s="32"/>
      <c r="CJE293" s="32"/>
      <c r="CJF293" s="32"/>
      <c r="CJG293" s="32"/>
      <c r="CJH293" s="32"/>
      <c r="CJI293" s="32"/>
      <c r="CJJ293" s="32"/>
      <c r="CJK293" s="32"/>
      <c r="CJL293" s="32"/>
      <c r="CJM293" s="32"/>
      <c r="CJN293" s="32"/>
      <c r="CJO293" s="32"/>
      <c r="CJP293" s="32"/>
      <c r="CJQ293" s="32"/>
      <c r="CJR293" s="32"/>
      <c r="CJS293" s="32"/>
      <c r="CJT293" s="32"/>
      <c r="CJU293" s="32"/>
      <c r="CJV293" s="32"/>
      <c r="CJW293" s="32"/>
      <c r="CJX293" s="32"/>
      <c r="CJY293" s="32"/>
      <c r="CJZ293" s="32"/>
      <c r="CKA293" s="32"/>
      <c r="CKB293" s="32"/>
      <c r="CKC293" s="32"/>
      <c r="CKD293" s="32"/>
      <c r="CKE293" s="32"/>
      <c r="CKF293" s="32"/>
      <c r="CKG293" s="32"/>
      <c r="CKH293" s="32"/>
      <c r="CKI293" s="32"/>
      <c r="CKJ293" s="32"/>
      <c r="CKK293" s="32"/>
      <c r="CKL293" s="32"/>
      <c r="CKM293" s="32"/>
      <c r="CKN293" s="32"/>
      <c r="CKO293" s="32"/>
      <c r="CKP293" s="32"/>
      <c r="CKQ293" s="32"/>
      <c r="CKR293" s="32"/>
      <c r="CKS293" s="32"/>
      <c r="CKT293" s="32"/>
      <c r="CKU293" s="32"/>
      <c r="CKV293" s="32"/>
      <c r="CKW293" s="32"/>
      <c r="CKX293" s="32"/>
      <c r="CKY293" s="32"/>
      <c r="CKZ293" s="32"/>
      <c r="CLA293" s="32"/>
      <c r="CLB293" s="32"/>
      <c r="CLC293" s="32"/>
      <c r="CLD293" s="32"/>
      <c r="CLE293" s="32"/>
      <c r="CLF293" s="32"/>
      <c r="CLG293" s="32"/>
      <c r="CLH293" s="32"/>
      <c r="CLI293" s="32"/>
      <c r="CLJ293" s="32"/>
      <c r="CLK293" s="32"/>
      <c r="CLL293" s="32"/>
      <c r="CLM293" s="32"/>
      <c r="CLN293" s="32"/>
      <c r="CLO293" s="32"/>
      <c r="CLP293" s="32"/>
      <c r="CLQ293" s="32"/>
      <c r="CLR293" s="32"/>
      <c r="CLS293" s="32"/>
      <c r="CLT293" s="32"/>
      <c r="CLU293" s="32"/>
      <c r="CLV293" s="32"/>
      <c r="CLW293" s="32"/>
      <c r="CLX293" s="32"/>
      <c r="CLY293" s="32"/>
      <c r="CLZ293" s="32"/>
      <c r="CMA293" s="32"/>
      <c r="CMB293" s="32"/>
      <c r="CMC293" s="32"/>
      <c r="CMD293" s="32"/>
      <c r="CME293" s="32"/>
      <c r="CMF293" s="32"/>
      <c r="CMG293" s="32"/>
      <c r="CMH293" s="32"/>
      <c r="CMI293" s="32"/>
      <c r="CMJ293" s="32"/>
      <c r="CMK293" s="32"/>
      <c r="CML293" s="32"/>
      <c r="CMM293" s="32"/>
      <c r="CMN293" s="32"/>
      <c r="CMO293" s="32"/>
      <c r="CMP293" s="32"/>
      <c r="CMQ293" s="32"/>
      <c r="CMR293" s="32"/>
      <c r="CMS293" s="32"/>
      <c r="CMT293" s="32"/>
      <c r="CMU293" s="32"/>
      <c r="CMV293" s="32"/>
      <c r="CMW293" s="32"/>
      <c r="CMX293" s="32"/>
      <c r="CMY293" s="32"/>
      <c r="CMZ293" s="32"/>
      <c r="CNA293" s="32"/>
      <c r="CNB293" s="32"/>
      <c r="CNC293" s="32"/>
      <c r="CND293" s="32"/>
      <c r="CNE293" s="32"/>
      <c r="CNF293" s="32"/>
      <c r="CNG293" s="32"/>
      <c r="CNH293" s="32"/>
      <c r="CNI293" s="32"/>
      <c r="CNJ293" s="32"/>
      <c r="CNK293" s="32"/>
      <c r="CNL293" s="32"/>
      <c r="CNM293" s="32"/>
      <c r="CNN293" s="32"/>
      <c r="CNO293" s="32"/>
      <c r="CNP293" s="32"/>
      <c r="CNQ293" s="32"/>
      <c r="CNR293" s="32"/>
      <c r="CNS293" s="32"/>
      <c r="CNT293" s="32"/>
      <c r="CNU293" s="32"/>
      <c r="CNV293" s="32"/>
      <c r="CNW293" s="32"/>
      <c r="CNX293" s="32"/>
      <c r="CNY293" s="32"/>
      <c r="CNZ293" s="32"/>
      <c r="COA293" s="32"/>
      <c r="COB293" s="32"/>
      <c r="COC293" s="32"/>
      <c r="COD293" s="32"/>
      <c r="COE293" s="32"/>
      <c r="COF293" s="32"/>
      <c r="COG293" s="32"/>
      <c r="COH293" s="32"/>
      <c r="COI293" s="32"/>
      <c r="COJ293" s="32"/>
      <c r="COK293" s="32"/>
      <c r="COL293" s="32"/>
      <c r="COM293" s="32"/>
      <c r="CON293" s="32"/>
      <c r="COO293" s="32"/>
      <c r="COP293" s="32"/>
      <c r="COQ293" s="32"/>
      <c r="COR293" s="32"/>
      <c r="COS293" s="32"/>
      <c r="COT293" s="32"/>
      <c r="COU293" s="32"/>
      <c r="COV293" s="32"/>
      <c r="COW293" s="32"/>
      <c r="COX293" s="32"/>
      <c r="COY293" s="32"/>
      <c r="COZ293" s="32"/>
      <c r="CPA293" s="32"/>
      <c r="CPB293" s="32"/>
      <c r="CPC293" s="32"/>
      <c r="CPD293" s="32"/>
      <c r="CPE293" s="32"/>
      <c r="CPF293" s="32"/>
      <c r="CPG293" s="32"/>
      <c r="CPH293" s="32"/>
      <c r="CPI293" s="32"/>
      <c r="CPJ293" s="32"/>
      <c r="CPK293" s="32"/>
      <c r="CPL293" s="32"/>
      <c r="CPM293" s="32"/>
      <c r="CPN293" s="32"/>
      <c r="CPO293" s="32"/>
      <c r="CPP293" s="32"/>
      <c r="CPQ293" s="32"/>
      <c r="CPR293" s="32"/>
      <c r="CPS293" s="32"/>
      <c r="CPT293" s="32"/>
      <c r="CPU293" s="32"/>
      <c r="CPV293" s="32"/>
      <c r="CPW293" s="32"/>
      <c r="CPX293" s="32"/>
      <c r="CPY293" s="32"/>
      <c r="CPZ293" s="32"/>
      <c r="CQA293" s="32"/>
      <c r="CQB293" s="32"/>
      <c r="CQC293" s="32"/>
      <c r="CQD293" s="32"/>
      <c r="CQE293" s="32"/>
      <c r="CQF293" s="32"/>
      <c r="CQG293" s="32"/>
      <c r="CQH293" s="32"/>
      <c r="CQI293" s="32"/>
      <c r="CQJ293" s="32"/>
      <c r="CQK293" s="32"/>
      <c r="CQL293" s="32"/>
      <c r="CQM293" s="32"/>
      <c r="CQN293" s="32"/>
      <c r="CQO293" s="32"/>
      <c r="CQP293" s="32"/>
      <c r="CQQ293" s="32"/>
      <c r="CQR293" s="32"/>
      <c r="CQS293" s="32"/>
      <c r="CQT293" s="32"/>
      <c r="CQU293" s="32"/>
      <c r="CQV293" s="32"/>
      <c r="CQW293" s="32"/>
      <c r="CQX293" s="32"/>
      <c r="CQY293" s="32"/>
      <c r="CQZ293" s="32"/>
      <c r="CRA293" s="32"/>
      <c r="CRB293" s="32"/>
      <c r="CRC293" s="32"/>
      <c r="CRD293" s="32"/>
      <c r="CRE293" s="32"/>
      <c r="CRF293" s="32"/>
      <c r="CRG293" s="32"/>
      <c r="CRH293" s="32"/>
      <c r="CRI293" s="32"/>
      <c r="CRJ293" s="32"/>
      <c r="CRK293" s="32"/>
      <c r="CRL293" s="32"/>
      <c r="CRM293" s="32"/>
      <c r="CRN293" s="32"/>
      <c r="CRO293" s="32"/>
      <c r="CRP293" s="32"/>
      <c r="CRQ293" s="32"/>
      <c r="CRR293" s="32"/>
      <c r="CRS293" s="32"/>
      <c r="CRT293" s="32"/>
      <c r="CRU293" s="32"/>
      <c r="CRV293" s="32"/>
      <c r="CRW293" s="32"/>
      <c r="CRX293" s="32"/>
      <c r="CRY293" s="32"/>
      <c r="CRZ293" s="32"/>
      <c r="CSA293" s="32"/>
      <c r="CSB293" s="32"/>
      <c r="CSC293" s="32"/>
      <c r="CSD293" s="32"/>
      <c r="CSE293" s="32"/>
      <c r="CSF293" s="32"/>
      <c r="CSG293" s="32"/>
      <c r="CSH293" s="32"/>
      <c r="CSI293" s="32"/>
      <c r="CSJ293" s="32"/>
      <c r="CSK293" s="32"/>
      <c r="CSL293" s="32"/>
      <c r="CSM293" s="32"/>
      <c r="CSN293" s="32"/>
      <c r="CSO293" s="32"/>
      <c r="CSP293" s="32"/>
      <c r="CSQ293" s="32"/>
      <c r="CSR293" s="32"/>
      <c r="CSS293" s="32"/>
      <c r="CST293" s="32"/>
      <c r="CSU293" s="32"/>
      <c r="CSV293" s="32"/>
      <c r="CSW293" s="32"/>
      <c r="CSX293" s="32"/>
      <c r="CSY293" s="32"/>
      <c r="CSZ293" s="32"/>
      <c r="CTA293" s="32"/>
      <c r="CTB293" s="32"/>
      <c r="CTC293" s="32"/>
      <c r="CTD293" s="32"/>
      <c r="CTE293" s="32"/>
      <c r="CTF293" s="32"/>
      <c r="CTG293" s="32"/>
      <c r="CTH293" s="32"/>
      <c r="CTI293" s="32"/>
      <c r="CTJ293" s="32"/>
      <c r="CTK293" s="32"/>
      <c r="CTL293" s="32"/>
      <c r="CTM293" s="32"/>
      <c r="CTN293" s="32"/>
      <c r="CTO293" s="32"/>
      <c r="CTP293" s="32"/>
      <c r="CTQ293" s="32"/>
      <c r="CTR293" s="32"/>
      <c r="CTS293" s="32"/>
      <c r="CTT293" s="32"/>
      <c r="CTU293" s="32"/>
      <c r="CTV293" s="32"/>
      <c r="CTW293" s="32"/>
      <c r="CTX293" s="32"/>
      <c r="CTY293" s="32"/>
      <c r="CTZ293" s="32"/>
      <c r="CUA293" s="32"/>
      <c r="CUB293" s="32"/>
      <c r="CUC293" s="32"/>
      <c r="CUD293" s="32"/>
      <c r="CUE293" s="32"/>
      <c r="CUF293" s="32"/>
      <c r="CUG293" s="32"/>
      <c r="CUH293" s="32"/>
      <c r="CUI293" s="32"/>
      <c r="CUJ293" s="32"/>
      <c r="CUK293" s="32"/>
      <c r="CUL293" s="32"/>
      <c r="CUM293" s="32"/>
      <c r="CUN293" s="32"/>
      <c r="CUO293" s="32"/>
      <c r="CUP293" s="32"/>
      <c r="CUQ293" s="32"/>
      <c r="CUR293" s="32"/>
      <c r="CUS293" s="32"/>
      <c r="CUT293" s="32"/>
      <c r="CUU293" s="32"/>
      <c r="CUV293" s="32"/>
      <c r="CUW293" s="32"/>
      <c r="CUX293" s="32"/>
      <c r="CUY293" s="32"/>
      <c r="CUZ293" s="32"/>
      <c r="CVA293" s="32"/>
      <c r="CVB293" s="32"/>
      <c r="CVC293" s="32"/>
      <c r="CVD293" s="32"/>
      <c r="CVE293" s="32"/>
      <c r="CVF293" s="32"/>
      <c r="CVG293" s="32"/>
      <c r="CVH293" s="32"/>
      <c r="CVI293" s="32"/>
      <c r="CVJ293" s="32"/>
      <c r="CVK293" s="32"/>
      <c r="CVL293" s="32"/>
      <c r="CVM293" s="32"/>
      <c r="CVN293" s="32"/>
      <c r="CVO293" s="32"/>
      <c r="CVP293" s="32"/>
      <c r="CVQ293" s="32"/>
      <c r="CVR293" s="32"/>
      <c r="CVS293" s="32"/>
      <c r="CVT293" s="32"/>
      <c r="CVU293" s="32"/>
      <c r="CVV293" s="32"/>
      <c r="CVW293" s="32"/>
      <c r="CVX293" s="32"/>
      <c r="CVY293" s="32"/>
      <c r="CVZ293" s="32"/>
      <c r="CWA293" s="32"/>
      <c r="CWB293" s="32"/>
      <c r="CWC293" s="32"/>
      <c r="CWD293" s="32"/>
      <c r="CWE293" s="32"/>
      <c r="CWF293" s="32"/>
      <c r="CWG293" s="32"/>
      <c r="CWH293" s="32"/>
      <c r="CWI293" s="32"/>
      <c r="CWJ293" s="32"/>
      <c r="CWK293" s="32"/>
      <c r="CWL293" s="32"/>
      <c r="CWM293" s="32"/>
      <c r="CWN293" s="32"/>
      <c r="CWO293" s="32"/>
      <c r="CWP293" s="32"/>
      <c r="CWQ293" s="32"/>
      <c r="CWR293" s="32"/>
      <c r="CWS293" s="32"/>
      <c r="CWT293" s="32"/>
      <c r="CWU293" s="32"/>
      <c r="CWV293" s="32"/>
      <c r="CWW293" s="32"/>
      <c r="CWX293" s="32"/>
      <c r="CWY293" s="32"/>
      <c r="CWZ293" s="32"/>
      <c r="CXA293" s="32"/>
      <c r="CXB293" s="32"/>
      <c r="CXC293" s="32"/>
      <c r="CXD293" s="32"/>
      <c r="CXE293" s="32"/>
      <c r="CXF293" s="32"/>
      <c r="CXG293" s="32"/>
      <c r="CXH293" s="32"/>
      <c r="CXI293" s="32"/>
      <c r="CXJ293" s="32"/>
      <c r="CXK293" s="32"/>
      <c r="CXL293" s="32"/>
      <c r="CXM293" s="32"/>
      <c r="CXN293" s="32"/>
      <c r="CXO293" s="32"/>
      <c r="CXP293" s="32"/>
      <c r="CXQ293" s="32"/>
      <c r="CXR293" s="32"/>
      <c r="CXS293" s="32"/>
      <c r="CXT293" s="32"/>
      <c r="CXU293" s="32"/>
      <c r="CXV293" s="32"/>
      <c r="CXW293" s="32"/>
      <c r="CXX293" s="32"/>
      <c r="CXY293" s="32"/>
      <c r="CXZ293" s="32"/>
      <c r="CYA293" s="32"/>
      <c r="CYB293" s="32"/>
      <c r="CYC293" s="32"/>
      <c r="CYD293" s="32"/>
      <c r="CYE293" s="32"/>
      <c r="CYF293" s="32"/>
      <c r="CYG293" s="32"/>
      <c r="CYH293" s="32"/>
      <c r="CYI293" s="32"/>
      <c r="CYJ293" s="32"/>
      <c r="CYK293" s="32"/>
      <c r="CYL293" s="32"/>
      <c r="CYM293" s="32"/>
      <c r="CYN293" s="32"/>
      <c r="CYO293" s="32"/>
      <c r="CYP293" s="32"/>
      <c r="CYQ293" s="32"/>
      <c r="CYR293" s="32"/>
      <c r="CYS293" s="32"/>
      <c r="CYT293" s="32"/>
      <c r="CYU293" s="32"/>
      <c r="CYV293" s="32"/>
      <c r="CYW293" s="32"/>
      <c r="CYX293" s="32"/>
      <c r="CYY293" s="32"/>
      <c r="CYZ293" s="32"/>
      <c r="CZA293" s="32"/>
      <c r="CZB293" s="32"/>
      <c r="CZC293" s="32"/>
      <c r="CZD293" s="32"/>
      <c r="CZE293" s="32"/>
      <c r="CZF293" s="32"/>
      <c r="CZG293" s="32"/>
      <c r="CZH293" s="32"/>
      <c r="CZI293" s="32"/>
      <c r="CZJ293" s="32"/>
      <c r="CZK293" s="32"/>
      <c r="CZL293" s="32"/>
      <c r="CZM293" s="32"/>
      <c r="CZN293" s="32"/>
      <c r="CZO293" s="32"/>
      <c r="CZP293" s="32"/>
      <c r="CZQ293" s="32"/>
      <c r="CZR293" s="32"/>
      <c r="CZS293" s="32"/>
      <c r="CZT293" s="32"/>
      <c r="CZU293" s="32"/>
      <c r="CZV293" s="32"/>
      <c r="CZW293" s="32"/>
      <c r="CZX293" s="32"/>
      <c r="CZY293" s="32"/>
      <c r="CZZ293" s="32"/>
      <c r="DAA293" s="32"/>
      <c r="DAB293" s="32"/>
      <c r="DAC293" s="32"/>
      <c r="DAD293" s="32"/>
      <c r="DAE293" s="32"/>
      <c r="DAF293" s="32"/>
      <c r="DAG293" s="32"/>
      <c r="DAH293" s="32"/>
      <c r="DAI293" s="32"/>
      <c r="DAJ293" s="32"/>
      <c r="DAK293" s="32"/>
      <c r="DAL293" s="32"/>
      <c r="DAM293" s="32"/>
      <c r="DAN293" s="32"/>
      <c r="DAO293" s="32"/>
      <c r="DAP293" s="32"/>
      <c r="DAQ293" s="32"/>
      <c r="DAR293" s="32"/>
      <c r="DAS293" s="32"/>
      <c r="DAT293" s="32"/>
      <c r="DAU293" s="32"/>
      <c r="DAV293" s="32"/>
      <c r="DAW293" s="32"/>
      <c r="DAX293" s="32"/>
      <c r="DAY293" s="32"/>
      <c r="DAZ293" s="32"/>
      <c r="DBA293" s="32"/>
      <c r="DBB293" s="32"/>
      <c r="DBC293" s="32"/>
      <c r="DBD293" s="32"/>
      <c r="DBE293" s="32"/>
      <c r="DBF293" s="32"/>
      <c r="DBG293" s="32"/>
      <c r="DBH293" s="32"/>
      <c r="DBI293" s="32"/>
      <c r="DBJ293" s="32"/>
      <c r="DBK293" s="32"/>
      <c r="DBL293" s="32"/>
      <c r="DBM293" s="32"/>
      <c r="DBN293" s="32"/>
      <c r="DBO293" s="32"/>
      <c r="DBP293" s="32"/>
      <c r="DBQ293" s="32"/>
      <c r="DBR293" s="32"/>
      <c r="DBS293" s="32"/>
      <c r="DBT293" s="32"/>
      <c r="DBU293" s="32"/>
      <c r="DBV293" s="32"/>
      <c r="DBW293" s="32"/>
      <c r="DBX293" s="32"/>
      <c r="DBY293" s="32"/>
      <c r="DBZ293" s="32"/>
      <c r="DCA293" s="32"/>
      <c r="DCB293" s="32"/>
      <c r="DCC293" s="32"/>
      <c r="DCD293" s="32"/>
      <c r="DCE293" s="32"/>
      <c r="DCF293" s="32"/>
      <c r="DCG293" s="32"/>
      <c r="DCH293" s="32"/>
      <c r="DCI293" s="32"/>
      <c r="DCJ293" s="32"/>
      <c r="DCK293" s="32"/>
      <c r="DCL293" s="32"/>
      <c r="DCM293" s="32"/>
      <c r="DCN293" s="32"/>
      <c r="DCO293" s="32"/>
      <c r="DCP293" s="32"/>
      <c r="DCQ293" s="32"/>
      <c r="DCR293" s="32"/>
      <c r="DCS293" s="32"/>
      <c r="DCT293" s="32"/>
      <c r="DCU293" s="32"/>
      <c r="DCV293" s="32"/>
      <c r="DCW293" s="32"/>
      <c r="DCX293" s="32"/>
      <c r="DCY293" s="32"/>
      <c r="DCZ293" s="32"/>
      <c r="DDA293" s="32"/>
      <c r="DDB293" s="32"/>
      <c r="DDC293" s="32"/>
      <c r="DDD293" s="32"/>
      <c r="DDE293" s="32"/>
      <c r="DDF293" s="32"/>
      <c r="DDG293" s="32"/>
      <c r="DDH293" s="32"/>
      <c r="DDI293" s="32"/>
      <c r="DDJ293" s="32"/>
      <c r="DDK293" s="32"/>
      <c r="DDL293" s="32"/>
      <c r="DDM293" s="32"/>
      <c r="DDN293" s="32"/>
      <c r="DDO293" s="32"/>
      <c r="DDP293" s="32"/>
      <c r="DDQ293" s="32"/>
      <c r="DDR293" s="32"/>
      <c r="DDS293" s="32"/>
      <c r="DDT293" s="32"/>
      <c r="DDU293" s="32"/>
      <c r="DDV293" s="32"/>
      <c r="DDW293" s="32"/>
      <c r="DDX293" s="32"/>
      <c r="DDY293" s="32"/>
      <c r="DDZ293" s="32"/>
      <c r="DEA293" s="32"/>
      <c r="DEB293" s="32"/>
      <c r="DEC293" s="32"/>
      <c r="DED293" s="32"/>
      <c r="DEE293" s="32"/>
      <c r="DEF293" s="32"/>
      <c r="DEG293" s="32"/>
      <c r="DEH293" s="32"/>
      <c r="DEI293" s="32"/>
      <c r="DEJ293" s="32"/>
      <c r="DEK293" s="32"/>
      <c r="DEL293" s="32"/>
      <c r="DEM293" s="32"/>
      <c r="DEN293" s="32"/>
      <c r="DEO293" s="32"/>
      <c r="DEP293" s="32"/>
      <c r="DEQ293" s="32"/>
      <c r="DER293" s="32"/>
      <c r="DES293" s="32"/>
      <c r="DET293" s="32"/>
      <c r="DEU293" s="32"/>
      <c r="DEV293" s="32"/>
      <c r="DEW293" s="32"/>
      <c r="DEX293" s="32"/>
      <c r="DEY293" s="32"/>
      <c r="DEZ293" s="32"/>
      <c r="DFA293" s="32"/>
      <c r="DFB293" s="32"/>
      <c r="DFC293" s="32"/>
      <c r="DFD293" s="32"/>
      <c r="DFE293" s="32"/>
      <c r="DFF293" s="32"/>
      <c r="DFG293" s="32"/>
      <c r="DFH293" s="32"/>
      <c r="DFI293" s="32"/>
      <c r="DFJ293" s="32"/>
      <c r="DFK293" s="32"/>
      <c r="DFL293" s="32"/>
      <c r="DFM293" s="32"/>
      <c r="DFN293" s="32"/>
      <c r="DFO293" s="32"/>
      <c r="DFP293" s="32"/>
      <c r="DFQ293" s="32"/>
      <c r="DFR293" s="32"/>
      <c r="DFS293" s="32"/>
      <c r="DFT293" s="32"/>
      <c r="DFU293" s="32"/>
      <c r="DFV293" s="32"/>
      <c r="DFW293" s="32"/>
      <c r="DFX293" s="32"/>
      <c r="DFY293" s="32"/>
      <c r="DFZ293" s="32"/>
      <c r="DGA293" s="32"/>
      <c r="DGB293" s="32"/>
      <c r="DGC293" s="32"/>
      <c r="DGD293" s="32"/>
      <c r="DGE293" s="32"/>
      <c r="DGF293" s="32"/>
      <c r="DGG293" s="32"/>
      <c r="DGH293" s="32"/>
      <c r="DGI293" s="32"/>
      <c r="DGJ293" s="32"/>
      <c r="DGK293" s="32"/>
      <c r="DGL293" s="32"/>
      <c r="DGM293" s="32"/>
      <c r="DGN293" s="32"/>
      <c r="DGO293" s="32"/>
      <c r="DGP293" s="32"/>
      <c r="DGQ293" s="32"/>
      <c r="DGR293" s="32"/>
      <c r="DGS293" s="32"/>
      <c r="DGT293" s="32"/>
      <c r="DGU293" s="32"/>
      <c r="DGV293" s="32"/>
      <c r="DGW293" s="32"/>
      <c r="DGX293" s="32"/>
      <c r="DGY293" s="32"/>
      <c r="DGZ293" s="32"/>
      <c r="DHA293" s="32"/>
      <c r="DHB293" s="32"/>
      <c r="DHC293" s="32"/>
      <c r="DHD293" s="32"/>
      <c r="DHE293" s="32"/>
      <c r="DHF293" s="32"/>
      <c r="DHG293" s="32"/>
      <c r="DHH293" s="32"/>
      <c r="DHI293" s="32"/>
      <c r="DHJ293" s="32"/>
      <c r="DHK293" s="32"/>
      <c r="DHL293" s="32"/>
      <c r="DHM293" s="32"/>
      <c r="DHN293" s="32"/>
      <c r="DHO293" s="32"/>
      <c r="DHP293" s="32"/>
      <c r="DHQ293" s="32"/>
      <c r="DHR293" s="32"/>
      <c r="DHS293" s="32"/>
      <c r="DHT293" s="32"/>
      <c r="DHU293" s="32"/>
      <c r="DHV293" s="32"/>
      <c r="DHW293" s="32"/>
      <c r="DHX293" s="32"/>
      <c r="DHY293" s="32"/>
      <c r="DHZ293" s="32"/>
      <c r="DIA293" s="32"/>
      <c r="DIB293" s="32"/>
      <c r="DIC293" s="32"/>
      <c r="DID293" s="32"/>
      <c r="DIE293" s="32"/>
      <c r="DIF293" s="32"/>
      <c r="DIG293" s="32"/>
      <c r="DIH293" s="32"/>
      <c r="DII293" s="32"/>
      <c r="DIJ293" s="32"/>
      <c r="DIK293" s="32"/>
      <c r="DIL293" s="32"/>
      <c r="DIM293" s="32"/>
      <c r="DIN293" s="32"/>
      <c r="DIO293" s="32"/>
      <c r="DIP293" s="32"/>
      <c r="DIQ293" s="32"/>
      <c r="DIR293" s="32"/>
      <c r="DIS293" s="32"/>
      <c r="DIT293" s="32"/>
      <c r="DIU293" s="32"/>
      <c r="DIV293" s="32"/>
      <c r="DIW293" s="32"/>
      <c r="DIX293" s="32"/>
      <c r="DIY293" s="32"/>
      <c r="DIZ293" s="32"/>
      <c r="DJA293" s="32"/>
      <c r="DJB293" s="32"/>
      <c r="DJC293" s="32"/>
      <c r="DJD293" s="32"/>
      <c r="DJE293" s="32"/>
      <c r="DJF293" s="32"/>
      <c r="DJG293" s="32"/>
      <c r="DJH293" s="32"/>
      <c r="DJI293" s="32"/>
      <c r="DJJ293" s="32"/>
      <c r="DJK293" s="32"/>
      <c r="DJL293" s="32"/>
      <c r="DJM293" s="32"/>
      <c r="DJN293" s="32"/>
      <c r="DJO293" s="32"/>
      <c r="DJP293" s="32"/>
      <c r="DJQ293" s="32"/>
      <c r="DJR293" s="32"/>
      <c r="DJS293" s="32"/>
      <c r="DJT293" s="32"/>
      <c r="DJU293" s="32"/>
      <c r="DJV293" s="32"/>
      <c r="DJW293" s="32"/>
      <c r="DJX293" s="32"/>
      <c r="DJY293" s="32"/>
      <c r="DJZ293" s="32"/>
      <c r="DKA293" s="32"/>
      <c r="DKB293" s="32"/>
      <c r="DKC293" s="32"/>
      <c r="DKD293" s="32"/>
      <c r="DKE293" s="32"/>
      <c r="DKF293" s="32"/>
      <c r="DKG293" s="32"/>
      <c r="DKH293" s="32"/>
      <c r="DKI293" s="32"/>
      <c r="DKJ293" s="32"/>
      <c r="DKK293" s="32"/>
      <c r="DKL293" s="32"/>
      <c r="DKM293" s="32"/>
      <c r="DKN293" s="32"/>
      <c r="DKO293" s="32"/>
      <c r="DKP293" s="32"/>
      <c r="DKQ293" s="32"/>
      <c r="DKR293" s="32"/>
      <c r="DKS293" s="32"/>
      <c r="DKT293" s="32"/>
      <c r="DKU293" s="32"/>
      <c r="DKV293" s="32"/>
      <c r="DKW293" s="32"/>
      <c r="DKX293" s="32"/>
      <c r="DKY293" s="32"/>
      <c r="DKZ293" s="32"/>
      <c r="DLA293" s="32"/>
      <c r="DLB293" s="32"/>
      <c r="DLC293" s="32"/>
      <c r="DLD293" s="32"/>
      <c r="DLE293" s="32"/>
      <c r="DLF293" s="32"/>
      <c r="DLG293" s="32"/>
      <c r="DLH293" s="32"/>
      <c r="DLI293" s="32"/>
      <c r="DLJ293" s="32"/>
      <c r="DLK293" s="32"/>
      <c r="DLL293" s="32"/>
      <c r="DLM293" s="32"/>
      <c r="DLN293" s="32"/>
      <c r="DLO293" s="32"/>
      <c r="DLP293" s="32"/>
      <c r="DLQ293" s="32"/>
      <c r="DLR293" s="32"/>
      <c r="DLS293" s="32"/>
      <c r="DLT293" s="32"/>
      <c r="DLU293" s="32"/>
      <c r="DLV293" s="32"/>
      <c r="DLW293" s="32"/>
      <c r="DLX293" s="32"/>
      <c r="DLY293" s="32"/>
      <c r="DLZ293" s="32"/>
      <c r="DMA293" s="32"/>
      <c r="DMB293" s="32"/>
      <c r="DMC293" s="32"/>
      <c r="DMD293" s="32"/>
      <c r="DME293" s="32"/>
      <c r="DMF293" s="32"/>
      <c r="DMG293" s="32"/>
      <c r="DMH293" s="32"/>
      <c r="DMI293" s="32"/>
      <c r="DMJ293" s="32"/>
      <c r="DMK293" s="32"/>
      <c r="DML293" s="32"/>
      <c r="DMM293" s="32"/>
      <c r="DMN293" s="32"/>
      <c r="DMO293" s="32"/>
      <c r="DMP293" s="32"/>
      <c r="DMQ293" s="32"/>
      <c r="DMR293" s="32"/>
      <c r="DMS293" s="32"/>
      <c r="DMT293" s="32"/>
      <c r="DMU293" s="32"/>
      <c r="DMV293" s="32"/>
      <c r="DMW293" s="32"/>
      <c r="DMX293" s="32"/>
      <c r="DMY293" s="32"/>
      <c r="DMZ293" s="32"/>
      <c r="DNA293" s="32"/>
      <c r="DNB293" s="32"/>
      <c r="DNC293" s="32"/>
      <c r="DND293" s="32"/>
      <c r="DNE293" s="32"/>
      <c r="DNF293" s="32"/>
      <c r="DNG293" s="32"/>
      <c r="DNH293" s="32"/>
      <c r="DNI293" s="32"/>
      <c r="DNJ293" s="32"/>
      <c r="DNK293" s="32"/>
      <c r="DNL293" s="32"/>
      <c r="DNM293" s="32"/>
      <c r="DNN293" s="32"/>
      <c r="DNO293" s="32"/>
      <c r="DNP293" s="32"/>
      <c r="DNQ293" s="32"/>
      <c r="DNR293" s="32"/>
      <c r="DNS293" s="32"/>
      <c r="DNT293" s="32"/>
      <c r="DNU293" s="32"/>
      <c r="DNV293" s="32"/>
      <c r="DNW293" s="32"/>
      <c r="DNX293" s="32"/>
      <c r="DNY293" s="32"/>
      <c r="DNZ293" s="32"/>
      <c r="DOA293" s="32"/>
      <c r="DOB293" s="32"/>
      <c r="DOC293" s="32"/>
      <c r="DOD293" s="32"/>
      <c r="DOE293" s="32"/>
      <c r="DOF293" s="32"/>
      <c r="DOG293" s="32"/>
      <c r="DOH293" s="32"/>
      <c r="DOI293" s="32"/>
      <c r="DOJ293" s="32"/>
      <c r="DOK293" s="32"/>
      <c r="DOL293" s="32"/>
      <c r="DOM293" s="32"/>
      <c r="DON293" s="32"/>
      <c r="DOO293" s="32"/>
      <c r="DOP293" s="32"/>
      <c r="DOQ293" s="32"/>
      <c r="DOR293" s="32"/>
      <c r="DOS293" s="32"/>
      <c r="DOT293" s="32"/>
      <c r="DOU293" s="32"/>
      <c r="DOV293" s="32"/>
      <c r="DOW293" s="32"/>
      <c r="DOX293" s="32"/>
      <c r="DOY293" s="32"/>
      <c r="DOZ293" s="32"/>
      <c r="DPA293" s="32"/>
      <c r="DPB293" s="32"/>
      <c r="DPC293" s="32"/>
      <c r="DPD293" s="32"/>
      <c r="DPE293" s="32"/>
      <c r="DPF293" s="32"/>
      <c r="DPG293" s="32"/>
      <c r="DPH293" s="32"/>
      <c r="DPI293" s="32"/>
      <c r="DPJ293" s="32"/>
      <c r="DPK293" s="32"/>
      <c r="DPL293" s="32"/>
      <c r="DPM293" s="32"/>
      <c r="DPN293" s="32"/>
      <c r="DPO293" s="32"/>
      <c r="DPP293" s="32"/>
      <c r="DPQ293" s="32"/>
      <c r="DPR293" s="32"/>
      <c r="DPS293" s="32"/>
      <c r="DPT293" s="32"/>
      <c r="DPU293" s="32"/>
      <c r="DPV293" s="32"/>
      <c r="DPW293" s="32"/>
      <c r="DPX293" s="32"/>
      <c r="DPY293" s="32"/>
      <c r="DPZ293" s="32"/>
      <c r="DQA293" s="32"/>
      <c r="DQB293" s="32"/>
      <c r="DQC293" s="32"/>
      <c r="DQD293" s="32"/>
      <c r="DQE293" s="32"/>
      <c r="DQF293" s="32"/>
      <c r="DQG293" s="32"/>
      <c r="DQH293" s="32"/>
      <c r="DQI293" s="32"/>
      <c r="DQJ293" s="32"/>
      <c r="DQK293" s="32"/>
      <c r="DQL293" s="32"/>
      <c r="DQM293" s="32"/>
      <c r="DQN293" s="32"/>
      <c r="DQO293" s="32"/>
      <c r="DQP293" s="32"/>
      <c r="DQQ293" s="32"/>
      <c r="DQR293" s="32"/>
      <c r="DQS293" s="32"/>
      <c r="DQT293" s="32"/>
      <c r="DQU293" s="32"/>
      <c r="DQV293" s="32"/>
      <c r="DQW293" s="32"/>
      <c r="DQX293" s="32"/>
      <c r="DQY293" s="32"/>
      <c r="DQZ293" s="32"/>
      <c r="DRA293" s="32"/>
      <c r="DRB293" s="32"/>
      <c r="DRC293" s="32"/>
      <c r="DRD293" s="32"/>
      <c r="DRE293" s="32"/>
      <c r="DRF293" s="32"/>
      <c r="DRG293" s="32"/>
      <c r="DRH293" s="32"/>
      <c r="DRI293" s="32"/>
      <c r="DRJ293" s="32"/>
      <c r="DRK293" s="32"/>
      <c r="DRL293" s="32"/>
      <c r="DRM293" s="32"/>
      <c r="DRN293" s="32"/>
      <c r="DRO293" s="32"/>
      <c r="DRP293" s="32"/>
      <c r="DRQ293" s="32"/>
      <c r="DRR293" s="32"/>
      <c r="DRS293" s="32"/>
      <c r="DRT293" s="32"/>
      <c r="DRU293" s="32"/>
      <c r="DRV293" s="32"/>
      <c r="DRW293" s="32"/>
      <c r="DRX293" s="32"/>
      <c r="DRY293" s="32"/>
      <c r="DRZ293" s="32"/>
      <c r="DSA293" s="32"/>
      <c r="DSB293" s="32"/>
      <c r="DSC293" s="32"/>
      <c r="DSD293" s="32"/>
      <c r="DSE293" s="32"/>
      <c r="DSF293" s="32"/>
      <c r="DSG293" s="32"/>
      <c r="DSH293" s="32"/>
      <c r="DSI293" s="32"/>
      <c r="DSJ293" s="32"/>
      <c r="DSK293" s="32"/>
      <c r="DSL293" s="32"/>
      <c r="DSM293" s="32"/>
      <c r="DSN293" s="32"/>
      <c r="DSO293" s="32"/>
      <c r="DSP293" s="32"/>
      <c r="DSQ293" s="32"/>
      <c r="DSR293" s="32"/>
      <c r="DSS293" s="32"/>
      <c r="DST293" s="32"/>
      <c r="DSU293" s="32"/>
      <c r="DSV293" s="32"/>
      <c r="DSW293" s="32"/>
      <c r="DSX293" s="32"/>
      <c r="DSY293" s="32"/>
      <c r="DSZ293" s="32"/>
      <c r="DTA293" s="32"/>
      <c r="DTB293" s="32"/>
      <c r="DTC293" s="32"/>
      <c r="DTD293" s="32"/>
      <c r="DTE293" s="32"/>
      <c r="DTF293" s="32"/>
      <c r="DTG293" s="32"/>
      <c r="DTH293" s="32"/>
      <c r="DTI293" s="32"/>
      <c r="DTJ293" s="32"/>
      <c r="DTK293" s="32"/>
      <c r="DTL293" s="32"/>
      <c r="DTM293" s="32"/>
      <c r="DTN293" s="32"/>
      <c r="DTO293" s="32"/>
      <c r="DTP293" s="32"/>
      <c r="DTQ293" s="32"/>
      <c r="DTR293" s="32"/>
      <c r="DTS293" s="32"/>
      <c r="DTT293" s="32"/>
      <c r="DTU293" s="32"/>
      <c r="DTV293" s="32"/>
      <c r="DTW293" s="32"/>
      <c r="DTX293" s="32"/>
      <c r="DTY293" s="32"/>
      <c r="DTZ293" s="32"/>
      <c r="DUA293" s="32"/>
      <c r="DUB293" s="32"/>
      <c r="DUC293" s="32"/>
      <c r="DUD293" s="32"/>
      <c r="DUE293" s="32"/>
      <c r="DUF293" s="32"/>
      <c r="DUG293" s="32"/>
      <c r="DUH293" s="32"/>
      <c r="DUI293" s="32"/>
      <c r="DUJ293" s="32"/>
      <c r="DUK293" s="32"/>
      <c r="DUL293" s="32"/>
      <c r="DUM293" s="32"/>
      <c r="DUN293" s="32"/>
      <c r="DUO293" s="32"/>
      <c r="DUP293" s="32"/>
      <c r="DUQ293" s="32"/>
      <c r="DUR293" s="32"/>
      <c r="DUS293" s="32"/>
      <c r="DUT293" s="32"/>
      <c r="DUU293" s="32"/>
      <c r="DUV293" s="32"/>
      <c r="DUW293" s="32"/>
      <c r="DUX293" s="32"/>
      <c r="DUY293" s="32"/>
      <c r="DUZ293" s="32"/>
      <c r="DVA293" s="32"/>
      <c r="DVB293" s="32"/>
      <c r="DVC293" s="32"/>
      <c r="DVD293" s="32"/>
      <c r="DVE293" s="32"/>
      <c r="DVF293" s="32"/>
      <c r="DVG293" s="32"/>
      <c r="DVH293" s="32"/>
      <c r="DVI293" s="32"/>
      <c r="DVJ293" s="32"/>
      <c r="DVK293" s="32"/>
      <c r="DVL293" s="32"/>
      <c r="DVM293" s="32"/>
      <c r="DVN293" s="32"/>
      <c r="DVO293" s="32"/>
      <c r="DVP293" s="32"/>
      <c r="DVQ293" s="32"/>
      <c r="DVR293" s="32"/>
      <c r="DVS293" s="32"/>
      <c r="DVT293" s="32"/>
      <c r="DVU293" s="32"/>
      <c r="DVV293" s="32"/>
      <c r="DVW293" s="32"/>
      <c r="DVX293" s="32"/>
      <c r="DVY293" s="32"/>
      <c r="DVZ293" s="32"/>
      <c r="DWA293" s="32"/>
      <c r="DWB293" s="32"/>
      <c r="DWC293" s="32"/>
      <c r="DWD293" s="32"/>
      <c r="DWE293" s="32"/>
      <c r="DWF293" s="32"/>
      <c r="DWG293" s="32"/>
      <c r="DWH293" s="32"/>
      <c r="DWI293" s="32"/>
      <c r="DWJ293" s="32"/>
      <c r="DWK293" s="32"/>
      <c r="DWL293" s="32"/>
      <c r="DWM293" s="32"/>
      <c r="DWN293" s="32"/>
      <c r="DWO293" s="32"/>
      <c r="DWP293" s="32"/>
      <c r="DWQ293" s="32"/>
      <c r="DWR293" s="32"/>
      <c r="DWS293" s="32"/>
      <c r="DWT293" s="32"/>
      <c r="DWU293" s="32"/>
      <c r="DWV293" s="32"/>
      <c r="DWW293" s="32"/>
      <c r="DWX293" s="32"/>
      <c r="DWY293" s="32"/>
      <c r="DWZ293" s="32"/>
      <c r="DXA293" s="32"/>
      <c r="DXB293" s="32"/>
      <c r="DXC293" s="32"/>
      <c r="DXD293" s="32"/>
      <c r="DXE293" s="32"/>
      <c r="DXF293" s="32"/>
      <c r="DXG293" s="32"/>
      <c r="DXH293" s="32"/>
      <c r="DXI293" s="32"/>
      <c r="DXJ293" s="32"/>
      <c r="DXK293" s="32"/>
      <c r="DXL293" s="32"/>
      <c r="DXM293" s="32"/>
      <c r="DXN293" s="32"/>
      <c r="DXO293" s="32"/>
      <c r="DXP293" s="32"/>
      <c r="DXQ293" s="32"/>
      <c r="DXR293" s="32"/>
      <c r="DXS293" s="32"/>
      <c r="DXT293" s="32"/>
      <c r="DXU293" s="32"/>
      <c r="DXV293" s="32"/>
      <c r="DXW293" s="32"/>
      <c r="DXX293" s="32"/>
      <c r="DXY293" s="32"/>
      <c r="DXZ293" s="32"/>
      <c r="DYA293" s="32"/>
      <c r="DYB293" s="32"/>
      <c r="DYC293" s="32"/>
      <c r="DYD293" s="32"/>
      <c r="DYE293" s="32"/>
      <c r="DYF293" s="32"/>
      <c r="DYG293" s="32"/>
      <c r="DYH293" s="32"/>
      <c r="DYI293" s="32"/>
      <c r="DYJ293" s="32"/>
      <c r="DYK293" s="32"/>
      <c r="DYL293" s="32"/>
      <c r="DYM293" s="32"/>
      <c r="DYN293" s="32"/>
      <c r="DYO293" s="32"/>
      <c r="DYP293" s="32"/>
      <c r="DYQ293" s="32"/>
      <c r="DYR293" s="32"/>
      <c r="DYS293" s="32"/>
      <c r="DYT293" s="32"/>
      <c r="DYU293" s="32"/>
      <c r="DYV293" s="32"/>
      <c r="DYW293" s="32"/>
      <c r="DYX293" s="32"/>
      <c r="DYY293" s="32"/>
      <c r="DYZ293" s="32"/>
      <c r="DZA293" s="32"/>
      <c r="DZB293" s="32"/>
      <c r="DZC293" s="32"/>
      <c r="DZD293" s="32"/>
      <c r="DZE293" s="32"/>
      <c r="DZF293" s="32"/>
      <c r="DZG293" s="32"/>
      <c r="DZH293" s="32"/>
      <c r="DZI293" s="32"/>
      <c r="DZJ293" s="32"/>
      <c r="DZK293" s="32"/>
      <c r="DZL293" s="32"/>
      <c r="DZM293" s="32"/>
      <c r="DZN293" s="32"/>
      <c r="DZO293" s="32"/>
      <c r="DZP293" s="32"/>
      <c r="DZQ293" s="32"/>
      <c r="DZR293" s="32"/>
      <c r="DZS293" s="32"/>
      <c r="DZT293" s="32"/>
      <c r="DZU293" s="32"/>
      <c r="DZV293" s="32"/>
      <c r="DZW293" s="32"/>
      <c r="DZX293" s="32"/>
      <c r="DZY293" s="32"/>
      <c r="DZZ293" s="32"/>
      <c r="EAA293" s="32"/>
      <c r="EAB293" s="32"/>
      <c r="EAC293" s="32"/>
      <c r="EAD293" s="32"/>
      <c r="EAE293" s="32"/>
      <c r="EAF293" s="32"/>
      <c r="EAG293" s="32"/>
      <c r="EAH293" s="32"/>
      <c r="EAI293" s="32"/>
      <c r="EAJ293" s="32"/>
      <c r="EAK293" s="32"/>
      <c r="EAL293" s="32"/>
      <c r="EAM293" s="32"/>
      <c r="EAN293" s="32"/>
      <c r="EAO293" s="32"/>
      <c r="EAP293" s="32"/>
      <c r="EAQ293" s="32"/>
      <c r="EAR293" s="32"/>
      <c r="EAS293" s="32"/>
      <c r="EAT293" s="32"/>
      <c r="EAU293" s="32"/>
      <c r="EAV293" s="32"/>
      <c r="EAW293" s="32"/>
      <c r="EAX293" s="32"/>
      <c r="EAY293" s="32"/>
      <c r="EAZ293" s="32"/>
      <c r="EBA293" s="32"/>
      <c r="EBB293" s="32"/>
      <c r="EBC293" s="32"/>
      <c r="EBD293" s="32"/>
      <c r="EBE293" s="32"/>
      <c r="EBF293" s="32"/>
      <c r="EBG293" s="32"/>
      <c r="EBH293" s="32"/>
      <c r="EBI293" s="32"/>
      <c r="EBJ293" s="32"/>
      <c r="EBK293" s="32"/>
      <c r="EBL293" s="32"/>
      <c r="EBM293" s="32"/>
      <c r="EBN293" s="32"/>
      <c r="EBO293" s="32"/>
      <c r="EBP293" s="32"/>
      <c r="EBQ293" s="32"/>
      <c r="EBR293" s="32"/>
      <c r="EBS293" s="32"/>
      <c r="EBT293" s="32"/>
      <c r="EBU293" s="32"/>
      <c r="EBV293" s="32"/>
      <c r="EBW293" s="32"/>
      <c r="EBX293" s="32"/>
      <c r="EBY293" s="32"/>
      <c r="EBZ293" s="32"/>
      <c r="ECA293" s="32"/>
      <c r="ECB293" s="32"/>
      <c r="ECC293" s="32"/>
      <c r="ECD293" s="32"/>
      <c r="ECE293" s="32"/>
      <c r="ECF293" s="32"/>
      <c r="ECG293" s="32"/>
      <c r="ECH293" s="32"/>
      <c r="ECI293" s="32"/>
      <c r="ECJ293" s="32"/>
      <c r="ECK293" s="32"/>
      <c r="ECL293" s="32"/>
      <c r="ECM293" s="32"/>
      <c r="ECN293" s="32"/>
      <c r="ECO293" s="32"/>
      <c r="ECP293" s="32"/>
      <c r="ECQ293" s="32"/>
      <c r="ECR293" s="32"/>
      <c r="ECS293" s="32"/>
      <c r="ECT293" s="32"/>
      <c r="ECU293" s="32"/>
      <c r="ECV293" s="32"/>
      <c r="ECW293" s="32"/>
      <c r="ECX293" s="32"/>
      <c r="ECY293" s="32"/>
      <c r="ECZ293" s="32"/>
      <c r="EDA293" s="32"/>
      <c r="EDB293" s="32"/>
      <c r="EDC293" s="32"/>
      <c r="EDD293" s="32"/>
      <c r="EDE293" s="32"/>
      <c r="EDF293" s="32"/>
      <c r="EDG293" s="32"/>
      <c r="EDH293" s="32"/>
      <c r="EDI293" s="32"/>
      <c r="EDJ293" s="32"/>
      <c r="EDK293" s="32"/>
      <c r="EDL293" s="32"/>
      <c r="EDM293" s="32"/>
      <c r="EDN293" s="32"/>
      <c r="EDO293" s="32"/>
      <c r="EDP293" s="32"/>
      <c r="EDQ293" s="32"/>
      <c r="EDR293" s="32"/>
      <c r="EDS293" s="32"/>
      <c r="EDT293" s="32"/>
      <c r="EDU293" s="32"/>
      <c r="EDV293" s="32"/>
      <c r="EDW293" s="32"/>
      <c r="EDX293" s="32"/>
      <c r="EDY293" s="32"/>
      <c r="EDZ293" s="32"/>
      <c r="EEA293" s="32"/>
      <c r="EEB293" s="32"/>
      <c r="EEC293" s="32"/>
      <c r="EED293" s="32"/>
      <c r="EEE293" s="32"/>
      <c r="EEF293" s="32"/>
      <c r="EEG293" s="32"/>
      <c r="EEH293" s="32"/>
      <c r="EEI293" s="32"/>
      <c r="EEJ293" s="32"/>
      <c r="EEK293" s="32"/>
      <c r="EEL293" s="32"/>
      <c r="EEM293" s="32"/>
      <c r="EEN293" s="32"/>
      <c r="EEO293" s="32"/>
      <c r="EEP293" s="32"/>
      <c r="EEQ293" s="32"/>
      <c r="EER293" s="32"/>
      <c r="EES293" s="32"/>
      <c r="EET293" s="32"/>
      <c r="EEU293" s="32"/>
      <c r="EEV293" s="32"/>
      <c r="EEW293" s="32"/>
      <c r="EEX293" s="32"/>
      <c r="EEY293" s="32"/>
      <c r="EEZ293" s="32"/>
      <c r="EFA293" s="32"/>
      <c r="EFB293" s="32"/>
      <c r="EFC293" s="32"/>
      <c r="EFD293" s="32"/>
      <c r="EFE293" s="32"/>
      <c r="EFF293" s="32"/>
      <c r="EFG293" s="32"/>
      <c r="EFH293" s="32"/>
      <c r="EFI293" s="32"/>
      <c r="EFJ293" s="32"/>
      <c r="EFK293" s="32"/>
      <c r="EFL293" s="32"/>
      <c r="EFM293" s="32"/>
      <c r="EFN293" s="32"/>
      <c r="EFO293" s="32"/>
      <c r="EFP293" s="32"/>
      <c r="EFQ293" s="32"/>
      <c r="EFR293" s="32"/>
      <c r="EFS293" s="32"/>
      <c r="EFT293" s="32"/>
      <c r="EFU293" s="32"/>
      <c r="EFV293" s="32"/>
      <c r="EFW293" s="32"/>
      <c r="EFX293" s="32"/>
      <c r="EFY293" s="32"/>
      <c r="EFZ293" s="32"/>
      <c r="EGA293" s="32"/>
      <c r="EGB293" s="32"/>
      <c r="EGC293" s="32"/>
      <c r="EGD293" s="32"/>
      <c r="EGE293" s="32"/>
      <c r="EGF293" s="32"/>
      <c r="EGG293" s="32"/>
      <c r="EGH293" s="32"/>
      <c r="EGI293" s="32"/>
      <c r="EGJ293" s="32"/>
      <c r="EGK293" s="32"/>
      <c r="EGL293" s="32"/>
      <c r="EGM293" s="32"/>
      <c r="EGN293" s="32"/>
      <c r="EGO293" s="32"/>
      <c r="EGP293" s="32"/>
      <c r="EGQ293" s="32"/>
      <c r="EGR293" s="32"/>
      <c r="EGS293" s="32"/>
      <c r="EGT293" s="32"/>
      <c r="EGU293" s="32"/>
      <c r="EGV293" s="32"/>
      <c r="EGW293" s="32"/>
      <c r="EGX293" s="32"/>
      <c r="EGY293" s="32"/>
      <c r="EGZ293" s="32"/>
      <c r="EHA293" s="32"/>
      <c r="EHB293" s="32"/>
      <c r="EHC293" s="32"/>
      <c r="EHD293" s="32"/>
      <c r="EHE293" s="32"/>
      <c r="EHF293" s="32"/>
      <c r="EHG293" s="32"/>
      <c r="EHH293" s="32"/>
      <c r="EHI293" s="32"/>
      <c r="EHJ293" s="32"/>
      <c r="EHK293" s="32"/>
      <c r="EHL293" s="32"/>
      <c r="EHM293" s="32"/>
      <c r="EHN293" s="32"/>
      <c r="EHO293" s="32"/>
      <c r="EHP293" s="32"/>
      <c r="EHQ293" s="32"/>
      <c r="EHR293" s="32"/>
      <c r="EHS293" s="32"/>
      <c r="EHT293" s="32"/>
      <c r="EHU293" s="32"/>
      <c r="EHV293" s="32"/>
      <c r="EHW293" s="32"/>
      <c r="EHX293" s="32"/>
      <c r="EHY293" s="32"/>
      <c r="EHZ293" s="32"/>
      <c r="EIA293" s="32"/>
      <c r="EIB293" s="32"/>
      <c r="EIC293" s="32"/>
      <c r="EID293" s="32"/>
      <c r="EIE293" s="32"/>
      <c r="EIF293" s="32"/>
      <c r="EIG293" s="32"/>
      <c r="EIH293" s="32"/>
      <c r="EII293" s="32"/>
      <c r="EIJ293" s="32"/>
      <c r="EIK293" s="32"/>
      <c r="EIL293" s="32"/>
      <c r="EIM293" s="32"/>
      <c r="EIN293" s="32"/>
      <c r="EIO293" s="32"/>
      <c r="EIP293" s="32"/>
      <c r="EIQ293" s="32"/>
      <c r="EIR293" s="32"/>
      <c r="EIS293" s="32"/>
      <c r="EIT293" s="32"/>
      <c r="EIU293" s="32"/>
      <c r="EIV293" s="32"/>
      <c r="EIW293" s="32"/>
      <c r="EIX293" s="32"/>
      <c r="EIY293" s="32"/>
      <c r="EIZ293" s="32"/>
      <c r="EJA293" s="32"/>
      <c r="EJB293" s="32"/>
      <c r="EJC293" s="32"/>
      <c r="EJD293" s="32"/>
      <c r="EJE293" s="32"/>
      <c r="EJF293" s="32"/>
      <c r="EJG293" s="32"/>
      <c r="EJH293" s="32"/>
      <c r="EJI293" s="32"/>
      <c r="EJJ293" s="32"/>
      <c r="EJK293" s="32"/>
      <c r="EJL293" s="32"/>
      <c r="EJM293" s="32"/>
      <c r="EJN293" s="32"/>
      <c r="EJO293" s="32"/>
      <c r="EJP293" s="32"/>
      <c r="EJQ293" s="32"/>
      <c r="EJR293" s="32"/>
      <c r="EJS293" s="32"/>
      <c r="EJT293" s="32"/>
      <c r="EJU293" s="32"/>
      <c r="EJV293" s="32"/>
      <c r="EJW293" s="32"/>
      <c r="EJX293" s="32"/>
      <c r="EJY293" s="32"/>
      <c r="EJZ293" s="32"/>
      <c r="EKA293" s="32"/>
      <c r="EKB293" s="32"/>
      <c r="EKC293" s="32"/>
      <c r="EKD293" s="32"/>
      <c r="EKE293" s="32"/>
      <c r="EKF293" s="32"/>
      <c r="EKG293" s="32"/>
      <c r="EKH293" s="32"/>
      <c r="EKI293" s="32"/>
      <c r="EKJ293" s="32"/>
      <c r="EKK293" s="32"/>
      <c r="EKL293" s="32"/>
      <c r="EKM293" s="32"/>
      <c r="EKN293" s="32"/>
      <c r="EKO293" s="32"/>
      <c r="EKP293" s="32"/>
      <c r="EKQ293" s="32"/>
      <c r="EKR293" s="32"/>
      <c r="EKS293" s="32"/>
      <c r="EKT293" s="32"/>
      <c r="EKU293" s="32"/>
      <c r="EKV293" s="32"/>
      <c r="EKW293" s="32"/>
      <c r="EKX293" s="32"/>
      <c r="EKY293" s="32"/>
      <c r="EKZ293" s="32"/>
      <c r="ELA293" s="32"/>
      <c r="ELB293" s="32"/>
      <c r="ELC293" s="32"/>
      <c r="ELD293" s="32"/>
      <c r="ELE293" s="32"/>
      <c r="ELF293" s="32"/>
      <c r="ELG293" s="32"/>
      <c r="ELH293" s="32"/>
      <c r="ELI293" s="32"/>
      <c r="ELJ293" s="32"/>
      <c r="ELK293" s="32"/>
      <c r="ELL293" s="32"/>
      <c r="ELM293" s="32"/>
      <c r="ELN293" s="32"/>
      <c r="ELO293" s="32"/>
      <c r="ELP293" s="32"/>
      <c r="ELQ293" s="32"/>
      <c r="ELR293" s="32"/>
      <c r="ELS293" s="32"/>
      <c r="ELT293" s="32"/>
      <c r="ELU293" s="32"/>
      <c r="ELV293" s="32"/>
      <c r="ELW293" s="32"/>
      <c r="ELX293" s="32"/>
      <c r="ELY293" s="32"/>
      <c r="ELZ293" s="32"/>
      <c r="EMA293" s="32"/>
      <c r="EMB293" s="32"/>
      <c r="EMC293" s="32"/>
      <c r="EMD293" s="32"/>
      <c r="EME293" s="32"/>
      <c r="EMF293" s="32"/>
      <c r="EMG293" s="32"/>
      <c r="EMH293" s="32"/>
      <c r="EMI293" s="32"/>
      <c r="EMJ293" s="32"/>
      <c r="EMK293" s="32"/>
      <c r="EML293" s="32"/>
      <c r="EMM293" s="32"/>
      <c r="EMN293" s="32"/>
      <c r="EMO293" s="32"/>
      <c r="EMP293" s="32"/>
      <c r="EMQ293" s="32"/>
      <c r="EMR293" s="32"/>
      <c r="EMS293" s="32"/>
      <c r="EMT293" s="32"/>
      <c r="EMU293" s="32"/>
      <c r="EMV293" s="32"/>
      <c r="EMW293" s="32"/>
      <c r="EMX293" s="32"/>
      <c r="EMY293" s="32"/>
      <c r="EMZ293" s="32"/>
      <c r="ENA293" s="32"/>
      <c r="ENB293" s="32"/>
      <c r="ENC293" s="32"/>
      <c r="END293" s="32"/>
      <c r="ENE293" s="32"/>
      <c r="ENF293" s="32"/>
      <c r="ENG293" s="32"/>
      <c r="ENH293" s="32"/>
      <c r="ENI293" s="32"/>
      <c r="ENJ293" s="32"/>
      <c r="ENK293" s="32"/>
      <c r="ENL293" s="32"/>
      <c r="ENM293" s="32"/>
      <c r="ENN293" s="32"/>
      <c r="ENO293" s="32"/>
      <c r="ENP293" s="32"/>
      <c r="ENQ293" s="32"/>
      <c r="ENR293" s="32"/>
      <c r="ENS293" s="32"/>
      <c r="ENT293" s="32"/>
      <c r="ENU293" s="32"/>
      <c r="ENV293" s="32"/>
      <c r="ENW293" s="32"/>
      <c r="ENX293" s="32"/>
      <c r="ENY293" s="32"/>
      <c r="ENZ293" s="32"/>
      <c r="EOA293" s="32"/>
      <c r="EOB293" s="32"/>
      <c r="EOC293" s="32"/>
      <c r="EOD293" s="32"/>
      <c r="EOE293" s="32"/>
      <c r="EOF293" s="32"/>
      <c r="EOG293" s="32"/>
      <c r="EOH293" s="32"/>
      <c r="EOI293" s="32"/>
      <c r="EOJ293" s="32"/>
      <c r="EOK293" s="32"/>
      <c r="EOL293" s="32"/>
      <c r="EOM293" s="32"/>
      <c r="EON293" s="32"/>
      <c r="EOO293" s="32"/>
      <c r="EOP293" s="32"/>
      <c r="EOQ293" s="32"/>
      <c r="EOR293" s="32"/>
      <c r="EOS293" s="32"/>
      <c r="EOT293" s="32"/>
      <c r="EOU293" s="32"/>
      <c r="EOV293" s="32"/>
      <c r="EOW293" s="32"/>
      <c r="EOX293" s="32"/>
      <c r="EOY293" s="32"/>
      <c r="EOZ293" s="32"/>
      <c r="EPA293" s="32"/>
      <c r="EPB293" s="32"/>
      <c r="EPC293" s="32"/>
      <c r="EPD293" s="32"/>
      <c r="EPE293" s="32"/>
      <c r="EPF293" s="32"/>
      <c r="EPG293" s="32"/>
      <c r="EPH293" s="32"/>
      <c r="EPI293" s="32"/>
      <c r="EPJ293" s="32"/>
      <c r="EPK293" s="32"/>
      <c r="EPL293" s="32"/>
      <c r="EPM293" s="32"/>
      <c r="EPN293" s="32"/>
      <c r="EPO293" s="32"/>
      <c r="EPP293" s="32"/>
      <c r="EPQ293" s="32"/>
      <c r="EPR293" s="32"/>
      <c r="EPS293" s="32"/>
      <c r="EPT293" s="32"/>
      <c r="EPU293" s="32"/>
      <c r="EPV293" s="32"/>
      <c r="EPW293" s="32"/>
      <c r="EPX293" s="32"/>
      <c r="EPY293" s="32"/>
      <c r="EPZ293" s="32"/>
      <c r="EQA293" s="32"/>
      <c r="EQB293" s="32"/>
      <c r="EQC293" s="32"/>
      <c r="EQD293" s="32"/>
      <c r="EQE293" s="32"/>
      <c r="EQF293" s="32"/>
      <c r="EQG293" s="32"/>
      <c r="EQH293" s="32"/>
      <c r="EQI293" s="32"/>
      <c r="EQJ293" s="32"/>
      <c r="EQK293" s="32"/>
      <c r="EQL293" s="32"/>
      <c r="EQM293" s="32"/>
      <c r="EQN293" s="32"/>
      <c r="EQO293" s="32"/>
      <c r="EQP293" s="32"/>
      <c r="EQQ293" s="32"/>
      <c r="EQR293" s="32"/>
      <c r="EQS293" s="32"/>
      <c r="EQT293" s="32"/>
      <c r="EQU293" s="32"/>
      <c r="EQV293" s="32"/>
      <c r="EQW293" s="32"/>
      <c r="EQX293" s="32"/>
      <c r="EQY293" s="32"/>
      <c r="EQZ293" s="32"/>
      <c r="ERA293" s="32"/>
      <c r="ERB293" s="32"/>
      <c r="ERC293" s="32"/>
      <c r="ERD293" s="32"/>
      <c r="ERE293" s="32"/>
      <c r="ERF293" s="32"/>
      <c r="ERG293" s="32"/>
      <c r="ERH293" s="32"/>
      <c r="ERI293" s="32"/>
      <c r="ERJ293" s="32"/>
      <c r="ERK293" s="32"/>
      <c r="ERL293" s="32"/>
      <c r="ERM293" s="32"/>
      <c r="ERN293" s="32"/>
      <c r="ERO293" s="32"/>
      <c r="ERP293" s="32"/>
      <c r="ERQ293" s="32"/>
      <c r="ERR293" s="32"/>
      <c r="ERS293" s="32"/>
      <c r="ERT293" s="32"/>
      <c r="ERU293" s="32"/>
      <c r="ERV293" s="32"/>
      <c r="ERW293" s="32"/>
      <c r="ERX293" s="32"/>
      <c r="ERY293" s="32"/>
      <c r="ERZ293" s="32"/>
      <c r="ESA293" s="32"/>
      <c r="ESB293" s="32"/>
      <c r="ESC293" s="32"/>
      <c r="ESD293" s="32"/>
      <c r="ESE293" s="32"/>
      <c r="ESF293" s="32"/>
      <c r="ESG293" s="32"/>
      <c r="ESH293" s="32"/>
      <c r="ESI293" s="32"/>
      <c r="ESJ293" s="32"/>
      <c r="ESK293" s="32"/>
      <c r="ESL293" s="32"/>
      <c r="ESM293" s="32"/>
      <c r="ESN293" s="32"/>
      <c r="ESO293" s="32"/>
      <c r="ESP293" s="32"/>
      <c r="ESQ293" s="32"/>
      <c r="ESR293" s="32"/>
      <c r="ESS293" s="32"/>
      <c r="EST293" s="32"/>
      <c r="ESU293" s="32"/>
      <c r="ESV293" s="32"/>
      <c r="ESW293" s="32"/>
      <c r="ESX293" s="32"/>
      <c r="ESY293" s="32"/>
      <c r="ESZ293" s="32"/>
      <c r="ETA293" s="32"/>
      <c r="ETB293" s="32"/>
      <c r="ETC293" s="32"/>
      <c r="ETD293" s="32"/>
      <c r="ETE293" s="32"/>
      <c r="ETF293" s="32"/>
      <c r="ETG293" s="32"/>
      <c r="ETH293" s="32"/>
      <c r="ETI293" s="32"/>
      <c r="ETJ293" s="32"/>
      <c r="ETK293" s="32"/>
      <c r="ETL293" s="32"/>
      <c r="ETM293" s="32"/>
      <c r="ETN293" s="32"/>
      <c r="ETO293" s="32"/>
      <c r="ETP293" s="32"/>
      <c r="ETQ293" s="32"/>
      <c r="ETR293" s="32"/>
      <c r="ETS293" s="32"/>
      <c r="ETT293" s="32"/>
      <c r="ETU293" s="32"/>
      <c r="ETV293" s="32"/>
      <c r="ETW293" s="32"/>
      <c r="ETX293" s="32"/>
      <c r="ETY293" s="32"/>
      <c r="ETZ293" s="32"/>
      <c r="EUA293" s="32"/>
      <c r="EUB293" s="32"/>
      <c r="EUC293" s="32"/>
      <c r="EUD293" s="32"/>
      <c r="EUE293" s="32"/>
      <c r="EUF293" s="32"/>
      <c r="EUG293" s="32"/>
      <c r="EUH293" s="32"/>
      <c r="EUI293" s="32"/>
      <c r="EUJ293" s="32"/>
      <c r="EUK293" s="32"/>
      <c r="EUL293" s="32"/>
      <c r="EUM293" s="32"/>
      <c r="EUN293" s="32"/>
      <c r="EUO293" s="32"/>
      <c r="EUP293" s="32"/>
      <c r="EUQ293" s="32"/>
      <c r="EUR293" s="32"/>
      <c r="EUS293" s="32"/>
      <c r="EUT293" s="32"/>
      <c r="EUU293" s="32"/>
      <c r="EUV293" s="32"/>
      <c r="EUW293" s="32"/>
      <c r="EUX293" s="32"/>
      <c r="EUY293" s="32"/>
      <c r="EUZ293" s="32"/>
      <c r="EVA293" s="32"/>
      <c r="EVB293" s="32"/>
      <c r="EVC293" s="32"/>
      <c r="EVD293" s="32"/>
      <c r="EVE293" s="32"/>
      <c r="EVF293" s="32"/>
      <c r="EVG293" s="32"/>
      <c r="EVH293" s="32"/>
      <c r="EVI293" s="32"/>
      <c r="EVJ293" s="32"/>
      <c r="EVK293" s="32"/>
      <c r="EVL293" s="32"/>
      <c r="EVM293" s="32"/>
      <c r="EVN293" s="32"/>
      <c r="EVO293" s="32"/>
      <c r="EVP293" s="32"/>
      <c r="EVQ293" s="32"/>
      <c r="EVR293" s="32"/>
      <c r="EVS293" s="32"/>
      <c r="EVT293" s="32"/>
      <c r="EVU293" s="32"/>
      <c r="EVV293" s="32"/>
      <c r="EVW293" s="32"/>
      <c r="EVX293" s="32"/>
      <c r="EVY293" s="32"/>
      <c r="EVZ293" s="32"/>
      <c r="EWA293" s="32"/>
      <c r="EWB293" s="32"/>
      <c r="EWC293" s="32"/>
      <c r="EWD293" s="32"/>
      <c r="EWE293" s="32"/>
      <c r="EWF293" s="32"/>
      <c r="EWG293" s="32"/>
      <c r="EWH293" s="32"/>
      <c r="EWI293" s="32"/>
      <c r="EWJ293" s="32"/>
      <c r="EWK293" s="32"/>
      <c r="EWL293" s="32"/>
      <c r="EWM293" s="32"/>
      <c r="EWN293" s="32"/>
      <c r="EWO293" s="32"/>
      <c r="EWP293" s="32"/>
      <c r="EWQ293" s="32"/>
      <c r="EWR293" s="32"/>
      <c r="EWS293" s="32"/>
      <c r="EWT293" s="32"/>
      <c r="EWU293" s="32"/>
      <c r="EWV293" s="32"/>
      <c r="EWW293" s="32"/>
      <c r="EWX293" s="32"/>
      <c r="EWY293" s="32"/>
      <c r="EWZ293" s="32"/>
      <c r="EXA293" s="32"/>
      <c r="EXB293" s="32"/>
      <c r="EXC293" s="32"/>
      <c r="EXD293" s="32"/>
      <c r="EXE293" s="32"/>
      <c r="EXF293" s="32"/>
      <c r="EXG293" s="32"/>
      <c r="EXH293" s="32"/>
      <c r="EXI293" s="32"/>
      <c r="EXJ293" s="32"/>
      <c r="EXK293" s="32"/>
      <c r="EXL293" s="32"/>
      <c r="EXM293" s="32"/>
      <c r="EXN293" s="32"/>
      <c r="EXO293" s="32"/>
      <c r="EXP293" s="32"/>
      <c r="EXQ293" s="32"/>
      <c r="EXR293" s="32"/>
      <c r="EXS293" s="32"/>
      <c r="EXT293" s="32"/>
      <c r="EXU293" s="32"/>
      <c r="EXV293" s="32"/>
      <c r="EXW293" s="32"/>
      <c r="EXX293" s="32"/>
      <c r="EXY293" s="32"/>
      <c r="EXZ293" s="32"/>
      <c r="EYA293" s="32"/>
      <c r="EYB293" s="32"/>
      <c r="EYC293" s="32"/>
      <c r="EYD293" s="32"/>
      <c r="EYE293" s="32"/>
      <c r="EYF293" s="32"/>
      <c r="EYG293" s="32"/>
      <c r="EYH293" s="32"/>
      <c r="EYI293" s="32"/>
      <c r="EYJ293" s="32"/>
      <c r="EYK293" s="32"/>
      <c r="EYL293" s="32"/>
      <c r="EYM293" s="32"/>
      <c r="EYN293" s="32"/>
      <c r="EYO293" s="32"/>
      <c r="EYP293" s="32"/>
      <c r="EYQ293" s="32"/>
      <c r="EYR293" s="32"/>
      <c r="EYS293" s="32"/>
      <c r="EYT293" s="32"/>
      <c r="EYU293" s="32"/>
      <c r="EYV293" s="32"/>
      <c r="EYW293" s="32"/>
      <c r="EYX293" s="32"/>
      <c r="EYY293" s="32"/>
      <c r="EYZ293" s="32"/>
      <c r="EZA293" s="32"/>
      <c r="EZB293" s="32"/>
      <c r="EZC293" s="32"/>
      <c r="EZD293" s="32"/>
      <c r="EZE293" s="32"/>
      <c r="EZF293" s="32"/>
      <c r="EZG293" s="32"/>
      <c r="EZH293" s="32"/>
      <c r="EZI293" s="32"/>
      <c r="EZJ293" s="32"/>
      <c r="EZK293" s="32"/>
      <c r="EZL293" s="32"/>
      <c r="EZM293" s="32"/>
      <c r="EZN293" s="32"/>
      <c r="EZO293" s="32"/>
      <c r="EZP293" s="32"/>
      <c r="EZQ293" s="32"/>
      <c r="EZR293" s="32"/>
      <c r="EZS293" s="32"/>
      <c r="EZT293" s="32"/>
      <c r="EZU293" s="32"/>
      <c r="EZV293" s="32"/>
      <c r="EZW293" s="32"/>
      <c r="EZX293" s="32"/>
      <c r="EZY293" s="32"/>
      <c r="EZZ293" s="32"/>
      <c r="FAA293" s="32"/>
      <c r="FAB293" s="32"/>
      <c r="FAC293" s="32"/>
      <c r="FAD293" s="32"/>
      <c r="FAE293" s="32"/>
      <c r="FAF293" s="32"/>
      <c r="FAG293" s="32"/>
      <c r="FAH293" s="32"/>
      <c r="FAI293" s="32"/>
      <c r="FAJ293" s="32"/>
      <c r="FAK293" s="32"/>
      <c r="FAL293" s="32"/>
      <c r="FAM293" s="32"/>
      <c r="FAN293" s="32"/>
      <c r="FAO293" s="32"/>
      <c r="FAP293" s="32"/>
      <c r="FAQ293" s="32"/>
      <c r="FAR293" s="32"/>
      <c r="FAS293" s="32"/>
      <c r="FAT293" s="32"/>
      <c r="FAU293" s="32"/>
      <c r="FAV293" s="32"/>
      <c r="FAW293" s="32"/>
      <c r="FAX293" s="32"/>
      <c r="FAY293" s="32"/>
      <c r="FAZ293" s="32"/>
      <c r="FBA293" s="32"/>
      <c r="FBB293" s="32"/>
      <c r="FBC293" s="32"/>
      <c r="FBD293" s="32"/>
      <c r="FBE293" s="32"/>
      <c r="FBF293" s="32"/>
      <c r="FBG293" s="32"/>
      <c r="FBH293" s="32"/>
      <c r="FBI293" s="32"/>
      <c r="FBJ293" s="32"/>
      <c r="FBK293" s="32"/>
      <c r="FBL293" s="32"/>
      <c r="FBM293" s="32"/>
      <c r="FBN293" s="32"/>
      <c r="FBO293" s="32"/>
      <c r="FBP293" s="32"/>
      <c r="FBQ293" s="32"/>
      <c r="FBR293" s="32"/>
      <c r="FBS293" s="32"/>
      <c r="FBT293" s="32"/>
      <c r="FBU293" s="32"/>
      <c r="FBV293" s="32"/>
      <c r="FBW293" s="32"/>
      <c r="FBX293" s="32"/>
      <c r="FBY293" s="32"/>
      <c r="FBZ293" s="32"/>
      <c r="FCA293" s="32"/>
      <c r="FCB293" s="32"/>
      <c r="FCC293" s="32"/>
      <c r="FCD293" s="32"/>
      <c r="FCE293" s="32"/>
      <c r="FCF293" s="32"/>
      <c r="FCG293" s="32"/>
      <c r="FCH293" s="32"/>
      <c r="FCI293" s="32"/>
      <c r="FCJ293" s="32"/>
      <c r="FCK293" s="32"/>
      <c r="FCL293" s="32"/>
      <c r="FCM293" s="32"/>
      <c r="FCN293" s="32"/>
      <c r="FCO293" s="32"/>
      <c r="FCP293" s="32"/>
      <c r="FCQ293" s="32"/>
      <c r="FCR293" s="32"/>
      <c r="FCS293" s="32"/>
      <c r="FCT293" s="32"/>
      <c r="FCU293" s="32"/>
      <c r="FCV293" s="32"/>
      <c r="FCW293" s="32"/>
      <c r="FCX293" s="32"/>
      <c r="FCY293" s="32"/>
      <c r="FCZ293" s="32"/>
      <c r="FDA293" s="32"/>
      <c r="FDB293" s="32"/>
      <c r="FDC293" s="32"/>
      <c r="FDD293" s="32"/>
      <c r="FDE293" s="32"/>
      <c r="FDF293" s="32"/>
      <c r="FDG293" s="32"/>
      <c r="FDH293" s="32"/>
      <c r="FDI293" s="32"/>
      <c r="FDJ293" s="32"/>
      <c r="FDK293" s="32"/>
      <c r="FDL293" s="32"/>
      <c r="FDM293" s="32"/>
      <c r="FDN293" s="32"/>
      <c r="FDO293" s="32"/>
      <c r="FDP293" s="32"/>
      <c r="FDQ293" s="32"/>
      <c r="FDR293" s="32"/>
      <c r="FDS293" s="32"/>
      <c r="FDT293" s="32"/>
      <c r="FDU293" s="32"/>
      <c r="FDV293" s="32"/>
      <c r="FDW293" s="32"/>
      <c r="FDX293" s="32"/>
      <c r="FDY293" s="32"/>
      <c r="FDZ293" s="32"/>
      <c r="FEA293" s="32"/>
      <c r="FEB293" s="32"/>
      <c r="FEC293" s="32"/>
      <c r="FED293" s="32"/>
      <c r="FEE293" s="32"/>
      <c r="FEF293" s="32"/>
      <c r="FEG293" s="32"/>
      <c r="FEH293" s="32"/>
      <c r="FEI293" s="32"/>
      <c r="FEJ293" s="32"/>
      <c r="FEK293" s="32"/>
      <c r="FEL293" s="32"/>
      <c r="FEM293" s="32"/>
      <c r="FEN293" s="32"/>
      <c r="FEO293" s="32"/>
      <c r="FEP293" s="32"/>
      <c r="FEQ293" s="32"/>
      <c r="FER293" s="32"/>
      <c r="FES293" s="32"/>
      <c r="FET293" s="32"/>
      <c r="FEU293" s="32"/>
      <c r="FEV293" s="32"/>
      <c r="FEW293" s="32"/>
      <c r="FEX293" s="32"/>
      <c r="FEY293" s="32"/>
      <c r="FEZ293" s="32"/>
      <c r="FFA293" s="32"/>
      <c r="FFB293" s="32"/>
      <c r="FFC293" s="32"/>
      <c r="FFD293" s="32"/>
      <c r="FFE293" s="32"/>
      <c r="FFF293" s="32"/>
      <c r="FFG293" s="32"/>
      <c r="FFH293" s="32"/>
      <c r="FFI293" s="32"/>
      <c r="FFJ293" s="32"/>
      <c r="FFK293" s="32"/>
      <c r="FFL293" s="32"/>
      <c r="FFM293" s="32"/>
      <c r="FFN293" s="32"/>
      <c r="FFO293" s="32"/>
      <c r="FFP293" s="32"/>
      <c r="FFQ293" s="32"/>
      <c r="FFR293" s="32"/>
      <c r="FFS293" s="32"/>
      <c r="FFT293" s="32"/>
      <c r="FFU293" s="32"/>
      <c r="FFV293" s="32"/>
      <c r="FFW293" s="32"/>
      <c r="FFX293" s="32"/>
      <c r="FFY293" s="32"/>
      <c r="FFZ293" s="32"/>
      <c r="FGA293" s="32"/>
      <c r="FGB293" s="32"/>
      <c r="FGC293" s="32"/>
      <c r="FGD293" s="32"/>
      <c r="FGE293" s="32"/>
      <c r="FGF293" s="32"/>
      <c r="FGG293" s="32"/>
      <c r="FGH293" s="32"/>
      <c r="FGI293" s="32"/>
      <c r="FGJ293" s="32"/>
      <c r="FGK293" s="32"/>
      <c r="FGL293" s="32"/>
      <c r="FGM293" s="32"/>
      <c r="FGN293" s="32"/>
      <c r="FGO293" s="32"/>
      <c r="FGP293" s="32"/>
      <c r="FGQ293" s="32"/>
      <c r="FGR293" s="32"/>
      <c r="FGS293" s="32"/>
      <c r="FGT293" s="32"/>
      <c r="FGU293" s="32"/>
      <c r="FGV293" s="32"/>
      <c r="FGW293" s="32"/>
      <c r="FGX293" s="32"/>
      <c r="FGY293" s="32"/>
      <c r="FGZ293" s="32"/>
      <c r="FHA293" s="32"/>
      <c r="FHB293" s="32"/>
      <c r="FHC293" s="32"/>
      <c r="FHD293" s="32"/>
      <c r="FHE293" s="32"/>
      <c r="FHF293" s="32"/>
      <c r="FHG293" s="32"/>
      <c r="FHH293" s="32"/>
      <c r="FHI293" s="32"/>
      <c r="FHJ293" s="32"/>
      <c r="FHK293" s="32"/>
      <c r="FHL293" s="32"/>
      <c r="FHM293" s="32"/>
      <c r="FHN293" s="32"/>
      <c r="FHO293" s="32"/>
      <c r="FHP293" s="32"/>
      <c r="FHQ293" s="32"/>
      <c r="FHR293" s="32"/>
      <c r="FHS293" s="32"/>
      <c r="FHT293" s="32"/>
      <c r="FHU293" s="32"/>
      <c r="FHV293" s="32"/>
      <c r="FHW293" s="32"/>
      <c r="FHX293" s="32"/>
      <c r="FHY293" s="32"/>
      <c r="FHZ293" s="32"/>
      <c r="FIA293" s="32"/>
      <c r="FIB293" s="32"/>
      <c r="FIC293" s="32"/>
      <c r="FID293" s="32"/>
      <c r="FIE293" s="32"/>
      <c r="FIF293" s="32"/>
      <c r="FIG293" s="32"/>
      <c r="FIH293" s="32"/>
      <c r="FII293" s="32"/>
      <c r="FIJ293" s="32"/>
      <c r="FIK293" s="32"/>
      <c r="FIL293" s="32"/>
      <c r="FIM293" s="32"/>
      <c r="FIN293" s="32"/>
      <c r="FIO293" s="32"/>
      <c r="FIP293" s="32"/>
      <c r="FIQ293" s="32"/>
      <c r="FIR293" s="32"/>
      <c r="FIS293" s="32"/>
      <c r="FIT293" s="32"/>
      <c r="FIU293" s="32"/>
      <c r="FIV293" s="32"/>
      <c r="FIW293" s="32"/>
      <c r="FIX293" s="32"/>
      <c r="FIY293" s="32"/>
      <c r="FIZ293" s="32"/>
      <c r="FJA293" s="32"/>
      <c r="FJB293" s="32"/>
      <c r="FJC293" s="32"/>
      <c r="FJD293" s="32"/>
      <c r="FJE293" s="32"/>
      <c r="FJF293" s="32"/>
      <c r="FJG293" s="32"/>
      <c r="FJH293" s="32"/>
      <c r="FJI293" s="32"/>
      <c r="FJJ293" s="32"/>
      <c r="FJK293" s="32"/>
      <c r="FJL293" s="32"/>
      <c r="FJM293" s="32"/>
      <c r="FJN293" s="32"/>
      <c r="FJO293" s="32"/>
      <c r="FJP293" s="32"/>
      <c r="FJQ293" s="32"/>
      <c r="FJR293" s="32"/>
      <c r="FJS293" s="32"/>
      <c r="FJT293" s="32"/>
      <c r="FJU293" s="32"/>
      <c r="FJV293" s="32"/>
      <c r="FJW293" s="32"/>
      <c r="FJX293" s="32"/>
      <c r="FJY293" s="32"/>
      <c r="FJZ293" s="32"/>
      <c r="FKA293" s="32"/>
      <c r="FKB293" s="32"/>
      <c r="FKC293" s="32"/>
      <c r="FKD293" s="32"/>
      <c r="FKE293" s="32"/>
      <c r="FKF293" s="32"/>
      <c r="FKG293" s="32"/>
      <c r="FKH293" s="32"/>
      <c r="FKI293" s="32"/>
      <c r="FKJ293" s="32"/>
      <c r="FKK293" s="32"/>
      <c r="FKL293" s="32"/>
      <c r="FKM293" s="32"/>
      <c r="FKN293" s="32"/>
      <c r="FKO293" s="32"/>
      <c r="FKP293" s="32"/>
      <c r="FKQ293" s="32"/>
      <c r="FKR293" s="32"/>
      <c r="FKS293" s="32"/>
      <c r="FKT293" s="32"/>
      <c r="FKU293" s="32"/>
      <c r="FKV293" s="32"/>
      <c r="FKW293" s="32"/>
      <c r="FKX293" s="32"/>
      <c r="FKY293" s="32"/>
      <c r="FKZ293" s="32"/>
      <c r="FLA293" s="32"/>
      <c r="FLB293" s="32"/>
      <c r="FLC293" s="32"/>
      <c r="FLD293" s="32"/>
      <c r="FLE293" s="32"/>
      <c r="FLF293" s="32"/>
      <c r="FLG293" s="32"/>
      <c r="FLH293" s="32"/>
      <c r="FLI293" s="32"/>
      <c r="FLJ293" s="32"/>
      <c r="FLK293" s="32"/>
      <c r="FLL293" s="32"/>
      <c r="FLM293" s="32"/>
      <c r="FLN293" s="32"/>
      <c r="FLO293" s="32"/>
      <c r="FLP293" s="32"/>
      <c r="FLQ293" s="32"/>
      <c r="FLR293" s="32"/>
      <c r="FLS293" s="32"/>
      <c r="FLT293" s="32"/>
      <c r="FLU293" s="32"/>
      <c r="FLV293" s="32"/>
      <c r="FLW293" s="32"/>
      <c r="FLX293" s="32"/>
      <c r="FLY293" s="32"/>
      <c r="FLZ293" s="32"/>
      <c r="FMA293" s="32"/>
      <c r="FMB293" s="32"/>
      <c r="FMC293" s="32"/>
      <c r="FMD293" s="32"/>
      <c r="FME293" s="32"/>
      <c r="FMF293" s="32"/>
      <c r="FMG293" s="32"/>
      <c r="FMH293" s="32"/>
      <c r="FMI293" s="32"/>
      <c r="FMJ293" s="32"/>
      <c r="FMK293" s="32"/>
      <c r="FML293" s="32"/>
      <c r="FMM293" s="32"/>
      <c r="FMN293" s="32"/>
      <c r="FMO293" s="32"/>
      <c r="FMP293" s="32"/>
      <c r="FMQ293" s="32"/>
      <c r="FMR293" s="32"/>
      <c r="FMS293" s="32"/>
      <c r="FMT293" s="32"/>
      <c r="FMU293" s="32"/>
      <c r="FMV293" s="32"/>
      <c r="FMW293" s="32"/>
      <c r="FMX293" s="32"/>
      <c r="FMY293" s="32"/>
      <c r="FMZ293" s="32"/>
      <c r="FNA293" s="32"/>
      <c r="FNB293" s="32"/>
      <c r="FNC293" s="32"/>
      <c r="FND293" s="32"/>
      <c r="FNE293" s="32"/>
      <c r="FNF293" s="32"/>
      <c r="FNG293" s="32"/>
      <c r="FNH293" s="32"/>
      <c r="FNI293" s="32"/>
      <c r="FNJ293" s="32"/>
      <c r="FNK293" s="32"/>
      <c r="FNL293" s="32"/>
      <c r="FNM293" s="32"/>
      <c r="FNN293" s="32"/>
      <c r="FNO293" s="32"/>
      <c r="FNP293" s="32"/>
      <c r="FNQ293" s="32"/>
      <c r="FNR293" s="32"/>
      <c r="FNS293" s="32"/>
      <c r="FNT293" s="32"/>
      <c r="FNU293" s="32"/>
      <c r="FNV293" s="32"/>
      <c r="FNW293" s="32"/>
      <c r="FNX293" s="32"/>
      <c r="FNY293" s="32"/>
      <c r="FNZ293" s="32"/>
      <c r="FOA293" s="32"/>
      <c r="FOB293" s="32"/>
      <c r="FOC293" s="32"/>
      <c r="FOD293" s="32"/>
      <c r="FOE293" s="32"/>
      <c r="FOF293" s="32"/>
      <c r="FOG293" s="32"/>
      <c r="FOH293" s="32"/>
      <c r="FOI293" s="32"/>
      <c r="FOJ293" s="32"/>
      <c r="FOK293" s="32"/>
      <c r="FOL293" s="32"/>
      <c r="FOM293" s="32"/>
      <c r="FON293" s="32"/>
      <c r="FOO293" s="32"/>
      <c r="FOP293" s="32"/>
      <c r="FOQ293" s="32"/>
      <c r="FOR293" s="32"/>
      <c r="FOS293" s="32"/>
      <c r="FOT293" s="32"/>
      <c r="FOU293" s="32"/>
      <c r="FOV293" s="32"/>
      <c r="FOW293" s="32"/>
      <c r="FOX293" s="32"/>
      <c r="FOY293" s="32"/>
      <c r="FOZ293" s="32"/>
      <c r="FPA293" s="32"/>
      <c r="FPB293" s="32"/>
      <c r="FPC293" s="32"/>
      <c r="FPD293" s="32"/>
      <c r="FPE293" s="32"/>
      <c r="FPF293" s="32"/>
      <c r="FPG293" s="32"/>
      <c r="FPH293" s="32"/>
      <c r="FPI293" s="32"/>
      <c r="FPJ293" s="32"/>
      <c r="FPK293" s="32"/>
      <c r="FPL293" s="32"/>
      <c r="FPM293" s="32"/>
      <c r="FPN293" s="32"/>
      <c r="FPO293" s="32"/>
      <c r="FPP293" s="32"/>
      <c r="FPQ293" s="32"/>
      <c r="FPR293" s="32"/>
      <c r="FPS293" s="32"/>
      <c r="FPT293" s="32"/>
      <c r="FPU293" s="32"/>
      <c r="FPV293" s="32"/>
      <c r="FPW293" s="32"/>
      <c r="FPX293" s="32"/>
      <c r="FPY293" s="32"/>
      <c r="FPZ293" s="32"/>
      <c r="FQA293" s="32"/>
      <c r="FQB293" s="32"/>
      <c r="FQC293" s="32"/>
      <c r="FQD293" s="32"/>
      <c r="FQE293" s="32"/>
      <c r="FQF293" s="32"/>
      <c r="FQG293" s="32"/>
      <c r="FQH293" s="32"/>
      <c r="FQI293" s="32"/>
      <c r="FQJ293" s="32"/>
      <c r="FQK293" s="32"/>
      <c r="FQL293" s="32"/>
      <c r="FQM293" s="32"/>
      <c r="FQN293" s="32"/>
      <c r="FQO293" s="32"/>
      <c r="FQP293" s="32"/>
      <c r="FQQ293" s="32"/>
      <c r="FQR293" s="32"/>
      <c r="FQS293" s="32"/>
      <c r="FQT293" s="32"/>
      <c r="FQU293" s="32"/>
      <c r="FQV293" s="32"/>
      <c r="FQW293" s="32"/>
      <c r="FQX293" s="32"/>
      <c r="FQY293" s="32"/>
      <c r="FQZ293" s="32"/>
      <c r="FRA293" s="32"/>
      <c r="FRB293" s="32"/>
      <c r="FRC293" s="32"/>
      <c r="FRD293" s="32"/>
      <c r="FRE293" s="32"/>
      <c r="FRF293" s="32"/>
      <c r="FRG293" s="32"/>
      <c r="FRH293" s="32"/>
      <c r="FRI293" s="32"/>
      <c r="FRJ293" s="32"/>
      <c r="FRK293" s="32"/>
      <c r="FRL293" s="32"/>
      <c r="FRM293" s="32"/>
      <c r="FRN293" s="32"/>
      <c r="FRO293" s="32"/>
      <c r="FRP293" s="32"/>
      <c r="FRQ293" s="32"/>
      <c r="FRR293" s="32"/>
      <c r="FRS293" s="32"/>
      <c r="FRT293" s="32"/>
      <c r="FRU293" s="32"/>
      <c r="FRV293" s="32"/>
      <c r="FRW293" s="32"/>
      <c r="FRX293" s="32"/>
      <c r="FRY293" s="32"/>
      <c r="FRZ293" s="32"/>
      <c r="FSA293" s="32"/>
      <c r="FSB293" s="32"/>
      <c r="FSC293" s="32"/>
      <c r="FSD293" s="32"/>
      <c r="FSE293" s="32"/>
      <c r="FSF293" s="32"/>
      <c r="FSG293" s="32"/>
      <c r="FSH293" s="32"/>
      <c r="FSI293" s="32"/>
      <c r="FSJ293" s="32"/>
      <c r="FSK293" s="32"/>
      <c r="FSL293" s="32"/>
      <c r="FSM293" s="32"/>
      <c r="FSN293" s="32"/>
      <c r="FSO293" s="32"/>
      <c r="FSP293" s="32"/>
      <c r="FSQ293" s="32"/>
      <c r="FSR293" s="32"/>
      <c r="FSS293" s="32"/>
      <c r="FST293" s="32"/>
      <c r="FSU293" s="32"/>
      <c r="FSV293" s="32"/>
      <c r="FSW293" s="32"/>
      <c r="FSX293" s="32"/>
      <c r="FSY293" s="32"/>
      <c r="FSZ293" s="32"/>
      <c r="FTA293" s="32"/>
      <c r="FTB293" s="32"/>
      <c r="FTC293" s="32"/>
      <c r="FTD293" s="32"/>
      <c r="FTE293" s="32"/>
      <c r="FTF293" s="32"/>
      <c r="FTG293" s="32"/>
      <c r="FTH293" s="32"/>
      <c r="FTI293" s="32"/>
      <c r="FTJ293" s="32"/>
      <c r="FTK293" s="32"/>
      <c r="FTL293" s="32"/>
      <c r="FTM293" s="32"/>
      <c r="FTN293" s="32"/>
      <c r="FTO293" s="32"/>
      <c r="FTP293" s="32"/>
      <c r="FTQ293" s="32"/>
      <c r="FTR293" s="32"/>
      <c r="FTS293" s="32"/>
      <c r="FTT293" s="32"/>
      <c r="FTU293" s="32"/>
      <c r="FTV293" s="32"/>
      <c r="FTW293" s="32"/>
      <c r="FTX293" s="32"/>
      <c r="FTY293" s="32"/>
      <c r="FTZ293" s="32"/>
      <c r="FUA293" s="32"/>
      <c r="FUB293" s="32"/>
      <c r="FUC293" s="32"/>
      <c r="FUD293" s="32"/>
      <c r="FUE293" s="32"/>
      <c r="FUF293" s="32"/>
      <c r="FUG293" s="32"/>
      <c r="FUH293" s="32"/>
      <c r="FUI293" s="32"/>
      <c r="FUJ293" s="32"/>
      <c r="FUK293" s="32"/>
      <c r="FUL293" s="32"/>
      <c r="FUM293" s="32"/>
      <c r="FUN293" s="32"/>
      <c r="FUO293" s="32"/>
      <c r="FUP293" s="32"/>
      <c r="FUQ293" s="32"/>
      <c r="FUR293" s="32"/>
      <c r="FUS293" s="32"/>
      <c r="FUT293" s="32"/>
      <c r="FUU293" s="32"/>
      <c r="FUV293" s="32"/>
      <c r="FUW293" s="32"/>
      <c r="FUX293" s="32"/>
      <c r="FUY293" s="32"/>
      <c r="FUZ293" s="32"/>
      <c r="FVA293" s="32"/>
      <c r="FVB293" s="32"/>
      <c r="FVC293" s="32"/>
      <c r="FVD293" s="32"/>
      <c r="FVE293" s="32"/>
      <c r="FVF293" s="32"/>
      <c r="FVG293" s="32"/>
      <c r="FVH293" s="32"/>
      <c r="FVI293" s="32"/>
      <c r="FVJ293" s="32"/>
      <c r="FVK293" s="32"/>
      <c r="FVL293" s="32"/>
      <c r="FVM293" s="32"/>
      <c r="FVN293" s="32"/>
      <c r="FVO293" s="32"/>
      <c r="FVP293" s="32"/>
      <c r="FVQ293" s="32"/>
      <c r="FVR293" s="32"/>
      <c r="FVS293" s="32"/>
      <c r="FVT293" s="32"/>
      <c r="FVU293" s="32"/>
      <c r="FVV293" s="32"/>
      <c r="FVW293" s="32"/>
      <c r="FVX293" s="32"/>
      <c r="FVY293" s="32"/>
      <c r="FVZ293" s="32"/>
      <c r="FWA293" s="32"/>
      <c r="FWB293" s="32"/>
      <c r="FWC293" s="32"/>
      <c r="FWD293" s="32"/>
      <c r="FWE293" s="32"/>
      <c r="FWF293" s="32"/>
      <c r="FWG293" s="32"/>
      <c r="FWH293" s="32"/>
      <c r="FWI293" s="32"/>
      <c r="FWJ293" s="32"/>
      <c r="FWK293" s="32"/>
      <c r="FWL293" s="32"/>
      <c r="FWM293" s="32"/>
      <c r="FWN293" s="32"/>
      <c r="FWO293" s="32"/>
      <c r="FWP293" s="32"/>
      <c r="FWQ293" s="32"/>
      <c r="FWR293" s="32"/>
      <c r="FWS293" s="32"/>
      <c r="FWT293" s="32"/>
      <c r="FWU293" s="32"/>
      <c r="FWV293" s="32"/>
      <c r="FWW293" s="32"/>
      <c r="FWX293" s="32"/>
      <c r="FWY293" s="32"/>
      <c r="FWZ293" s="32"/>
      <c r="FXA293" s="32"/>
      <c r="FXB293" s="32"/>
      <c r="FXC293" s="32"/>
      <c r="FXD293" s="32"/>
      <c r="FXE293" s="32"/>
      <c r="FXF293" s="32"/>
      <c r="FXG293" s="32"/>
      <c r="FXH293" s="32"/>
      <c r="FXI293" s="32"/>
      <c r="FXJ293" s="32"/>
      <c r="FXK293" s="32"/>
      <c r="FXL293" s="32"/>
      <c r="FXM293" s="32"/>
      <c r="FXN293" s="32"/>
      <c r="FXO293" s="32"/>
      <c r="FXP293" s="32"/>
      <c r="FXQ293" s="32"/>
      <c r="FXR293" s="32"/>
      <c r="FXS293" s="32"/>
      <c r="FXT293" s="32"/>
      <c r="FXU293" s="32"/>
      <c r="FXV293" s="32"/>
      <c r="FXW293" s="32"/>
      <c r="FXX293" s="32"/>
      <c r="FXY293" s="32"/>
      <c r="FXZ293" s="32"/>
      <c r="FYA293" s="32"/>
      <c r="FYB293" s="32"/>
      <c r="FYC293" s="32"/>
      <c r="FYD293" s="32"/>
      <c r="FYE293" s="32"/>
      <c r="FYF293" s="32"/>
      <c r="FYG293" s="32"/>
      <c r="FYH293" s="32"/>
      <c r="FYI293" s="32"/>
      <c r="FYJ293" s="32"/>
      <c r="FYK293" s="32"/>
      <c r="FYL293" s="32"/>
      <c r="FYM293" s="32"/>
      <c r="FYN293" s="32"/>
      <c r="FYO293" s="32"/>
      <c r="FYP293" s="32"/>
      <c r="FYQ293" s="32"/>
      <c r="FYR293" s="32"/>
      <c r="FYS293" s="32"/>
      <c r="FYT293" s="32"/>
      <c r="FYU293" s="32"/>
      <c r="FYV293" s="32"/>
      <c r="FYW293" s="32"/>
      <c r="FYX293" s="32"/>
      <c r="FYY293" s="32"/>
      <c r="FYZ293" s="32"/>
      <c r="FZA293" s="32"/>
      <c r="FZB293" s="32"/>
      <c r="FZC293" s="32"/>
      <c r="FZD293" s="32"/>
      <c r="FZE293" s="32"/>
      <c r="FZF293" s="32"/>
      <c r="FZG293" s="32"/>
      <c r="FZH293" s="32"/>
      <c r="FZI293" s="32"/>
      <c r="FZJ293" s="32"/>
      <c r="FZK293" s="32"/>
      <c r="FZL293" s="32"/>
      <c r="FZM293" s="32"/>
      <c r="FZN293" s="32"/>
      <c r="FZO293" s="32"/>
      <c r="FZP293" s="32"/>
      <c r="FZQ293" s="32"/>
      <c r="FZR293" s="32"/>
      <c r="FZS293" s="32"/>
      <c r="FZT293" s="32"/>
      <c r="FZU293" s="32"/>
      <c r="FZV293" s="32"/>
      <c r="FZW293" s="32"/>
      <c r="FZX293" s="32"/>
      <c r="FZY293" s="32"/>
      <c r="FZZ293" s="32"/>
      <c r="GAA293" s="32"/>
      <c r="GAB293" s="32"/>
      <c r="GAC293" s="32"/>
      <c r="GAD293" s="32"/>
      <c r="GAE293" s="32"/>
      <c r="GAF293" s="32"/>
      <c r="GAG293" s="32"/>
      <c r="GAH293" s="32"/>
      <c r="GAI293" s="32"/>
      <c r="GAJ293" s="32"/>
      <c r="GAK293" s="32"/>
      <c r="GAL293" s="32"/>
      <c r="GAM293" s="32"/>
      <c r="GAN293" s="32"/>
      <c r="GAO293" s="32"/>
      <c r="GAP293" s="32"/>
      <c r="GAQ293" s="32"/>
      <c r="GAR293" s="32"/>
      <c r="GAS293" s="32"/>
      <c r="GAT293" s="32"/>
      <c r="GAU293" s="32"/>
      <c r="GAV293" s="32"/>
      <c r="GAW293" s="32"/>
      <c r="GAX293" s="32"/>
      <c r="GAY293" s="32"/>
      <c r="GAZ293" s="32"/>
      <c r="GBA293" s="32"/>
      <c r="GBB293" s="32"/>
      <c r="GBC293" s="32"/>
      <c r="GBD293" s="32"/>
      <c r="GBE293" s="32"/>
      <c r="GBF293" s="32"/>
      <c r="GBG293" s="32"/>
      <c r="GBH293" s="32"/>
      <c r="GBI293" s="32"/>
      <c r="GBJ293" s="32"/>
      <c r="GBK293" s="32"/>
      <c r="GBL293" s="32"/>
      <c r="GBM293" s="32"/>
      <c r="GBN293" s="32"/>
      <c r="GBO293" s="32"/>
      <c r="GBP293" s="32"/>
      <c r="GBQ293" s="32"/>
      <c r="GBR293" s="32"/>
      <c r="GBS293" s="32"/>
      <c r="GBT293" s="32"/>
      <c r="GBU293" s="32"/>
      <c r="GBV293" s="32"/>
      <c r="GBW293" s="32"/>
      <c r="GBX293" s="32"/>
      <c r="GBY293" s="32"/>
      <c r="GBZ293" s="32"/>
      <c r="GCA293" s="32"/>
      <c r="GCB293" s="32"/>
      <c r="GCC293" s="32"/>
      <c r="GCD293" s="32"/>
      <c r="GCE293" s="32"/>
      <c r="GCF293" s="32"/>
      <c r="GCG293" s="32"/>
      <c r="GCH293" s="32"/>
      <c r="GCI293" s="32"/>
      <c r="GCJ293" s="32"/>
      <c r="GCK293" s="32"/>
      <c r="GCL293" s="32"/>
      <c r="GCM293" s="32"/>
      <c r="GCN293" s="32"/>
      <c r="GCO293" s="32"/>
      <c r="GCP293" s="32"/>
      <c r="GCQ293" s="32"/>
      <c r="GCR293" s="32"/>
      <c r="GCS293" s="32"/>
      <c r="GCT293" s="32"/>
      <c r="GCU293" s="32"/>
      <c r="GCV293" s="32"/>
      <c r="GCW293" s="32"/>
      <c r="GCX293" s="32"/>
      <c r="GCY293" s="32"/>
      <c r="GCZ293" s="32"/>
      <c r="GDA293" s="32"/>
      <c r="GDB293" s="32"/>
      <c r="GDC293" s="32"/>
      <c r="GDD293" s="32"/>
      <c r="GDE293" s="32"/>
      <c r="GDF293" s="32"/>
      <c r="GDG293" s="32"/>
      <c r="GDH293" s="32"/>
      <c r="GDI293" s="32"/>
      <c r="GDJ293" s="32"/>
      <c r="GDK293" s="32"/>
      <c r="GDL293" s="32"/>
      <c r="GDM293" s="32"/>
      <c r="GDN293" s="32"/>
      <c r="GDO293" s="32"/>
      <c r="GDP293" s="32"/>
      <c r="GDQ293" s="32"/>
      <c r="GDR293" s="32"/>
      <c r="GDS293" s="32"/>
      <c r="GDT293" s="32"/>
      <c r="GDU293" s="32"/>
      <c r="GDV293" s="32"/>
      <c r="GDW293" s="32"/>
      <c r="GDX293" s="32"/>
      <c r="GDY293" s="32"/>
      <c r="GDZ293" s="32"/>
      <c r="GEA293" s="32"/>
      <c r="GEB293" s="32"/>
      <c r="GEC293" s="32"/>
      <c r="GED293" s="32"/>
      <c r="GEE293" s="32"/>
      <c r="GEF293" s="32"/>
      <c r="GEG293" s="32"/>
      <c r="GEH293" s="32"/>
      <c r="GEI293" s="32"/>
      <c r="GEJ293" s="32"/>
      <c r="GEK293" s="32"/>
      <c r="GEL293" s="32"/>
      <c r="GEM293" s="32"/>
      <c r="GEN293" s="32"/>
      <c r="GEO293" s="32"/>
      <c r="GEP293" s="32"/>
      <c r="GEQ293" s="32"/>
      <c r="GER293" s="32"/>
      <c r="GES293" s="32"/>
      <c r="GET293" s="32"/>
      <c r="GEU293" s="32"/>
      <c r="GEV293" s="32"/>
      <c r="GEW293" s="32"/>
      <c r="GEX293" s="32"/>
      <c r="GEY293" s="32"/>
      <c r="GEZ293" s="32"/>
      <c r="GFA293" s="32"/>
      <c r="GFB293" s="32"/>
      <c r="GFC293" s="32"/>
      <c r="GFD293" s="32"/>
      <c r="GFE293" s="32"/>
      <c r="GFF293" s="32"/>
      <c r="GFG293" s="32"/>
      <c r="GFH293" s="32"/>
      <c r="GFI293" s="32"/>
      <c r="GFJ293" s="32"/>
      <c r="GFK293" s="32"/>
      <c r="GFL293" s="32"/>
      <c r="GFM293" s="32"/>
      <c r="GFN293" s="32"/>
      <c r="GFO293" s="32"/>
      <c r="GFP293" s="32"/>
      <c r="GFQ293" s="32"/>
      <c r="GFR293" s="32"/>
      <c r="GFS293" s="32"/>
      <c r="GFT293" s="32"/>
      <c r="GFU293" s="32"/>
      <c r="GFV293" s="32"/>
      <c r="GFW293" s="32"/>
      <c r="GFX293" s="32"/>
      <c r="GFY293" s="32"/>
      <c r="GFZ293" s="32"/>
      <c r="GGA293" s="32"/>
      <c r="GGB293" s="32"/>
      <c r="GGC293" s="32"/>
      <c r="GGD293" s="32"/>
      <c r="GGE293" s="32"/>
      <c r="GGF293" s="32"/>
      <c r="GGG293" s="32"/>
      <c r="GGH293" s="32"/>
      <c r="GGI293" s="32"/>
      <c r="GGJ293" s="32"/>
      <c r="GGK293" s="32"/>
      <c r="GGL293" s="32"/>
      <c r="GGM293" s="32"/>
      <c r="GGN293" s="32"/>
      <c r="GGO293" s="32"/>
      <c r="GGP293" s="32"/>
      <c r="GGQ293" s="32"/>
      <c r="GGR293" s="32"/>
      <c r="GGS293" s="32"/>
      <c r="GGT293" s="32"/>
      <c r="GGU293" s="32"/>
      <c r="GGV293" s="32"/>
      <c r="GGW293" s="32"/>
      <c r="GGX293" s="32"/>
      <c r="GGY293" s="32"/>
      <c r="GGZ293" s="32"/>
      <c r="GHA293" s="32"/>
      <c r="GHB293" s="32"/>
      <c r="GHC293" s="32"/>
      <c r="GHD293" s="32"/>
      <c r="GHE293" s="32"/>
      <c r="GHF293" s="32"/>
      <c r="GHG293" s="32"/>
      <c r="GHH293" s="32"/>
      <c r="GHI293" s="32"/>
      <c r="GHJ293" s="32"/>
      <c r="GHK293" s="32"/>
      <c r="GHL293" s="32"/>
      <c r="GHM293" s="32"/>
      <c r="GHN293" s="32"/>
      <c r="GHO293" s="32"/>
      <c r="GHP293" s="32"/>
      <c r="GHQ293" s="32"/>
      <c r="GHR293" s="32"/>
      <c r="GHS293" s="32"/>
      <c r="GHT293" s="32"/>
      <c r="GHU293" s="32"/>
      <c r="GHV293" s="32"/>
      <c r="GHW293" s="32"/>
      <c r="GHX293" s="32"/>
      <c r="GHY293" s="32"/>
      <c r="GHZ293" s="32"/>
      <c r="GIA293" s="32"/>
      <c r="GIB293" s="32"/>
      <c r="GIC293" s="32"/>
      <c r="GID293" s="32"/>
      <c r="GIE293" s="32"/>
      <c r="GIF293" s="32"/>
      <c r="GIG293" s="32"/>
      <c r="GIH293" s="32"/>
      <c r="GII293" s="32"/>
      <c r="GIJ293" s="32"/>
      <c r="GIK293" s="32"/>
      <c r="GIL293" s="32"/>
      <c r="GIM293" s="32"/>
      <c r="GIN293" s="32"/>
      <c r="GIO293" s="32"/>
      <c r="GIP293" s="32"/>
      <c r="GIQ293" s="32"/>
      <c r="GIR293" s="32"/>
      <c r="GIS293" s="32"/>
      <c r="GIT293" s="32"/>
      <c r="GIU293" s="32"/>
      <c r="GIV293" s="32"/>
      <c r="GIW293" s="32"/>
      <c r="GIX293" s="32"/>
      <c r="GIY293" s="32"/>
      <c r="GIZ293" s="32"/>
      <c r="GJA293" s="32"/>
      <c r="GJB293" s="32"/>
      <c r="GJC293" s="32"/>
      <c r="GJD293" s="32"/>
      <c r="GJE293" s="32"/>
      <c r="GJF293" s="32"/>
      <c r="GJG293" s="32"/>
      <c r="GJH293" s="32"/>
      <c r="GJI293" s="32"/>
      <c r="GJJ293" s="32"/>
      <c r="GJK293" s="32"/>
      <c r="GJL293" s="32"/>
      <c r="GJM293" s="32"/>
      <c r="GJN293" s="32"/>
      <c r="GJO293" s="32"/>
      <c r="GJP293" s="32"/>
      <c r="GJQ293" s="32"/>
      <c r="GJR293" s="32"/>
      <c r="GJS293" s="32"/>
      <c r="GJT293" s="32"/>
      <c r="GJU293" s="32"/>
      <c r="GJV293" s="32"/>
      <c r="GJW293" s="32"/>
      <c r="GJX293" s="32"/>
      <c r="GJY293" s="32"/>
      <c r="GJZ293" s="32"/>
      <c r="GKA293" s="32"/>
      <c r="GKB293" s="32"/>
      <c r="GKC293" s="32"/>
      <c r="GKD293" s="32"/>
      <c r="GKE293" s="32"/>
      <c r="GKF293" s="32"/>
      <c r="GKG293" s="32"/>
      <c r="GKH293" s="32"/>
      <c r="GKI293" s="32"/>
      <c r="GKJ293" s="32"/>
      <c r="GKK293" s="32"/>
      <c r="GKL293" s="32"/>
      <c r="GKM293" s="32"/>
      <c r="GKN293" s="32"/>
      <c r="GKO293" s="32"/>
      <c r="GKP293" s="32"/>
      <c r="GKQ293" s="32"/>
      <c r="GKR293" s="32"/>
      <c r="GKS293" s="32"/>
      <c r="GKT293" s="32"/>
      <c r="GKU293" s="32"/>
      <c r="GKV293" s="32"/>
      <c r="GKW293" s="32"/>
      <c r="GKX293" s="32"/>
      <c r="GKY293" s="32"/>
      <c r="GKZ293" s="32"/>
      <c r="GLA293" s="32"/>
      <c r="GLB293" s="32"/>
      <c r="GLC293" s="32"/>
      <c r="GLD293" s="32"/>
      <c r="GLE293" s="32"/>
      <c r="GLF293" s="32"/>
      <c r="GLG293" s="32"/>
      <c r="GLH293" s="32"/>
      <c r="GLI293" s="32"/>
      <c r="GLJ293" s="32"/>
      <c r="GLK293" s="32"/>
      <c r="GLL293" s="32"/>
      <c r="GLM293" s="32"/>
      <c r="GLN293" s="32"/>
      <c r="GLO293" s="32"/>
      <c r="GLP293" s="32"/>
      <c r="GLQ293" s="32"/>
      <c r="GLR293" s="32"/>
      <c r="GLS293" s="32"/>
      <c r="GLT293" s="32"/>
      <c r="GLU293" s="32"/>
      <c r="GLV293" s="32"/>
      <c r="GLW293" s="32"/>
      <c r="GLX293" s="32"/>
      <c r="GLY293" s="32"/>
      <c r="GLZ293" s="32"/>
      <c r="GMA293" s="32"/>
      <c r="GMB293" s="32"/>
      <c r="GMC293" s="32"/>
      <c r="GMD293" s="32"/>
      <c r="GME293" s="32"/>
      <c r="GMF293" s="32"/>
      <c r="GMG293" s="32"/>
      <c r="GMH293" s="32"/>
      <c r="GMI293" s="32"/>
      <c r="GMJ293" s="32"/>
      <c r="GMK293" s="32"/>
      <c r="GML293" s="32"/>
      <c r="GMM293" s="32"/>
      <c r="GMN293" s="32"/>
      <c r="GMO293" s="32"/>
      <c r="GMP293" s="32"/>
      <c r="GMQ293" s="32"/>
      <c r="GMR293" s="32"/>
      <c r="GMS293" s="32"/>
      <c r="GMT293" s="32"/>
      <c r="GMU293" s="32"/>
      <c r="GMV293" s="32"/>
      <c r="GMW293" s="32"/>
      <c r="GMX293" s="32"/>
      <c r="GMY293" s="32"/>
      <c r="GMZ293" s="32"/>
      <c r="GNA293" s="32"/>
      <c r="GNB293" s="32"/>
      <c r="GNC293" s="32"/>
      <c r="GND293" s="32"/>
      <c r="GNE293" s="32"/>
      <c r="GNF293" s="32"/>
      <c r="GNG293" s="32"/>
      <c r="GNH293" s="32"/>
      <c r="GNI293" s="32"/>
      <c r="GNJ293" s="32"/>
      <c r="GNK293" s="32"/>
      <c r="GNL293" s="32"/>
      <c r="GNM293" s="32"/>
      <c r="GNN293" s="32"/>
      <c r="GNO293" s="32"/>
      <c r="GNP293" s="32"/>
      <c r="GNQ293" s="32"/>
      <c r="GNR293" s="32"/>
      <c r="GNS293" s="32"/>
      <c r="GNT293" s="32"/>
      <c r="GNU293" s="32"/>
      <c r="GNV293" s="32"/>
      <c r="GNW293" s="32"/>
      <c r="GNX293" s="32"/>
      <c r="GNY293" s="32"/>
      <c r="GNZ293" s="32"/>
      <c r="GOA293" s="32"/>
      <c r="GOB293" s="32"/>
      <c r="GOC293" s="32"/>
      <c r="GOD293" s="32"/>
      <c r="GOE293" s="32"/>
      <c r="GOF293" s="32"/>
      <c r="GOG293" s="32"/>
      <c r="GOH293" s="32"/>
      <c r="GOI293" s="32"/>
      <c r="GOJ293" s="32"/>
      <c r="GOK293" s="32"/>
      <c r="GOL293" s="32"/>
      <c r="GOM293" s="32"/>
      <c r="GON293" s="32"/>
      <c r="GOO293" s="32"/>
      <c r="GOP293" s="32"/>
      <c r="GOQ293" s="32"/>
      <c r="GOR293" s="32"/>
      <c r="GOS293" s="32"/>
      <c r="GOT293" s="32"/>
      <c r="GOU293" s="32"/>
      <c r="GOV293" s="32"/>
      <c r="GOW293" s="32"/>
      <c r="GOX293" s="32"/>
      <c r="GOY293" s="32"/>
      <c r="GOZ293" s="32"/>
      <c r="GPA293" s="32"/>
      <c r="GPB293" s="32"/>
      <c r="GPC293" s="32"/>
      <c r="GPD293" s="32"/>
      <c r="GPE293" s="32"/>
      <c r="GPF293" s="32"/>
      <c r="GPG293" s="32"/>
      <c r="GPH293" s="32"/>
      <c r="GPI293" s="32"/>
      <c r="GPJ293" s="32"/>
      <c r="GPK293" s="32"/>
      <c r="GPL293" s="32"/>
      <c r="GPM293" s="32"/>
      <c r="GPN293" s="32"/>
      <c r="GPO293" s="32"/>
      <c r="GPP293" s="32"/>
      <c r="GPQ293" s="32"/>
      <c r="GPR293" s="32"/>
      <c r="GPS293" s="32"/>
      <c r="GPT293" s="32"/>
      <c r="GPU293" s="32"/>
      <c r="GPV293" s="32"/>
      <c r="GPW293" s="32"/>
      <c r="GPX293" s="32"/>
      <c r="GPY293" s="32"/>
      <c r="GPZ293" s="32"/>
      <c r="GQA293" s="32"/>
      <c r="GQB293" s="32"/>
      <c r="GQC293" s="32"/>
      <c r="GQD293" s="32"/>
      <c r="GQE293" s="32"/>
      <c r="GQF293" s="32"/>
      <c r="GQG293" s="32"/>
      <c r="GQH293" s="32"/>
      <c r="GQI293" s="32"/>
      <c r="GQJ293" s="32"/>
      <c r="GQK293" s="32"/>
      <c r="GQL293" s="32"/>
      <c r="GQM293" s="32"/>
      <c r="GQN293" s="32"/>
      <c r="GQO293" s="32"/>
      <c r="GQP293" s="32"/>
      <c r="GQQ293" s="32"/>
      <c r="GQR293" s="32"/>
      <c r="GQS293" s="32"/>
      <c r="GQT293" s="32"/>
      <c r="GQU293" s="32"/>
      <c r="GQV293" s="32"/>
      <c r="GQW293" s="32"/>
      <c r="GQX293" s="32"/>
      <c r="GQY293" s="32"/>
      <c r="GQZ293" s="32"/>
      <c r="GRA293" s="32"/>
      <c r="GRB293" s="32"/>
      <c r="GRC293" s="32"/>
      <c r="GRD293" s="32"/>
      <c r="GRE293" s="32"/>
      <c r="GRF293" s="32"/>
      <c r="GRG293" s="32"/>
      <c r="GRH293" s="32"/>
      <c r="GRI293" s="32"/>
      <c r="GRJ293" s="32"/>
      <c r="GRK293" s="32"/>
      <c r="GRL293" s="32"/>
      <c r="GRM293" s="32"/>
      <c r="GRN293" s="32"/>
      <c r="GRO293" s="32"/>
      <c r="GRP293" s="32"/>
      <c r="GRQ293" s="32"/>
      <c r="GRR293" s="32"/>
      <c r="GRS293" s="32"/>
      <c r="GRT293" s="32"/>
      <c r="GRU293" s="32"/>
      <c r="GRV293" s="32"/>
      <c r="GRW293" s="32"/>
      <c r="GRX293" s="32"/>
      <c r="GRY293" s="32"/>
      <c r="GRZ293" s="32"/>
      <c r="GSA293" s="32"/>
      <c r="GSB293" s="32"/>
      <c r="GSC293" s="32"/>
      <c r="GSD293" s="32"/>
      <c r="GSE293" s="32"/>
      <c r="GSF293" s="32"/>
      <c r="GSG293" s="32"/>
      <c r="GSH293" s="32"/>
      <c r="GSI293" s="32"/>
      <c r="GSJ293" s="32"/>
      <c r="GSK293" s="32"/>
      <c r="GSL293" s="32"/>
      <c r="GSM293" s="32"/>
      <c r="GSN293" s="32"/>
      <c r="GSO293" s="32"/>
      <c r="GSP293" s="32"/>
      <c r="GSQ293" s="32"/>
      <c r="GSR293" s="32"/>
      <c r="GSS293" s="32"/>
      <c r="GST293" s="32"/>
      <c r="GSU293" s="32"/>
      <c r="GSV293" s="32"/>
      <c r="GSW293" s="32"/>
      <c r="GSX293" s="32"/>
      <c r="GSY293" s="32"/>
      <c r="GSZ293" s="32"/>
      <c r="GTA293" s="32"/>
      <c r="GTB293" s="32"/>
      <c r="GTC293" s="32"/>
      <c r="GTD293" s="32"/>
      <c r="GTE293" s="32"/>
      <c r="GTF293" s="32"/>
      <c r="GTG293" s="32"/>
      <c r="GTH293" s="32"/>
      <c r="GTI293" s="32"/>
      <c r="GTJ293" s="32"/>
      <c r="GTK293" s="32"/>
      <c r="GTL293" s="32"/>
      <c r="GTM293" s="32"/>
      <c r="GTN293" s="32"/>
      <c r="GTO293" s="32"/>
      <c r="GTP293" s="32"/>
      <c r="GTQ293" s="32"/>
      <c r="GTR293" s="32"/>
      <c r="GTS293" s="32"/>
      <c r="GTT293" s="32"/>
      <c r="GTU293" s="32"/>
      <c r="GTV293" s="32"/>
      <c r="GTW293" s="32"/>
      <c r="GTX293" s="32"/>
      <c r="GTY293" s="32"/>
      <c r="GTZ293" s="32"/>
      <c r="GUA293" s="32"/>
      <c r="GUB293" s="32"/>
      <c r="GUC293" s="32"/>
      <c r="GUD293" s="32"/>
      <c r="GUE293" s="32"/>
      <c r="GUF293" s="32"/>
      <c r="GUG293" s="32"/>
      <c r="GUH293" s="32"/>
      <c r="GUI293" s="32"/>
      <c r="GUJ293" s="32"/>
      <c r="GUK293" s="32"/>
      <c r="GUL293" s="32"/>
      <c r="GUM293" s="32"/>
      <c r="GUN293" s="32"/>
      <c r="GUO293" s="32"/>
      <c r="GUP293" s="32"/>
      <c r="GUQ293" s="32"/>
      <c r="GUR293" s="32"/>
      <c r="GUS293" s="32"/>
      <c r="GUT293" s="32"/>
      <c r="GUU293" s="32"/>
      <c r="GUV293" s="32"/>
      <c r="GUW293" s="32"/>
      <c r="GUX293" s="32"/>
      <c r="GUY293" s="32"/>
      <c r="GUZ293" s="32"/>
      <c r="GVA293" s="32"/>
      <c r="GVB293" s="32"/>
      <c r="GVC293" s="32"/>
      <c r="GVD293" s="32"/>
      <c r="GVE293" s="32"/>
      <c r="GVF293" s="32"/>
      <c r="GVG293" s="32"/>
      <c r="GVH293" s="32"/>
      <c r="GVI293" s="32"/>
      <c r="GVJ293" s="32"/>
      <c r="GVK293" s="32"/>
      <c r="GVL293" s="32"/>
      <c r="GVM293" s="32"/>
      <c r="GVN293" s="32"/>
      <c r="GVO293" s="32"/>
      <c r="GVP293" s="32"/>
      <c r="GVQ293" s="32"/>
      <c r="GVR293" s="32"/>
      <c r="GVS293" s="32"/>
      <c r="GVT293" s="32"/>
      <c r="GVU293" s="32"/>
      <c r="GVV293" s="32"/>
      <c r="GVW293" s="32"/>
      <c r="GVX293" s="32"/>
      <c r="GVY293" s="32"/>
      <c r="GVZ293" s="32"/>
      <c r="GWA293" s="32"/>
      <c r="GWB293" s="32"/>
      <c r="GWC293" s="32"/>
      <c r="GWD293" s="32"/>
      <c r="GWE293" s="32"/>
      <c r="GWF293" s="32"/>
      <c r="GWG293" s="32"/>
      <c r="GWH293" s="32"/>
      <c r="GWI293" s="32"/>
      <c r="GWJ293" s="32"/>
      <c r="GWK293" s="32"/>
      <c r="GWL293" s="32"/>
      <c r="GWM293" s="32"/>
      <c r="GWN293" s="32"/>
      <c r="GWO293" s="32"/>
      <c r="GWP293" s="32"/>
      <c r="GWQ293" s="32"/>
      <c r="GWR293" s="32"/>
      <c r="GWS293" s="32"/>
      <c r="GWT293" s="32"/>
      <c r="GWU293" s="32"/>
      <c r="GWV293" s="32"/>
      <c r="GWW293" s="32"/>
      <c r="GWX293" s="32"/>
      <c r="GWY293" s="32"/>
      <c r="GWZ293" s="32"/>
      <c r="GXA293" s="32"/>
      <c r="GXB293" s="32"/>
      <c r="GXC293" s="32"/>
      <c r="GXD293" s="32"/>
      <c r="GXE293" s="32"/>
      <c r="GXF293" s="32"/>
      <c r="GXG293" s="32"/>
      <c r="GXH293" s="32"/>
      <c r="GXI293" s="32"/>
      <c r="GXJ293" s="32"/>
      <c r="GXK293" s="32"/>
      <c r="GXL293" s="32"/>
      <c r="GXM293" s="32"/>
      <c r="GXN293" s="32"/>
      <c r="GXO293" s="32"/>
      <c r="GXP293" s="32"/>
      <c r="GXQ293" s="32"/>
      <c r="GXR293" s="32"/>
      <c r="GXS293" s="32"/>
      <c r="GXT293" s="32"/>
      <c r="GXU293" s="32"/>
      <c r="GXV293" s="32"/>
      <c r="GXW293" s="32"/>
      <c r="GXX293" s="32"/>
      <c r="GXY293" s="32"/>
      <c r="GXZ293" s="32"/>
      <c r="GYA293" s="32"/>
      <c r="GYB293" s="32"/>
      <c r="GYC293" s="32"/>
      <c r="GYD293" s="32"/>
      <c r="GYE293" s="32"/>
      <c r="GYF293" s="32"/>
      <c r="GYG293" s="32"/>
      <c r="GYH293" s="32"/>
      <c r="GYI293" s="32"/>
      <c r="GYJ293" s="32"/>
      <c r="GYK293" s="32"/>
      <c r="GYL293" s="32"/>
      <c r="GYM293" s="32"/>
      <c r="GYN293" s="32"/>
      <c r="GYO293" s="32"/>
      <c r="GYP293" s="32"/>
      <c r="GYQ293" s="32"/>
      <c r="GYR293" s="32"/>
      <c r="GYS293" s="32"/>
      <c r="GYT293" s="32"/>
      <c r="GYU293" s="32"/>
      <c r="GYV293" s="32"/>
      <c r="GYW293" s="32"/>
      <c r="GYX293" s="32"/>
      <c r="GYY293" s="32"/>
      <c r="GYZ293" s="32"/>
      <c r="GZA293" s="32"/>
      <c r="GZB293" s="32"/>
      <c r="GZC293" s="32"/>
      <c r="GZD293" s="32"/>
      <c r="GZE293" s="32"/>
      <c r="GZF293" s="32"/>
      <c r="GZG293" s="32"/>
      <c r="GZH293" s="32"/>
      <c r="GZI293" s="32"/>
      <c r="GZJ293" s="32"/>
      <c r="GZK293" s="32"/>
      <c r="GZL293" s="32"/>
      <c r="GZM293" s="32"/>
      <c r="GZN293" s="32"/>
      <c r="GZO293" s="32"/>
      <c r="GZP293" s="32"/>
      <c r="GZQ293" s="32"/>
      <c r="GZR293" s="32"/>
      <c r="GZS293" s="32"/>
      <c r="GZT293" s="32"/>
      <c r="GZU293" s="32"/>
      <c r="GZV293" s="32"/>
      <c r="GZW293" s="32"/>
      <c r="GZX293" s="32"/>
      <c r="GZY293" s="32"/>
      <c r="GZZ293" s="32"/>
      <c r="HAA293" s="32"/>
      <c r="HAB293" s="32"/>
      <c r="HAC293" s="32"/>
      <c r="HAD293" s="32"/>
      <c r="HAE293" s="32"/>
      <c r="HAF293" s="32"/>
      <c r="HAG293" s="32"/>
      <c r="HAH293" s="32"/>
      <c r="HAI293" s="32"/>
      <c r="HAJ293" s="32"/>
      <c r="HAK293" s="32"/>
      <c r="HAL293" s="32"/>
      <c r="HAM293" s="32"/>
      <c r="HAN293" s="32"/>
      <c r="HAO293" s="32"/>
      <c r="HAP293" s="32"/>
      <c r="HAQ293" s="32"/>
      <c r="HAR293" s="32"/>
      <c r="HAS293" s="32"/>
      <c r="HAT293" s="32"/>
      <c r="HAU293" s="32"/>
      <c r="HAV293" s="32"/>
      <c r="HAW293" s="32"/>
      <c r="HAX293" s="32"/>
      <c r="HAY293" s="32"/>
      <c r="HAZ293" s="32"/>
      <c r="HBA293" s="32"/>
      <c r="HBB293" s="32"/>
      <c r="HBC293" s="32"/>
      <c r="HBD293" s="32"/>
      <c r="HBE293" s="32"/>
      <c r="HBF293" s="32"/>
      <c r="HBG293" s="32"/>
      <c r="HBH293" s="32"/>
      <c r="HBI293" s="32"/>
      <c r="HBJ293" s="32"/>
      <c r="HBK293" s="32"/>
      <c r="HBL293" s="32"/>
      <c r="HBM293" s="32"/>
      <c r="HBN293" s="32"/>
      <c r="HBO293" s="32"/>
      <c r="HBP293" s="32"/>
      <c r="HBQ293" s="32"/>
      <c r="HBR293" s="32"/>
      <c r="HBS293" s="32"/>
      <c r="HBT293" s="32"/>
      <c r="HBU293" s="32"/>
      <c r="HBV293" s="32"/>
      <c r="HBW293" s="32"/>
      <c r="HBX293" s="32"/>
      <c r="HBY293" s="32"/>
      <c r="HBZ293" s="32"/>
      <c r="HCA293" s="32"/>
      <c r="HCB293" s="32"/>
      <c r="HCC293" s="32"/>
      <c r="HCD293" s="32"/>
      <c r="HCE293" s="32"/>
      <c r="HCF293" s="32"/>
      <c r="HCG293" s="32"/>
      <c r="HCH293" s="32"/>
      <c r="HCI293" s="32"/>
      <c r="HCJ293" s="32"/>
      <c r="HCK293" s="32"/>
      <c r="HCL293" s="32"/>
      <c r="HCM293" s="32"/>
      <c r="HCN293" s="32"/>
      <c r="HCO293" s="32"/>
      <c r="HCP293" s="32"/>
      <c r="HCQ293" s="32"/>
      <c r="HCR293" s="32"/>
      <c r="HCS293" s="32"/>
      <c r="HCT293" s="32"/>
      <c r="HCU293" s="32"/>
      <c r="HCV293" s="32"/>
      <c r="HCW293" s="32"/>
      <c r="HCX293" s="32"/>
      <c r="HCY293" s="32"/>
      <c r="HCZ293" s="32"/>
      <c r="HDA293" s="32"/>
      <c r="HDB293" s="32"/>
      <c r="HDC293" s="32"/>
      <c r="HDD293" s="32"/>
      <c r="HDE293" s="32"/>
      <c r="HDF293" s="32"/>
      <c r="HDG293" s="32"/>
      <c r="HDH293" s="32"/>
      <c r="HDI293" s="32"/>
      <c r="HDJ293" s="32"/>
      <c r="HDK293" s="32"/>
      <c r="HDL293" s="32"/>
      <c r="HDM293" s="32"/>
      <c r="HDN293" s="32"/>
      <c r="HDO293" s="32"/>
      <c r="HDP293" s="32"/>
      <c r="HDQ293" s="32"/>
      <c r="HDR293" s="32"/>
      <c r="HDS293" s="32"/>
      <c r="HDT293" s="32"/>
      <c r="HDU293" s="32"/>
      <c r="HDV293" s="32"/>
      <c r="HDW293" s="32"/>
      <c r="HDX293" s="32"/>
      <c r="HDY293" s="32"/>
      <c r="HDZ293" s="32"/>
      <c r="HEA293" s="32"/>
      <c r="HEB293" s="32"/>
      <c r="HEC293" s="32"/>
      <c r="HED293" s="32"/>
      <c r="HEE293" s="32"/>
      <c r="HEF293" s="32"/>
      <c r="HEG293" s="32"/>
      <c r="HEH293" s="32"/>
      <c r="HEI293" s="32"/>
      <c r="HEJ293" s="32"/>
      <c r="HEK293" s="32"/>
      <c r="HEL293" s="32"/>
      <c r="HEM293" s="32"/>
      <c r="HEN293" s="32"/>
      <c r="HEO293" s="32"/>
      <c r="HEP293" s="32"/>
      <c r="HEQ293" s="32"/>
      <c r="HER293" s="32"/>
      <c r="HES293" s="32"/>
      <c r="HET293" s="32"/>
      <c r="HEU293" s="32"/>
      <c r="HEV293" s="32"/>
      <c r="HEW293" s="32"/>
      <c r="HEX293" s="32"/>
      <c r="HEY293" s="32"/>
      <c r="HEZ293" s="32"/>
      <c r="HFA293" s="32"/>
      <c r="HFB293" s="32"/>
      <c r="HFC293" s="32"/>
      <c r="HFD293" s="32"/>
      <c r="HFE293" s="32"/>
      <c r="HFF293" s="32"/>
      <c r="HFG293" s="32"/>
      <c r="HFH293" s="32"/>
      <c r="HFI293" s="32"/>
      <c r="HFJ293" s="32"/>
      <c r="HFK293" s="32"/>
      <c r="HFL293" s="32"/>
      <c r="HFM293" s="32"/>
      <c r="HFN293" s="32"/>
      <c r="HFO293" s="32"/>
      <c r="HFP293" s="32"/>
      <c r="HFQ293" s="32"/>
      <c r="HFR293" s="32"/>
      <c r="HFS293" s="32"/>
      <c r="HFT293" s="32"/>
      <c r="HFU293" s="32"/>
      <c r="HFV293" s="32"/>
      <c r="HFW293" s="32"/>
      <c r="HFX293" s="32"/>
      <c r="HFY293" s="32"/>
      <c r="HFZ293" s="32"/>
      <c r="HGA293" s="32"/>
      <c r="HGB293" s="32"/>
      <c r="HGC293" s="32"/>
      <c r="HGD293" s="32"/>
      <c r="HGE293" s="32"/>
      <c r="HGF293" s="32"/>
      <c r="HGG293" s="32"/>
      <c r="HGH293" s="32"/>
      <c r="HGI293" s="32"/>
      <c r="HGJ293" s="32"/>
      <c r="HGK293" s="32"/>
      <c r="HGL293" s="32"/>
      <c r="HGM293" s="32"/>
      <c r="HGN293" s="32"/>
      <c r="HGO293" s="32"/>
      <c r="HGP293" s="32"/>
      <c r="HGQ293" s="32"/>
      <c r="HGR293" s="32"/>
      <c r="HGS293" s="32"/>
      <c r="HGT293" s="32"/>
      <c r="HGU293" s="32"/>
      <c r="HGV293" s="32"/>
      <c r="HGW293" s="32"/>
      <c r="HGX293" s="32"/>
      <c r="HGY293" s="32"/>
      <c r="HGZ293" s="32"/>
      <c r="HHA293" s="32"/>
      <c r="HHB293" s="32"/>
      <c r="HHC293" s="32"/>
      <c r="HHD293" s="32"/>
      <c r="HHE293" s="32"/>
      <c r="HHF293" s="32"/>
      <c r="HHG293" s="32"/>
      <c r="HHH293" s="32"/>
      <c r="HHI293" s="32"/>
      <c r="HHJ293" s="32"/>
      <c r="HHK293" s="32"/>
      <c r="HHL293" s="32"/>
      <c r="HHM293" s="32"/>
      <c r="HHN293" s="32"/>
      <c r="HHO293" s="32"/>
      <c r="HHP293" s="32"/>
      <c r="HHQ293" s="32"/>
      <c r="HHR293" s="32"/>
      <c r="HHS293" s="32"/>
      <c r="HHT293" s="32"/>
      <c r="HHU293" s="32"/>
      <c r="HHV293" s="32"/>
      <c r="HHW293" s="32"/>
      <c r="HHX293" s="32"/>
      <c r="HHY293" s="32"/>
      <c r="HHZ293" s="32"/>
      <c r="HIA293" s="32"/>
      <c r="HIB293" s="32"/>
      <c r="HIC293" s="32"/>
      <c r="HID293" s="32"/>
      <c r="HIE293" s="32"/>
      <c r="HIF293" s="32"/>
      <c r="HIG293" s="32"/>
      <c r="HIH293" s="32"/>
      <c r="HII293" s="32"/>
      <c r="HIJ293" s="32"/>
      <c r="HIK293" s="32"/>
      <c r="HIL293" s="32"/>
      <c r="HIM293" s="32"/>
      <c r="HIN293" s="32"/>
      <c r="HIO293" s="32"/>
      <c r="HIP293" s="32"/>
      <c r="HIQ293" s="32"/>
      <c r="HIR293" s="32"/>
      <c r="HIS293" s="32"/>
      <c r="HIT293" s="32"/>
      <c r="HIU293" s="32"/>
      <c r="HIV293" s="32"/>
      <c r="HIW293" s="32"/>
      <c r="HIX293" s="32"/>
      <c r="HIY293" s="32"/>
      <c r="HIZ293" s="32"/>
      <c r="HJA293" s="32"/>
      <c r="HJB293" s="32"/>
      <c r="HJC293" s="32"/>
      <c r="HJD293" s="32"/>
      <c r="HJE293" s="32"/>
      <c r="HJF293" s="32"/>
      <c r="HJG293" s="32"/>
      <c r="HJH293" s="32"/>
      <c r="HJI293" s="32"/>
      <c r="HJJ293" s="32"/>
      <c r="HJK293" s="32"/>
      <c r="HJL293" s="32"/>
      <c r="HJM293" s="32"/>
      <c r="HJN293" s="32"/>
      <c r="HJO293" s="32"/>
      <c r="HJP293" s="32"/>
      <c r="HJQ293" s="32"/>
      <c r="HJR293" s="32"/>
      <c r="HJS293" s="32"/>
      <c r="HJT293" s="32"/>
      <c r="HJU293" s="32"/>
      <c r="HJV293" s="32"/>
      <c r="HJW293" s="32"/>
      <c r="HJX293" s="32"/>
      <c r="HJY293" s="32"/>
      <c r="HJZ293" s="32"/>
      <c r="HKA293" s="32"/>
      <c r="HKB293" s="32"/>
      <c r="HKC293" s="32"/>
      <c r="HKD293" s="32"/>
      <c r="HKE293" s="32"/>
      <c r="HKF293" s="32"/>
      <c r="HKG293" s="32"/>
      <c r="HKH293" s="32"/>
      <c r="HKI293" s="32"/>
      <c r="HKJ293" s="32"/>
      <c r="HKK293" s="32"/>
      <c r="HKL293" s="32"/>
      <c r="HKM293" s="32"/>
      <c r="HKN293" s="32"/>
      <c r="HKO293" s="32"/>
      <c r="HKP293" s="32"/>
      <c r="HKQ293" s="32"/>
      <c r="HKR293" s="32"/>
      <c r="HKS293" s="32"/>
      <c r="HKT293" s="32"/>
      <c r="HKU293" s="32"/>
      <c r="HKV293" s="32"/>
      <c r="HKW293" s="32"/>
      <c r="HKX293" s="32"/>
      <c r="HKY293" s="32"/>
      <c r="HKZ293" s="32"/>
      <c r="HLA293" s="32"/>
      <c r="HLB293" s="32"/>
      <c r="HLC293" s="32"/>
      <c r="HLD293" s="32"/>
      <c r="HLE293" s="32"/>
      <c r="HLF293" s="32"/>
      <c r="HLG293" s="32"/>
      <c r="HLH293" s="32"/>
      <c r="HLI293" s="32"/>
      <c r="HLJ293" s="32"/>
      <c r="HLK293" s="32"/>
      <c r="HLL293" s="32"/>
      <c r="HLM293" s="32"/>
      <c r="HLN293" s="32"/>
      <c r="HLO293" s="32"/>
      <c r="HLP293" s="32"/>
      <c r="HLQ293" s="32"/>
      <c r="HLR293" s="32"/>
      <c r="HLS293" s="32"/>
      <c r="HLT293" s="32"/>
      <c r="HLU293" s="32"/>
      <c r="HLV293" s="32"/>
      <c r="HLW293" s="32"/>
      <c r="HLX293" s="32"/>
      <c r="HLY293" s="32"/>
      <c r="HLZ293" s="32"/>
      <c r="HMA293" s="32"/>
      <c r="HMB293" s="32"/>
      <c r="HMC293" s="32"/>
      <c r="HMD293" s="32"/>
      <c r="HME293" s="32"/>
      <c r="HMF293" s="32"/>
      <c r="HMG293" s="32"/>
      <c r="HMH293" s="32"/>
      <c r="HMI293" s="32"/>
      <c r="HMJ293" s="32"/>
      <c r="HMK293" s="32"/>
      <c r="HML293" s="32"/>
      <c r="HMM293" s="32"/>
      <c r="HMN293" s="32"/>
      <c r="HMO293" s="32"/>
      <c r="HMP293" s="32"/>
      <c r="HMQ293" s="32"/>
      <c r="HMR293" s="32"/>
      <c r="HMS293" s="32"/>
      <c r="HMT293" s="32"/>
      <c r="HMU293" s="32"/>
      <c r="HMV293" s="32"/>
      <c r="HMW293" s="32"/>
      <c r="HMX293" s="32"/>
      <c r="HMY293" s="32"/>
      <c r="HMZ293" s="32"/>
      <c r="HNA293" s="32"/>
      <c r="HNB293" s="32"/>
      <c r="HNC293" s="32"/>
      <c r="HND293" s="32"/>
      <c r="HNE293" s="32"/>
      <c r="HNF293" s="32"/>
      <c r="HNG293" s="32"/>
      <c r="HNH293" s="32"/>
      <c r="HNI293" s="32"/>
      <c r="HNJ293" s="32"/>
      <c r="HNK293" s="32"/>
      <c r="HNL293" s="32"/>
      <c r="HNM293" s="32"/>
      <c r="HNN293" s="32"/>
      <c r="HNO293" s="32"/>
      <c r="HNP293" s="32"/>
      <c r="HNQ293" s="32"/>
      <c r="HNR293" s="32"/>
      <c r="HNS293" s="32"/>
      <c r="HNT293" s="32"/>
      <c r="HNU293" s="32"/>
      <c r="HNV293" s="32"/>
      <c r="HNW293" s="32"/>
      <c r="HNX293" s="32"/>
      <c r="HNY293" s="32"/>
      <c r="HNZ293" s="32"/>
      <c r="HOA293" s="32"/>
      <c r="HOB293" s="32"/>
      <c r="HOC293" s="32"/>
      <c r="HOD293" s="32"/>
      <c r="HOE293" s="32"/>
      <c r="HOF293" s="32"/>
      <c r="HOG293" s="32"/>
      <c r="HOH293" s="32"/>
      <c r="HOI293" s="32"/>
      <c r="HOJ293" s="32"/>
      <c r="HOK293" s="32"/>
      <c r="HOL293" s="32"/>
      <c r="HOM293" s="32"/>
      <c r="HON293" s="32"/>
      <c r="HOO293" s="32"/>
      <c r="HOP293" s="32"/>
      <c r="HOQ293" s="32"/>
      <c r="HOR293" s="32"/>
      <c r="HOS293" s="32"/>
      <c r="HOT293" s="32"/>
      <c r="HOU293" s="32"/>
      <c r="HOV293" s="32"/>
      <c r="HOW293" s="32"/>
      <c r="HOX293" s="32"/>
      <c r="HOY293" s="32"/>
      <c r="HOZ293" s="32"/>
      <c r="HPA293" s="32"/>
      <c r="HPB293" s="32"/>
      <c r="HPC293" s="32"/>
      <c r="HPD293" s="32"/>
      <c r="HPE293" s="32"/>
      <c r="HPF293" s="32"/>
      <c r="HPG293" s="32"/>
      <c r="HPH293" s="32"/>
      <c r="HPI293" s="32"/>
      <c r="HPJ293" s="32"/>
      <c r="HPK293" s="32"/>
      <c r="HPL293" s="32"/>
      <c r="HPM293" s="32"/>
      <c r="HPN293" s="32"/>
      <c r="HPO293" s="32"/>
      <c r="HPP293" s="32"/>
      <c r="HPQ293" s="32"/>
      <c r="HPR293" s="32"/>
      <c r="HPS293" s="32"/>
      <c r="HPT293" s="32"/>
      <c r="HPU293" s="32"/>
      <c r="HPV293" s="32"/>
      <c r="HPW293" s="32"/>
      <c r="HPX293" s="32"/>
      <c r="HPY293" s="32"/>
      <c r="HPZ293" s="32"/>
      <c r="HQA293" s="32"/>
      <c r="HQB293" s="32"/>
      <c r="HQC293" s="32"/>
      <c r="HQD293" s="32"/>
      <c r="HQE293" s="32"/>
      <c r="HQF293" s="32"/>
      <c r="HQG293" s="32"/>
      <c r="HQH293" s="32"/>
      <c r="HQI293" s="32"/>
      <c r="HQJ293" s="32"/>
      <c r="HQK293" s="32"/>
      <c r="HQL293" s="32"/>
      <c r="HQM293" s="32"/>
      <c r="HQN293" s="32"/>
      <c r="HQO293" s="32"/>
      <c r="HQP293" s="32"/>
      <c r="HQQ293" s="32"/>
      <c r="HQR293" s="32"/>
      <c r="HQS293" s="32"/>
      <c r="HQT293" s="32"/>
      <c r="HQU293" s="32"/>
      <c r="HQV293" s="32"/>
      <c r="HQW293" s="32"/>
      <c r="HQX293" s="32"/>
      <c r="HQY293" s="32"/>
      <c r="HQZ293" s="32"/>
      <c r="HRA293" s="32"/>
      <c r="HRB293" s="32"/>
      <c r="HRC293" s="32"/>
      <c r="HRD293" s="32"/>
      <c r="HRE293" s="32"/>
      <c r="HRF293" s="32"/>
      <c r="HRG293" s="32"/>
      <c r="HRH293" s="32"/>
      <c r="HRI293" s="32"/>
      <c r="HRJ293" s="32"/>
      <c r="HRK293" s="32"/>
      <c r="HRL293" s="32"/>
      <c r="HRM293" s="32"/>
      <c r="HRN293" s="32"/>
      <c r="HRO293" s="32"/>
      <c r="HRP293" s="32"/>
      <c r="HRQ293" s="32"/>
      <c r="HRR293" s="32"/>
      <c r="HRS293" s="32"/>
      <c r="HRT293" s="32"/>
      <c r="HRU293" s="32"/>
      <c r="HRV293" s="32"/>
      <c r="HRW293" s="32"/>
      <c r="HRX293" s="32"/>
      <c r="HRY293" s="32"/>
      <c r="HRZ293" s="32"/>
      <c r="HSA293" s="32"/>
      <c r="HSB293" s="32"/>
      <c r="HSC293" s="32"/>
      <c r="HSD293" s="32"/>
      <c r="HSE293" s="32"/>
      <c r="HSF293" s="32"/>
      <c r="HSG293" s="32"/>
      <c r="HSH293" s="32"/>
      <c r="HSI293" s="32"/>
      <c r="HSJ293" s="32"/>
      <c r="HSK293" s="32"/>
      <c r="HSL293" s="32"/>
      <c r="HSM293" s="32"/>
      <c r="HSN293" s="32"/>
      <c r="HSO293" s="32"/>
      <c r="HSP293" s="32"/>
      <c r="HSQ293" s="32"/>
      <c r="HSR293" s="32"/>
      <c r="HSS293" s="32"/>
      <c r="HST293" s="32"/>
      <c r="HSU293" s="32"/>
      <c r="HSV293" s="32"/>
      <c r="HSW293" s="32"/>
      <c r="HSX293" s="32"/>
      <c r="HSY293" s="32"/>
      <c r="HSZ293" s="32"/>
      <c r="HTA293" s="32"/>
      <c r="HTB293" s="32"/>
      <c r="HTC293" s="32"/>
      <c r="HTD293" s="32"/>
      <c r="HTE293" s="32"/>
      <c r="HTF293" s="32"/>
      <c r="HTG293" s="32"/>
      <c r="HTH293" s="32"/>
      <c r="HTI293" s="32"/>
      <c r="HTJ293" s="32"/>
      <c r="HTK293" s="32"/>
      <c r="HTL293" s="32"/>
      <c r="HTM293" s="32"/>
      <c r="HTN293" s="32"/>
      <c r="HTO293" s="32"/>
      <c r="HTP293" s="32"/>
      <c r="HTQ293" s="32"/>
      <c r="HTR293" s="32"/>
      <c r="HTS293" s="32"/>
      <c r="HTT293" s="32"/>
      <c r="HTU293" s="32"/>
      <c r="HTV293" s="32"/>
      <c r="HTW293" s="32"/>
      <c r="HTX293" s="32"/>
      <c r="HTY293" s="32"/>
      <c r="HTZ293" s="32"/>
      <c r="HUA293" s="32"/>
      <c r="HUB293" s="32"/>
      <c r="HUC293" s="32"/>
      <c r="HUD293" s="32"/>
      <c r="HUE293" s="32"/>
      <c r="HUF293" s="32"/>
      <c r="HUG293" s="32"/>
      <c r="HUH293" s="32"/>
      <c r="HUI293" s="32"/>
      <c r="HUJ293" s="32"/>
      <c r="HUK293" s="32"/>
      <c r="HUL293" s="32"/>
      <c r="HUM293" s="32"/>
      <c r="HUN293" s="32"/>
      <c r="HUO293" s="32"/>
      <c r="HUP293" s="32"/>
      <c r="HUQ293" s="32"/>
      <c r="HUR293" s="32"/>
      <c r="HUS293" s="32"/>
      <c r="HUT293" s="32"/>
      <c r="HUU293" s="32"/>
      <c r="HUV293" s="32"/>
      <c r="HUW293" s="32"/>
      <c r="HUX293" s="32"/>
      <c r="HUY293" s="32"/>
      <c r="HUZ293" s="32"/>
      <c r="HVA293" s="32"/>
      <c r="HVB293" s="32"/>
      <c r="HVC293" s="32"/>
      <c r="HVD293" s="32"/>
      <c r="HVE293" s="32"/>
      <c r="HVF293" s="32"/>
      <c r="HVG293" s="32"/>
      <c r="HVH293" s="32"/>
      <c r="HVI293" s="32"/>
      <c r="HVJ293" s="32"/>
      <c r="HVK293" s="32"/>
      <c r="HVL293" s="32"/>
      <c r="HVM293" s="32"/>
      <c r="HVN293" s="32"/>
      <c r="HVO293" s="32"/>
      <c r="HVP293" s="32"/>
      <c r="HVQ293" s="32"/>
      <c r="HVR293" s="32"/>
      <c r="HVS293" s="32"/>
      <c r="HVT293" s="32"/>
      <c r="HVU293" s="32"/>
      <c r="HVV293" s="32"/>
      <c r="HVW293" s="32"/>
      <c r="HVX293" s="32"/>
      <c r="HVY293" s="32"/>
      <c r="HVZ293" s="32"/>
      <c r="HWA293" s="32"/>
      <c r="HWB293" s="32"/>
      <c r="HWC293" s="32"/>
      <c r="HWD293" s="32"/>
      <c r="HWE293" s="32"/>
      <c r="HWF293" s="32"/>
      <c r="HWG293" s="32"/>
      <c r="HWH293" s="32"/>
      <c r="HWI293" s="32"/>
      <c r="HWJ293" s="32"/>
      <c r="HWK293" s="32"/>
      <c r="HWL293" s="32"/>
      <c r="HWM293" s="32"/>
      <c r="HWN293" s="32"/>
      <c r="HWO293" s="32"/>
      <c r="HWP293" s="32"/>
      <c r="HWQ293" s="32"/>
      <c r="HWR293" s="32"/>
      <c r="HWS293" s="32"/>
      <c r="HWT293" s="32"/>
      <c r="HWU293" s="32"/>
      <c r="HWV293" s="32"/>
      <c r="HWW293" s="32"/>
      <c r="HWX293" s="32"/>
      <c r="HWY293" s="32"/>
      <c r="HWZ293" s="32"/>
      <c r="HXA293" s="32"/>
      <c r="HXB293" s="32"/>
      <c r="HXC293" s="32"/>
      <c r="HXD293" s="32"/>
      <c r="HXE293" s="32"/>
      <c r="HXF293" s="32"/>
      <c r="HXG293" s="32"/>
      <c r="HXH293" s="32"/>
      <c r="HXI293" s="32"/>
      <c r="HXJ293" s="32"/>
      <c r="HXK293" s="32"/>
      <c r="HXL293" s="32"/>
      <c r="HXM293" s="32"/>
      <c r="HXN293" s="32"/>
      <c r="HXO293" s="32"/>
      <c r="HXP293" s="32"/>
      <c r="HXQ293" s="32"/>
      <c r="HXR293" s="32"/>
      <c r="HXS293" s="32"/>
      <c r="HXT293" s="32"/>
      <c r="HXU293" s="32"/>
      <c r="HXV293" s="32"/>
      <c r="HXW293" s="32"/>
      <c r="HXX293" s="32"/>
      <c r="HXY293" s="32"/>
      <c r="HXZ293" s="32"/>
      <c r="HYA293" s="32"/>
      <c r="HYB293" s="32"/>
      <c r="HYC293" s="32"/>
      <c r="HYD293" s="32"/>
      <c r="HYE293" s="32"/>
      <c r="HYF293" s="32"/>
      <c r="HYG293" s="32"/>
      <c r="HYH293" s="32"/>
      <c r="HYI293" s="32"/>
      <c r="HYJ293" s="32"/>
      <c r="HYK293" s="32"/>
      <c r="HYL293" s="32"/>
      <c r="HYM293" s="32"/>
      <c r="HYN293" s="32"/>
      <c r="HYO293" s="32"/>
      <c r="HYP293" s="32"/>
      <c r="HYQ293" s="32"/>
      <c r="HYR293" s="32"/>
      <c r="HYS293" s="32"/>
      <c r="HYT293" s="32"/>
      <c r="HYU293" s="32"/>
      <c r="HYV293" s="32"/>
      <c r="HYW293" s="32"/>
      <c r="HYX293" s="32"/>
      <c r="HYY293" s="32"/>
      <c r="HYZ293" s="32"/>
      <c r="HZA293" s="32"/>
      <c r="HZB293" s="32"/>
      <c r="HZC293" s="32"/>
      <c r="HZD293" s="32"/>
      <c r="HZE293" s="32"/>
      <c r="HZF293" s="32"/>
      <c r="HZG293" s="32"/>
      <c r="HZH293" s="32"/>
      <c r="HZI293" s="32"/>
      <c r="HZJ293" s="32"/>
      <c r="HZK293" s="32"/>
      <c r="HZL293" s="32"/>
      <c r="HZM293" s="32"/>
      <c r="HZN293" s="32"/>
      <c r="HZO293" s="32"/>
      <c r="HZP293" s="32"/>
      <c r="HZQ293" s="32"/>
      <c r="HZR293" s="32"/>
      <c r="HZS293" s="32"/>
      <c r="HZT293" s="32"/>
      <c r="HZU293" s="32"/>
      <c r="HZV293" s="32"/>
      <c r="HZW293" s="32"/>
      <c r="HZX293" s="32"/>
      <c r="HZY293" s="32"/>
      <c r="HZZ293" s="32"/>
      <c r="IAA293" s="32"/>
      <c r="IAB293" s="32"/>
      <c r="IAC293" s="32"/>
      <c r="IAD293" s="32"/>
      <c r="IAE293" s="32"/>
      <c r="IAF293" s="32"/>
      <c r="IAG293" s="32"/>
      <c r="IAH293" s="32"/>
      <c r="IAI293" s="32"/>
      <c r="IAJ293" s="32"/>
      <c r="IAK293" s="32"/>
      <c r="IAL293" s="32"/>
      <c r="IAM293" s="32"/>
      <c r="IAN293" s="32"/>
      <c r="IAO293" s="32"/>
      <c r="IAP293" s="32"/>
      <c r="IAQ293" s="32"/>
      <c r="IAR293" s="32"/>
      <c r="IAS293" s="32"/>
      <c r="IAT293" s="32"/>
      <c r="IAU293" s="32"/>
      <c r="IAV293" s="32"/>
      <c r="IAW293" s="32"/>
      <c r="IAX293" s="32"/>
      <c r="IAY293" s="32"/>
      <c r="IAZ293" s="32"/>
      <c r="IBA293" s="32"/>
      <c r="IBB293" s="32"/>
      <c r="IBC293" s="32"/>
      <c r="IBD293" s="32"/>
      <c r="IBE293" s="32"/>
      <c r="IBF293" s="32"/>
      <c r="IBG293" s="32"/>
      <c r="IBH293" s="32"/>
      <c r="IBI293" s="32"/>
      <c r="IBJ293" s="32"/>
      <c r="IBK293" s="32"/>
      <c r="IBL293" s="32"/>
      <c r="IBM293" s="32"/>
      <c r="IBN293" s="32"/>
      <c r="IBO293" s="32"/>
      <c r="IBP293" s="32"/>
      <c r="IBQ293" s="32"/>
      <c r="IBR293" s="32"/>
      <c r="IBS293" s="32"/>
      <c r="IBT293" s="32"/>
      <c r="IBU293" s="32"/>
      <c r="IBV293" s="32"/>
      <c r="IBW293" s="32"/>
      <c r="IBX293" s="32"/>
      <c r="IBY293" s="32"/>
      <c r="IBZ293" s="32"/>
      <c r="ICA293" s="32"/>
      <c r="ICB293" s="32"/>
      <c r="ICC293" s="32"/>
      <c r="ICD293" s="32"/>
      <c r="ICE293" s="32"/>
      <c r="ICF293" s="32"/>
      <c r="ICG293" s="32"/>
      <c r="ICH293" s="32"/>
      <c r="ICI293" s="32"/>
      <c r="ICJ293" s="32"/>
      <c r="ICK293" s="32"/>
      <c r="ICL293" s="32"/>
      <c r="ICM293" s="32"/>
      <c r="ICN293" s="32"/>
      <c r="ICO293" s="32"/>
      <c r="ICP293" s="32"/>
      <c r="ICQ293" s="32"/>
      <c r="ICR293" s="32"/>
      <c r="ICS293" s="32"/>
      <c r="ICT293" s="32"/>
      <c r="ICU293" s="32"/>
      <c r="ICV293" s="32"/>
      <c r="ICW293" s="32"/>
      <c r="ICX293" s="32"/>
      <c r="ICY293" s="32"/>
      <c r="ICZ293" s="32"/>
      <c r="IDA293" s="32"/>
      <c r="IDB293" s="32"/>
      <c r="IDC293" s="32"/>
      <c r="IDD293" s="32"/>
      <c r="IDE293" s="32"/>
      <c r="IDF293" s="32"/>
      <c r="IDG293" s="32"/>
      <c r="IDH293" s="32"/>
      <c r="IDI293" s="32"/>
      <c r="IDJ293" s="32"/>
      <c r="IDK293" s="32"/>
      <c r="IDL293" s="32"/>
      <c r="IDM293" s="32"/>
      <c r="IDN293" s="32"/>
      <c r="IDO293" s="32"/>
      <c r="IDP293" s="32"/>
      <c r="IDQ293" s="32"/>
      <c r="IDR293" s="32"/>
      <c r="IDS293" s="32"/>
      <c r="IDT293" s="32"/>
      <c r="IDU293" s="32"/>
      <c r="IDV293" s="32"/>
      <c r="IDW293" s="32"/>
      <c r="IDX293" s="32"/>
      <c r="IDY293" s="32"/>
      <c r="IDZ293" s="32"/>
      <c r="IEA293" s="32"/>
      <c r="IEB293" s="32"/>
      <c r="IEC293" s="32"/>
      <c r="IED293" s="32"/>
      <c r="IEE293" s="32"/>
      <c r="IEF293" s="32"/>
      <c r="IEG293" s="32"/>
      <c r="IEH293" s="32"/>
      <c r="IEI293" s="32"/>
      <c r="IEJ293" s="32"/>
      <c r="IEK293" s="32"/>
      <c r="IEL293" s="32"/>
      <c r="IEM293" s="32"/>
      <c r="IEN293" s="32"/>
      <c r="IEO293" s="32"/>
      <c r="IEP293" s="32"/>
      <c r="IEQ293" s="32"/>
      <c r="IER293" s="32"/>
      <c r="IES293" s="32"/>
      <c r="IET293" s="32"/>
      <c r="IEU293" s="32"/>
      <c r="IEV293" s="32"/>
      <c r="IEW293" s="32"/>
      <c r="IEX293" s="32"/>
      <c r="IEY293" s="32"/>
      <c r="IEZ293" s="32"/>
      <c r="IFA293" s="32"/>
      <c r="IFB293" s="32"/>
      <c r="IFC293" s="32"/>
      <c r="IFD293" s="32"/>
      <c r="IFE293" s="32"/>
      <c r="IFF293" s="32"/>
      <c r="IFG293" s="32"/>
      <c r="IFH293" s="32"/>
      <c r="IFI293" s="32"/>
      <c r="IFJ293" s="32"/>
      <c r="IFK293" s="32"/>
      <c r="IFL293" s="32"/>
      <c r="IFM293" s="32"/>
      <c r="IFN293" s="32"/>
      <c r="IFO293" s="32"/>
      <c r="IFP293" s="32"/>
      <c r="IFQ293" s="32"/>
      <c r="IFR293" s="32"/>
      <c r="IFS293" s="32"/>
      <c r="IFT293" s="32"/>
      <c r="IFU293" s="32"/>
      <c r="IFV293" s="32"/>
      <c r="IFW293" s="32"/>
      <c r="IFX293" s="32"/>
      <c r="IFY293" s="32"/>
      <c r="IFZ293" s="32"/>
      <c r="IGA293" s="32"/>
      <c r="IGB293" s="32"/>
      <c r="IGC293" s="32"/>
      <c r="IGD293" s="32"/>
      <c r="IGE293" s="32"/>
      <c r="IGF293" s="32"/>
      <c r="IGG293" s="32"/>
      <c r="IGH293" s="32"/>
      <c r="IGI293" s="32"/>
      <c r="IGJ293" s="32"/>
      <c r="IGK293" s="32"/>
      <c r="IGL293" s="32"/>
      <c r="IGM293" s="32"/>
      <c r="IGN293" s="32"/>
      <c r="IGO293" s="32"/>
      <c r="IGP293" s="32"/>
      <c r="IGQ293" s="32"/>
      <c r="IGR293" s="32"/>
      <c r="IGS293" s="32"/>
      <c r="IGT293" s="32"/>
      <c r="IGU293" s="32"/>
      <c r="IGV293" s="32"/>
      <c r="IGW293" s="32"/>
      <c r="IGX293" s="32"/>
      <c r="IGY293" s="32"/>
      <c r="IGZ293" s="32"/>
      <c r="IHA293" s="32"/>
      <c r="IHB293" s="32"/>
      <c r="IHC293" s="32"/>
      <c r="IHD293" s="32"/>
      <c r="IHE293" s="32"/>
      <c r="IHF293" s="32"/>
      <c r="IHG293" s="32"/>
      <c r="IHH293" s="32"/>
      <c r="IHI293" s="32"/>
      <c r="IHJ293" s="32"/>
      <c r="IHK293" s="32"/>
      <c r="IHL293" s="32"/>
      <c r="IHM293" s="32"/>
      <c r="IHN293" s="32"/>
      <c r="IHO293" s="32"/>
      <c r="IHP293" s="32"/>
      <c r="IHQ293" s="32"/>
      <c r="IHR293" s="32"/>
      <c r="IHS293" s="32"/>
      <c r="IHT293" s="32"/>
      <c r="IHU293" s="32"/>
      <c r="IHV293" s="32"/>
      <c r="IHW293" s="32"/>
      <c r="IHX293" s="32"/>
      <c r="IHY293" s="32"/>
      <c r="IHZ293" s="32"/>
      <c r="IIA293" s="32"/>
      <c r="IIB293" s="32"/>
      <c r="IIC293" s="32"/>
      <c r="IID293" s="32"/>
      <c r="IIE293" s="32"/>
      <c r="IIF293" s="32"/>
      <c r="IIG293" s="32"/>
      <c r="IIH293" s="32"/>
      <c r="III293" s="32"/>
      <c r="IIJ293" s="32"/>
      <c r="IIK293" s="32"/>
      <c r="IIL293" s="32"/>
      <c r="IIM293" s="32"/>
      <c r="IIN293" s="32"/>
      <c r="IIO293" s="32"/>
      <c r="IIP293" s="32"/>
      <c r="IIQ293" s="32"/>
      <c r="IIR293" s="32"/>
      <c r="IIS293" s="32"/>
      <c r="IIT293" s="32"/>
      <c r="IIU293" s="32"/>
      <c r="IIV293" s="32"/>
      <c r="IIW293" s="32"/>
      <c r="IIX293" s="32"/>
      <c r="IIY293" s="32"/>
      <c r="IIZ293" s="32"/>
      <c r="IJA293" s="32"/>
      <c r="IJB293" s="32"/>
      <c r="IJC293" s="32"/>
      <c r="IJD293" s="32"/>
      <c r="IJE293" s="32"/>
      <c r="IJF293" s="32"/>
      <c r="IJG293" s="32"/>
      <c r="IJH293" s="32"/>
      <c r="IJI293" s="32"/>
      <c r="IJJ293" s="32"/>
      <c r="IJK293" s="32"/>
      <c r="IJL293" s="32"/>
      <c r="IJM293" s="32"/>
      <c r="IJN293" s="32"/>
      <c r="IJO293" s="32"/>
      <c r="IJP293" s="32"/>
      <c r="IJQ293" s="32"/>
      <c r="IJR293" s="32"/>
      <c r="IJS293" s="32"/>
      <c r="IJT293" s="32"/>
      <c r="IJU293" s="32"/>
      <c r="IJV293" s="32"/>
      <c r="IJW293" s="32"/>
      <c r="IJX293" s="32"/>
      <c r="IJY293" s="32"/>
      <c r="IJZ293" s="32"/>
      <c r="IKA293" s="32"/>
      <c r="IKB293" s="32"/>
      <c r="IKC293" s="32"/>
      <c r="IKD293" s="32"/>
      <c r="IKE293" s="32"/>
      <c r="IKF293" s="32"/>
      <c r="IKG293" s="32"/>
      <c r="IKH293" s="32"/>
      <c r="IKI293" s="32"/>
      <c r="IKJ293" s="32"/>
      <c r="IKK293" s="32"/>
      <c r="IKL293" s="32"/>
      <c r="IKM293" s="32"/>
      <c r="IKN293" s="32"/>
      <c r="IKO293" s="32"/>
      <c r="IKP293" s="32"/>
      <c r="IKQ293" s="32"/>
      <c r="IKR293" s="32"/>
      <c r="IKS293" s="32"/>
      <c r="IKT293" s="32"/>
      <c r="IKU293" s="32"/>
      <c r="IKV293" s="32"/>
      <c r="IKW293" s="32"/>
      <c r="IKX293" s="32"/>
      <c r="IKY293" s="32"/>
      <c r="IKZ293" s="32"/>
      <c r="ILA293" s="32"/>
      <c r="ILB293" s="32"/>
      <c r="ILC293" s="32"/>
      <c r="ILD293" s="32"/>
      <c r="ILE293" s="32"/>
      <c r="ILF293" s="32"/>
      <c r="ILG293" s="32"/>
      <c r="ILH293" s="32"/>
      <c r="ILI293" s="32"/>
      <c r="ILJ293" s="32"/>
      <c r="ILK293" s="32"/>
      <c r="ILL293" s="32"/>
      <c r="ILM293" s="32"/>
      <c r="ILN293" s="32"/>
      <c r="ILO293" s="32"/>
      <c r="ILP293" s="32"/>
      <c r="ILQ293" s="32"/>
      <c r="ILR293" s="32"/>
      <c r="ILS293" s="32"/>
      <c r="ILT293" s="32"/>
      <c r="ILU293" s="32"/>
      <c r="ILV293" s="32"/>
      <c r="ILW293" s="32"/>
      <c r="ILX293" s="32"/>
      <c r="ILY293" s="32"/>
      <c r="ILZ293" s="32"/>
      <c r="IMA293" s="32"/>
      <c r="IMB293" s="32"/>
      <c r="IMC293" s="32"/>
      <c r="IMD293" s="32"/>
      <c r="IME293" s="32"/>
      <c r="IMF293" s="32"/>
      <c r="IMG293" s="32"/>
      <c r="IMH293" s="32"/>
      <c r="IMI293" s="32"/>
      <c r="IMJ293" s="32"/>
      <c r="IMK293" s="32"/>
      <c r="IML293" s="32"/>
      <c r="IMM293" s="32"/>
      <c r="IMN293" s="32"/>
      <c r="IMO293" s="32"/>
      <c r="IMP293" s="32"/>
      <c r="IMQ293" s="32"/>
      <c r="IMR293" s="32"/>
      <c r="IMS293" s="32"/>
      <c r="IMT293" s="32"/>
      <c r="IMU293" s="32"/>
      <c r="IMV293" s="32"/>
      <c r="IMW293" s="32"/>
      <c r="IMX293" s="32"/>
      <c r="IMY293" s="32"/>
      <c r="IMZ293" s="32"/>
      <c r="INA293" s="32"/>
      <c r="INB293" s="32"/>
      <c r="INC293" s="32"/>
      <c r="IND293" s="32"/>
      <c r="INE293" s="32"/>
      <c r="INF293" s="32"/>
      <c r="ING293" s="32"/>
      <c r="INH293" s="32"/>
      <c r="INI293" s="32"/>
      <c r="INJ293" s="32"/>
      <c r="INK293" s="32"/>
      <c r="INL293" s="32"/>
      <c r="INM293" s="32"/>
      <c r="INN293" s="32"/>
      <c r="INO293" s="32"/>
      <c r="INP293" s="32"/>
      <c r="INQ293" s="32"/>
      <c r="INR293" s="32"/>
      <c r="INS293" s="32"/>
      <c r="INT293" s="32"/>
      <c r="INU293" s="32"/>
      <c r="INV293" s="32"/>
      <c r="INW293" s="32"/>
      <c r="INX293" s="32"/>
      <c r="INY293" s="32"/>
      <c r="INZ293" s="32"/>
      <c r="IOA293" s="32"/>
      <c r="IOB293" s="32"/>
      <c r="IOC293" s="32"/>
      <c r="IOD293" s="32"/>
      <c r="IOE293" s="32"/>
      <c r="IOF293" s="32"/>
      <c r="IOG293" s="32"/>
      <c r="IOH293" s="32"/>
      <c r="IOI293" s="32"/>
      <c r="IOJ293" s="32"/>
      <c r="IOK293" s="32"/>
      <c r="IOL293" s="32"/>
      <c r="IOM293" s="32"/>
      <c r="ION293" s="32"/>
      <c r="IOO293" s="32"/>
      <c r="IOP293" s="32"/>
      <c r="IOQ293" s="32"/>
      <c r="IOR293" s="32"/>
      <c r="IOS293" s="32"/>
      <c r="IOT293" s="32"/>
      <c r="IOU293" s="32"/>
      <c r="IOV293" s="32"/>
      <c r="IOW293" s="32"/>
      <c r="IOX293" s="32"/>
      <c r="IOY293" s="32"/>
      <c r="IOZ293" s="32"/>
      <c r="IPA293" s="32"/>
      <c r="IPB293" s="32"/>
      <c r="IPC293" s="32"/>
      <c r="IPD293" s="32"/>
      <c r="IPE293" s="32"/>
      <c r="IPF293" s="32"/>
      <c r="IPG293" s="32"/>
      <c r="IPH293" s="32"/>
      <c r="IPI293" s="32"/>
      <c r="IPJ293" s="32"/>
      <c r="IPK293" s="32"/>
      <c r="IPL293" s="32"/>
      <c r="IPM293" s="32"/>
      <c r="IPN293" s="32"/>
      <c r="IPO293" s="32"/>
      <c r="IPP293" s="32"/>
      <c r="IPQ293" s="32"/>
      <c r="IPR293" s="32"/>
      <c r="IPS293" s="32"/>
      <c r="IPT293" s="32"/>
      <c r="IPU293" s="32"/>
      <c r="IPV293" s="32"/>
      <c r="IPW293" s="32"/>
      <c r="IPX293" s="32"/>
      <c r="IPY293" s="32"/>
      <c r="IPZ293" s="32"/>
      <c r="IQA293" s="32"/>
      <c r="IQB293" s="32"/>
      <c r="IQC293" s="32"/>
      <c r="IQD293" s="32"/>
      <c r="IQE293" s="32"/>
      <c r="IQF293" s="32"/>
      <c r="IQG293" s="32"/>
      <c r="IQH293" s="32"/>
      <c r="IQI293" s="32"/>
      <c r="IQJ293" s="32"/>
      <c r="IQK293" s="32"/>
      <c r="IQL293" s="32"/>
      <c r="IQM293" s="32"/>
      <c r="IQN293" s="32"/>
      <c r="IQO293" s="32"/>
      <c r="IQP293" s="32"/>
      <c r="IQQ293" s="32"/>
      <c r="IQR293" s="32"/>
      <c r="IQS293" s="32"/>
      <c r="IQT293" s="32"/>
      <c r="IQU293" s="32"/>
      <c r="IQV293" s="32"/>
      <c r="IQW293" s="32"/>
      <c r="IQX293" s="32"/>
      <c r="IQY293" s="32"/>
      <c r="IQZ293" s="32"/>
      <c r="IRA293" s="32"/>
      <c r="IRB293" s="32"/>
      <c r="IRC293" s="32"/>
      <c r="IRD293" s="32"/>
      <c r="IRE293" s="32"/>
      <c r="IRF293" s="32"/>
      <c r="IRG293" s="32"/>
      <c r="IRH293" s="32"/>
      <c r="IRI293" s="32"/>
      <c r="IRJ293" s="32"/>
      <c r="IRK293" s="32"/>
      <c r="IRL293" s="32"/>
      <c r="IRM293" s="32"/>
      <c r="IRN293" s="32"/>
      <c r="IRO293" s="32"/>
      <c r="IRP293" s="32"/>
      <c r="IRQ293" s="32"/>
      <c r="IRR293" s="32"/>
      <c r="IRS293" s="32"/>
      <c r="IRT293" s="32"/>
      <c r="IRU293" s="32"/>
      <c r="IRV293" s="32"/>
      <c r="IRW293" s="32"/>
      <c r="IRX293" s="32"/>
      <c r="IRY293" s="32"/>
      <c r="IRZ293" s="32"/>
      <c r="ISA293" s="32"/>
      <c r="ISB293" s="32"/>
      <c r="ISC293" s="32"/>
      <c r="ISD293" s="32"/>
      <c r="ISE293" s="32"/>
      <c r="ISF293" s="32"/>
      <c r="ISG293" s="32"/>
      <c r="ISH293" s="32"/>
      <c r="ISI293" s="32"/>
      <c r="ISJ293" s="32"/>
      <c r="ISK293" s="32"/>
      <c r="ISL293" s="32"/>
      <c r="ISM293" s="32"/>
      <c r="ISN293" s="32"/>
      <c r="ISO293" s="32"/>
      <c r="ISP293" s="32"/>
      <c r="ISQ293" s="32"/>
      <c r="ISR293" s="32"/>
      <c r="ISS293" s="32"/>
      <c r="IST293" s="32"/>
      <c r="ISU293" s="32"/>
      <c r="ISV293" s="32"/>
      <c r="ISW293" s="32"/>
      <c r="ISX293" s="32"/>
      <c r="ISY293" s="32"/>
      <c r="ISZ293" s="32"/>
      <c r="ITA293" s="32"/>
      <c r="ITB293" s="32"/>
      <c r="ITC293" s="32"/>
      <c r="ITD293" s="32"/>
      <c r="ITE293" s="32"/>
      <c r="ITF293" s="32"/>
      <c r="ITG293" s="32"/>
      <c r="ITH293" s="32"/>
      <c r="ITI293" s="32"/>
      <c r="ITJ293" s="32"/>
      <c r="ITK293" s="32"/>
      <c r="ITL293" s="32"/>
      <c r="ITM293" s="32"/>
      <c r="ITN293" s="32"/>
      <c r="ITO293" s="32"/>
      <c r="ITP293" s="32"/>
      <c r="ITQ293" s="32"/>
      <c r="ITR293" s="32"/>
      <c r="ITS293" s="32"/>
      <c r="ITT293" s="32"/>
      <c r="ITU293" s="32"/>
      <c r="ITV293" s="32"/>
      <c r="ITW293" s="32"/>
      <c r="ITX293" s="32"/>
      <c r="ITY293" s="32"/>
      <c r="ITZ293" s="32"/>
      <c r="IUA293" s="32"/>
      <c r="IUB293" s="32"/>
      <c r="IUC293" s="32"/>
      <c r="IUD293" s="32"/>
      <c r="IUE293" s="32"/>
      <c r="IUF293" s="32"/>
      <c r="IUG293" s="32"/>
      <c r="IUH293" s="32"/>
      <c r="IUI293" s="32"/>
      <c r="IUJ293" s="32"/>
      <c r="IUK293" s="32"/>
      <c r="IUL293" s="32"/>
      <c r="IUM293" s="32"/>
      <c r="IUN293" s="32"/>
      <c r="IUO293" s="32"/>
      <c r="IUP293" s="32"/>
      <c r="IUQ293" s="32"/>
      <c r="IUR293" s="32"/>
      <c r="IUS293" s="32"/>
      <c r="IUT293" s="32"/>
      <c r="IUU293" s="32"/>
      <c r="IUV293" s="32"/>
      <c r="IUW293" s="32"/>
      <c r="IUX293" s="32"/>
      <c r="IUY293" s="32"/>
      <c r="IUZ293" s="32"/>
      <c r="IVA293" s="32"/>
      <c r="IVB293" s="32"/>
      <c r="IVC293" s="32"/>
      <c r="IVD293" s="32"/>
      <c r="IVE293" s="32"/>
      <c r="IVF293" s="32"/>
      <c r="IVG293" s="32"/>
      <c r="IVH293" s="32"/>
      <c r="IVI293" s="32"/>
      <c r="IVJ293" s="32"/>
      <c r="IVK293" s="32"/>
      <c r="IVL293" s="32"/>
      <c r="IVM293" s="32"/>
      <c r="IVN293" s="32"/>
      <c r="IVO293" s="32"/>
      <c r="IVP293" s="32"/>
      <c r="IVQ293" s="32"/>
      <c r="IVR293" s="32"/>
      <c r="IVS293" s="32"/>
      <c r="IVT293" s="32"/>
      <c r="IVU293" s="32"/>
      <c r="IVV293" s="32"/>
      <c r="IVW293" s="32"/>
      <c r="IVX293" s="32"/>
      <c r="IVY293" s="32"/>
      <c r="IVZ293" s="32"/>
      <c r="IWA293" s="32"/>
      <c r="IWB293" s="32"/>
      <c r="IWC293" s="32"/>
      <c r="IWD293" s="32"/>
      <c r="IWE293" s="32"/>
      <c r="IWF293" s="32"/>
      <c r="IWG293" s="32"/>
      <c r="IWH293" s="32"/>
      <c r="IWI293" s="32"/>
      <c r="IWJ293" s="32"/>
      <c r="IWK293" s="32"/>
      <c r="IWL293" s="32"/>
      <c r="IWM293" s="32"/>
      <c r="IWN293" s="32"/>
      <c r="IWO293" s="32"/>
      <c r="IWP293" s="32"/>
      <c r="IWQ293" s="32"/>
      <c r="IWR293" s="32"/>
      <c r="IWS293" s="32"/>
      <c r="IWT293" s="32"/>
      <c r="IWU293" s="32"/>
      <c r="IWV293" s="32"/>
      <c r="IWW293" s="32"/>
      <c r="IWX293" s="32"/>
      <c r="IWY293" s="32"/>
      <c r="IWZ293" s="32"/>
      <c r="IXA293" s="32"/>
      <c r="IXB293" s="32"/>
      <c r="IXC293" s="32"/>
      <c r="IXD293" s="32"/>
      <c r="IXE293" s="32"/>
      <c r="IXF293" s="32"/>
      <c r="IXG293" s="32"/>
      <c r="IXH293" s="32"/>
      <c r="IXI293" s="32"/>
      <c r="IXJ293" s="32"/>
      <c r="IXK293" s="32"/>
      <c r="IXL293" s="32"/>
      <c r="IXM293" s="32"/>
      <c r="IXN293" s="32"/>
      <c r="IXO293" s="32"/>
      <c r="IXP293" s="32"/>
      <c r="IXQ293" s="32"/>
      <c r="IXR293" s="32"/>
      <c r="IXS293" s="32"/>
      <c r="IXT293" s="32"/>
      <c r="IXU293" s="32"/>
      <c r="IXV293" s="32"/>
      <c r="IXW293" s="32"/>
      <c r="IXX293" s="32"/>
      <c r="IXY293" s="32"/>
      <c r="IXZ293" s="32"/>
      <c r="IYA293" s="32"/>
      <c r="IYB293" s="32"/>
      <c r="IYC293" s="32"/>
      <c r="IYD293" s="32"/>
      <c r="IYE293" s="32"/>
      <c r="IYF293" s="32"/>
      <c r="IYG293" s="32"/>
      <c r="IYH293" s="32"/>
      <c r="IYI293" s="32"/>
      <c r="IYJ293" s="32"/>
      <c r="IYK293" s="32"/>
      <c r="IYL293" s="32"/>
      <c r="IYM293" s="32"/>
      <c r="IYN293" s="32"/>
      <c r="IYO293" s="32"/>
      <c r="IYP293" s="32"/>
      <c r="IYQ293" s="32"/>
      <c r="IYR293" s="32"/>
      <c r="IYS293" s="32"/>
      <c r="IYT293" s="32"/>
      <c r="IYU293" s="32"/>
      <c r="IYV293" s="32"/>
      <c r="IYW293" s="32"/>
      <c r="IYX293" s="32"/>
      <c r="IYY293" s="32"/>
      <c r="IYZ293" s="32"/>
      <c r="IZA293" s="32"/>
      <c r="IZB293" s="32"/>
      <c r="IZC293" s="32"/>
      <c r="IZD293" s="32"/>
      <c r="IZE293" s="32"/>
      <c r="IZF293" s="32"/>
      <c r="IZG293" s="32"/>
      <c r="IZH293" s="32"/>
      <c r="IZI293" s="32"/>
      <c r="IZJ293" s="32"/>
      <c r="IZK293" s="32"/>
      <c r="IZL293" s="32"/>
      <c r="IZM293" s="32"/>
      <c r="IZN293" s="32"/>
      <c r="IZO293" s="32"/>
      <c r="IZP293" s="32"/>
      <c r="IZQ293" s="32"/>
      <c r="IZR293" s="32"/>
      <c r="IZS293" s="32"/>
      <c r="IZT293" s="32"/>
      <c r="IZU293" s="32"/>
      <c r="IZV293" s="32"/>
      <c r="IZW293" s="32"/>
      <c r="IZX293" s="32"/>
      <c r="IZY293" s="32"/>
      <c r="IZZ293" s="32"/>
      <c r="JAA293" s="32"/>
      <c r="JAB293" s="32"/>
      <c r="JAC293" s="32"/>
      <c r="JAD293" s="32"/>
      <c r="JAE293" s="32"/>
      <c r="JAF293" s="32"/>
      <c r="JAG293" s="32"/>
      <c r="JAH293" s="32"/>
      <c r="JAI293" s="32"/>
      <c r="JAJ293" s="32"/>
      <c r="JAK293" s="32"/>
      <c r="JAL293" s="32"/>
      <c r="JAM293" s="32"/>
      <c r="JAN293" s="32"/>
      <c r="JAO293" s="32"/>
      <c r="JAP293" s="32"/>
      <c r="JAQ293" s="32"/>
      <c r="JAR293" s="32"/>
      <c r="JAS293" s="32"/>
      <c r="JAT293" s="32"/>
      <c r="JAU293" s="32"/>
      <c r="JAV293" s="32"/>
      <c r="JAW293" s="32"/>
      <c r="JAX293" s="32"/>
      <c r="JAY293" s="32"/>
      <c r="JAZ293" s="32"/>
      <c r="JBA293" s="32"/>
      <c r="JBB293" s="32"/>
      <c r="JBC293" s="32"/>
      <c r="JBD293" s="32"/>
      <c r="JBE293" s="32"/>
      <c r="JBF293" s="32"/>
      <c r="JBG293" s="32"/>
      <c r="JBH293" s="32"/>
      <c r="JBI293" s="32"/>
      <c r="JBJ293" s="32"/>
      <c r="JBK293" s="32"/>
      <c r="JBL293" s="32"/>
      <c r="JBM293" s="32"/>
      <c r="JBN293" s="32"/>
      <c r="JBO293" s="32"/>
      <c r="JBP293" s="32"/>
      <c r="JBQ293" s="32"/>
      <c r="JBR293" s="32"/>
      <c r="JBS293" s="32"/>
      <c r="JBT293" s="32"/>
      <c r="JBU293" s="32"/>
      <c r="JBV293" s="32"/>
      <c r="JBW293" s="32"/>
      <c r="JBX293" s="32"/>
      <c r="JBY293" s="32"/>
      <c r="JBZ293" s="32"/>
      <c r="JCA293" s="32"/>
      <c r="JCB293" s="32"/>
      <c r="JCC293" s="32"/>
      <c r="JCD293" s="32"/>
      <c r="JCE293" s="32"/>
      <c r="JCF293" s="32"/>
      <c r="JCG293" s="32"/>
      <c r="JCH293" s="32"/>
      <c r="JCI293" s="32"/>
      <c r="JCJ293" s="32"/>
      <c r="JCK293" s="32"/>
      <c r="JCL293" s="32"/>
      <c r="JCM293" s="32"/>
      <c r="JCN293" s="32"/>
      <c r="JCO293" s="32"/>
      <c r="JCP293" s="32"/>
      <c r="JCQ293" s="32"/>
      <c r="JCR293" s="32"/>
      <c r="JCS293" s="32"/>
      <c r="JCT293" s="32"/>
      <c r="JCU293" s="32"/>
      <c r="JCV293" s="32"/>
      <c r="JCW293" s="32"/>
      <c r="JCX293" s="32"/>
      <c r="JCY293" s="32"/>
      <c r="JCZ293" s="32"/>
      <c r="JDA293" s="32"/>
      <c r="JDB293" s="32"/>
      <c r="JDC293" s="32"/>
      <c r="JDD293" s="32"/>
      <c r="JDE293" s="32"/>
      <c r="JDF293" s="32"/>
      <c r="JDG293" s="32"/>
      <c r="JDH293" s="32"/>
      <c r="JDI293" s="32"/>
      <c r="JDJ293" s="32"/>
      <c r="JDK293" s="32"/>
      <c r="JDL293" s="32"/>
      <c r="JDM293" s="32"/>
      <c r="JDN293" s="32"/>
      <c r="JDO293" s="32"/>
      <c r="JDP293" s="32"/>
      <c r="JDQ293" s="32"/>
      <c r="JDR293" s="32"/>
      <c r="JDS293" s="32"/>
      <c r="JDT293" s="32"/>
      <c r="JDU293" s="32"/>
      <c r="JDV293" s="32"/>
      <c r="JDW293" s="32"/>
      <c r="JDX293" s="32"/>
      <c r="JDY293" s="32"/>
      <c r="JDZ293" s="32"/>
      <c r="JEA293" s="32"/>
      <c r="JEB293" s="32"/>
      <c r="JEC293" s="32"/>
      <c r="JED293" s="32"/>
      <c r="JEE293" s="32"/>
      <c r="JEF293" s="32"/>
      <c r="JEG293" s="32"/>
      <c r="JEH293" s="32"/>
      <c r="JEI293" s="32"/>
      <c r="JEJ293" s="32"/>
      <c r="JEK293" s="32"/>
      <c r="JEL293" s="32"/>
      <c r="JEM293" s="32"/>
      <c r="JEN293" s="32"/>
      <c r="JEO293" s="32"/>
      <c r="JEP293" s="32"/>
      <c r="JEQ293" s="32"/>
      <c r="JER293" s="32"/>
      <c r="JES293" s="32"/>
      <c r="JET293" s="32"/>
      <c r="JEU293" s="32"/>
      <c r="JEV293" s="32"/>
      <c r="JEW293" s="32"/>
      <c r="JEX293" s="32"/>
      <c r="JEY293" s="32"/>
      <c r="JEZ293" s="32"/>
      <c r="JFA293" s="32"/>
      <c r="JFB293" s="32"/>
      <c r="JFC293" s="32"/>
      <c r="JFD293" s="32"/>
      <c r="JFE293" s="32"/>
      <c r="JFF293" s="32"/>
      <c r="JFG293" s="32"/>
      <c r="JFH293" s="32"/>
      <c r="JFI293" s="32"/>
      <c r="JFJ293" s="32"/>
      <c r="JFK293" s="32"/>
      <c r="JFL293" s="32"/>
      <c r="JFM293" s="32"/>
      <c r="JFN293" s="32"/>
      <c r="JFO293" s="32"/>
      <c r="JFP293" s="32"/>
      <c r="JFQ293" s="32"/>
      <c r="JFR293" s="32"/>
      <c r="JFS293" s="32"/>
      <c r="JFT293" s="32"/>
      <c r="JFU293" s="32"/>
      <c r="JFV293" s="32"/>
      <c r="JFW293" s="32"/>
      <c r="JFX293" s="32"/>
      <c r="JFY293" s="32"/>
      <c r="JFZ293" s="32"/>
      <c r="JGA293" s="32"/>
      <c r="JGB293" s="32"/>
      <c r="JGC293" s="32"/>
      <c r="JGD293" s="32"/>
      <c r="JGE293" s="32"/>
      <c r="JGF293" s="32"/>
      <c r="JGG293" s="32"/>
      <c r="JGH293" s="32"/>
      <c r="JGI293" s="32"/>
      <c r="JGJ293" s="32"/>
      <c r="JGK293" s="32"/>
      <c r="JGL293" s="32"/>
      <c r="JGM293" s="32"/>
      <c r="JGN293" s="32"/>
      <c r="JGO293" s="32"/>
      <c r="JGP293" s="32"/>
      <c r="JGQ293" s="32"/>
      <c r="JGR293" s="32"/>
      <c r="JGS293" s="32"/>
      <c r="JGT293" s="32"/>
      <c r="JGU293" s="32"/>
      <c r="JGV293" s="32"/>
      <c r="JGW293" s="32"/>
      <c r="JGX293" s="32"/>
      <c r="JGY293" s="32"/>
      <c r="JGZ293" s="32"/>
      <c r="JHA293" s="32"/>
      <c r="JHB293" s="32"/>
      <c r="JHC293" s="32"/>
      <c r="JHD293" s="32"/>
      <c r="JHE293" s="32"/>
      <c r="JHF293" s="32"/>
      <c r="JHG293" s="32"/>
      <c r="JHH293" s="32"/>
      <c r="JHI293" s="32"/>
      <c r="JHJ293" s="32"/>
      <c r="JHK293" s="32"/>
      <c r="JHL293" s="32"/>
      <c r="JHM293" s="32"/>
      <c r="JHN293" s="32"/>
      <c r="JHO293" s="32"/>
      <c r="JHP293" s="32"/>
      <c r="JHQ293" s="32"/>
      <c r="JHR293" s="32"/>
      <c r="JHS293" s="32"/>
      <c r="JHT293" s="32"/>
      <c r="JHU293" s="32"/>
      <c r="JHV293" s="32"/>
      <c r="JHW293" s="32"/>
      <c r="JHX293" s="32"/>
      <c r="JHY293" s="32"/>
      <c r="JHZ293" s="32"/>
      <c r="JIA293" s="32"/>
      <c r="JIB293" s="32"/>
      <c r="JIC293" s="32"/>
      <c r="JID293" s="32"/>
      <c r="JIE293" s="32"/>
      <c r="JIF293" s="32"/>
      <c r="JIG293" s="32"/>
      <c r="JIH293" s="32"/>
      <c r="JII293" s="32"/>
      <c r="JIJ293" s="32"/>
      <c r="JIK293" s="32"/>
      <c r="JIL293" s="32"/>
      <c r="JIM293" s="32"/>
      <c r="JIN293" s="32"/>
      <c r="JIO293" s="32"/>
      <c r="JIP293" s="32"/>
      <c r="JIQ293" s="32"/>
      <c r="JIR293" s="32"/>
      <c r="JIS293" s="32"/>
      <c r="JIT293" s="32"/>
      <c r="JIU293" s="32"/>
      <c r="JIV293" s="32"/>
      <c r="JIW293" s="32"/>
      <c r="JIX293" s="32"/>
      <c r="JIY293" s="32"/>
      <c r="JIZ293" s="32"/>
      <c r="JJA293" s="32"/>
      <c r="JJB293" s="32"/>
      <c r="JJC293" s="32"/>
      <c r="JJD293" s="32"/>
      <c r="JJE293" s="32"/>
      <c r="JJF293" s="32"/>
      <c r="JJG293" s="32"/>
      <c r="JJH293" s="32"/>
      <c r="JJI293" s="32"/>
      <c r="JJJ293" s="32"/>
      <c r="JJK293" s="32"/>
      <c r="JJL293" s="32"/>
      <c r="JJM293" s="32"/>
      <c r="JJN293" s="32"/>
      <c r="JJO293" s="32"/>
      <c r="JJP293" s="32"/>
      <c r="JJQ293" s="32"/>
      <c r="JJR293" s="32"/>
      <c r="JJS293" s="32"/>
      <c r="JJT293" s="32"/>
      <c r="JJU293" s="32"/>
      <c r="JJV293" s="32"/>
      <c r="JJW293" s="32"/>
      <c r="JJX293" s="32"/>
      <c r="JJY293" s="32"/>
      <c r="JJZ293" s="32"/>
      <c r="JKA293" s="32"/>
      <c r="JKB293" s="32"/>
      <c r="JKC293" s="32"/>
      <c r="JKD293" s="32"/>
      <c r="JKE293" s="32"/>
      <c r="JKF293" s="32"/>
      <c r="JKG293" s="32"/>
      <c r="JKH293" s="32"/>
      <c r="JKI293" s="32"/>
      <c r="JKJ293" s="32"/>
      <c r="JKK293" s="32"/>
      <c r="JKL293" s="32"/>
      <c r="JKM293" s="32"/>
      <c r="JKN293" s="32"/>
      <c r="JKO293" s="32"/>
      <c r="JKP293" s="32"/>
      <c r="JKQ293" s="32"/>
      <c r="JKR293" s="32"/>
      <c r="JKS293" s="32"/>
      <c r="JKT293" s="32"/>
      <c r="JKU293" s="32"/>
      <c r="JKV293" s="32"/>
      <c r="JKW293" s="32"/>
      <c r="JKX293" s="32"/>
      <c r="JKY293" s="32"/>
      <c r="JKZ293" s="32"/>
      <c r="JLA293" s="32"/>
      <c r="JLB293" s="32"/>
      <c r="JLC293" s="32"/>
      <c r="JLD293" s="32"/>
      <c r="JLE293" s="32"/>
      <c r="JLF293" s="32"/>
      <c r="JLG293" s="32"/>
      <c r="JLH293" s="32"/>
      <c r="JLI293" s="32"/>
      <c r="JLJ293" s="32"/>
      <c r="JLK293" s="32"/>
      <c r="JLL293" s="32"/>
      <c r="JLM293" s="32"/>
      <c r="JLN293" s="32"/>
      <c r="JLO293" s="32"/>
      <c r="JLP293" s="32"/>
      <c r="JLQ293" s="32"/>
      <c r="JLR293" s="32"/>
      <c r="JLS293" s="32"/>
      <c r="JLT293" s="32"/>
      <c r="JLU293" s="32"/>
      <c r="JLV293" s="32"/>
      <c r="JLW293" s="32"/>
      <c r="JLX293" s="32"/>
      <c r="JLY293" s="32"/>
      <c r="JLZ293" s="32"/>
      <c r="JMA293" s="32"/>
      <c r="JMB293" s="32"/>
      <c r="JMC293" s="32"/>
      <c r="JMD293" s="32"/>
      <c r="JME293" s="32"/>
      <c r="JMF293" s="32"/>
      <c r="JMG293" s="32"/>
      <c r="JMH293" s="32"/>
      <c r="JMI293" s="32"/>
      <c r="JMJ293" s="32"/>
      <c r="JMK293" s="32"/>
      <c r="JML293" s="32"/>
      <c r="JMM293" s="32"/>
      <c r="JMN293" s="32"/>
      <c r="JMO293" s="32"/>
      <c r="JMP293" s="32"/>
      <c r="JMQ293" s="32"/>
      <c r="JMR293" s="32"/>
      <c r="JMS293" s="32"/>
      <c r="JMT293" s="32"/>
      <c r="JMU293" s="32"/>
      <c r="JMV293" s="32"/>
      <c r="JMW293" s="32"/>
      <c r="JMX293" s="32"/>
      <c r="JMY293" s="32"/>
      <c r="JMZ293" s="32"/>
      <c r="JNA293" s="32"/>
      <c r="JNB293" s="32"/>
      <c r="JNC293" s="32"/>
      <c r="JND293" s="32"/>
      <c r="JNE293" s="32"/>
      <c r="JNF293" s="32"/>
      <c r="JNG293" s="32"/>
      <c r="JNH293" s="32"/>
      <c r="JNI293" s="32"/>
      <c r="JNJ293" s="32"/>
      <c r="JNK293" s="32"/>
      <c r="JNL293" s="32"/>
      <c r="JNM293" s="32"/>
      <c r="JNN293" s="32"/>
      <c r="JNO293" s="32"/>
      <c r="JNP293" s="32"/>
      <c r="JNQ293" s="32"/>
      <c r="JNR293" s="32"/>
      <c r="JNS293" s="32"/>
      <c r="JNT293" s="32"/>
      <c r="JNU293" s="32"/>
      <c r="JNV293" s="32"/>
      <c r="JNW293" s="32"/>
      <c r="JNX293" s="32"/>
      <c r="JNY293" s="32"/>
      <c r="JNZ293" s="32"/>
      <c r="JOA293" s="32"/>
      <c r="JOB293" s="32"/>
      <c r="JOC293" s="32"/>
      <c r="JOD293" s="32"/>
      <c r="JOE293" s="32"/>
      <c r="JOF293" s="32"/>
      <c r="JOG293" s="32"/>
      <c r="JOH293" s="32"/>
      <c r="JOI293" s="32"/>
      <c r="JOJ293" s="32"/>
      <c r="JOK293" s="32"/>
      <c r="JOL293" s="32"/>
      <c r="JOM293" s="32"/>
      <c r="JON293" s="32"/>
      <c r="JOO293" s="32"/>
      <c r="JOP293" s="32"/>
      <c r="JOQ293" s="32"/>
      <c r="JOR293" s="32"/>
      <c r="JOS293" s="32"/>
      <c r="JOT293" s="32"/>
      <c r="JOU293" s="32"/>
      <c r="JOV293" s="32"/>
      <c r="JOW293" s="32"/>
      <c r="JOX293" s="32"/>
      <c r="JOY293" s="32"/>
      <c r="JOZ293" s="32"/>
      <c r="JPA293" s="32"/>
      <c r="JPB293" s="32"/>
      <c r="JPC293" s="32"/>
      <c r="JPD293" s="32"/>
      <c r="JPE293" s="32"/>
      <c r="JPF293" s="32"/>
      <c r="JPG293" s="32"/>
      <c r="JPH293" s="32"/>
      <c r="JPI293" s="32"/>
      <c r="JPJ293" s="32"/>
      <c r="JPK293" s="32"/>
      <c r="JPL293" s="32"/>
      <c r="JPM293" s="32"/>
      <c r="JPN293" s="32"/>
      <c r="JPO293" s="32"/>
      <c r="JPP293" s="32"/>
      <c r="JPQ293" s="32"/>
      <c r="JPR293" s="32"/>
      <c r="JPS293" s="32"/>
      <c r="JPT293" s="32"/>
      <c r="JPU293" s="32"/>
      <c r="JPV293" s="32"/>
      <c r="JPW293" s="32"/>
      <c r="JPX293" s="32"/>
      <c r="JPY293" s="32"/>
      <c r="JPZ293" s="32"/>
      <c r="JQA293" s="32"/>
      <c r="JQB293" s="32"/>
      <c r="JQC293" s="32"/>
      <c r="JQD293" s="32"/>
      <c r="JQE293" s="32"/>
      <c r="JQF293" s="32"/>
      <c r="JQG293" s="32"/>
      <c r="JQH293" s="32"/>
      <c r="JQI293" s="32"/>
      <c r="JQJ293" s="32"/>
      <c r="JQK293" s="32"/>
      <c r="JQL293" s="32"/>
      <c r="JQM293" s="32"/>
      <c r="JQN293" s="32"/>
      <c r="JQO293" s="32"/>
      <c r="JQP293" s="32"/>
      <c r="JQQ293" s="32"/>
      <c r="JQR293" s="32"/>
      <c r="JQS293" s="32"/>
      <c r="JQT293" s="32"/>
      <c r="JQU293" s="32"/>
      <c r="JQV293" s="32"/>
      <c r="JQW293" s="32"/>
      <c r="JQX293" s="32"/>
      <c r="JQY293" s="32"/>
      <c r="JQZ293" s="32"/>
      <c r="JRA293" s="32"/>
      <c r="JRB293" s="32"/>
      <c r="JRC293" s="32"/>
      <c r="JRD293" s="32"/>
      <c r="JRE293" s="32"/>
      <c r="JRF293" s="32"/>
      <c r="JRG293" s="32"/>
      <c r="JRH293" s="32"/>
      <c r="JRI293" s="32"/>
      <c r="JRJ293" s="32"/>
      <c r="JRK293" s="32"/>
      <c r="JRL293" s="32"/>
      <c r="JRM293" s="32"/>
      <c r="JRN293" s="32"/>
      <c r="JRO293" s="32"/>
      <c r="JRP293" s="32"/>
      <c r="JRQ293" s="32"/>
      <c r="JRR293" s="32"/>
      <c r="JRS293" s="32"/>
      <c r="JRT293" s="32"/>
      <c r="JRU293" s="32"/>
      <c r="JRV293" s="32"/>
      <c r="JRW293" s="32"/>
      <c r="JRX293" s="32"/>
      <c r="JRY293" s="32"/>
      <c r="JRZ293" s="32"/>
      <c r="JSA293" s="32"/>
      <c r="JSB293" s="32"/>
      <c r="JSC293" s="32"/>
      <c r="JSD293" s="32"/>
      <c r="JSE293" s="32"/>
      <c r="JSF293" s="32"/>
      <c r="JSG293" s="32"/>
      <c r="JSH293" s="32"/>
      <c r="JSI293" s="32"/>
      <c r="JSJ293" s="32"/>
      <c r="JSK293" s="32"/>
      <c r="JSL293" s="32"/>
      <c r="JSM293" s="32"/>
      <c r="JSN293" s="32"/>
      <c r="JSO293" s="32"/>
      <c r="JSP293" s="32"/>
      <c r="JSQ293" s="32"/>
      <c r="JSR293" s="32"/>
      <c r="JSS293" s="32"/>
      <c r="JST293" s="32"/>
      <c r="JSU293" s="32"/>
      <c r="JSV293" s="32"/>
      <c r="JSW293" s="32"/>
      <c r="JSX293" s="32"/>
      <c r="JSY293" s="32"/>
      <c r="JSZ293" s="32"/>
      <c r="JTA293" s="32"/>
      <c r="JTB293" s="32"/>
      <c r="JTC293" s="32"/>
      <c r="JTD293" s="32"/>
      <c r="JTE293" s="32"/>
      <c r="JTF293" s="32"/>
      <c r="JTG293" s="32"/>
      <c r="JTH293" s="32"/>
      <c r="JTI293" s="32"/>
      <c r="JTJ293" s="32"/>
      <c r="JTK293" s="32"/>
      <c r="JTL293" s="32"/>
      <c r="JTM293" s="32"/>
      <c r="JTN293" s="32"/>
      <c r="JTO293" s="32"/>
      <c r="JTP293" s="32"/>
      <c r="JTQ293" s="32"/>
      <c r="JTR293" s="32"/>
      <c r="JTS293" s="32"/>
      <c r="JTT293" s="32"/>
      <c r="JTU293" s="32"/>
      <c r="JTV293" s="32"/>
      <c r="JTW293" s="32"/>
      <c r="JTX293" s="32"/>
      <c r="JTY293" s="32"/>
      <c r="JTZ293" s="32"/>
      <c r="JUA293" s="32"/>
      <c r="JUB293" s="32"/>
      <c r="JUC293" s="32"/>
      <c r="JUD293" s="32"/>
      <c r="JUE293" s="32"/>
      <c r="JUF293" s="32"/>
      <c r="JUG293" s="32"/>
      <c r="JUH293" s="32"/>
      <c r="JUI293" s="32"/>
      <c r="JUJ293" s="32"/>
      <c r="JUK293" s="32"/>
      <c r="JUL293" s="32"/>
      <c r="JUM293" s="32"/>
      <c r="JUN293" s="32"/>
      <c r="JUO293" s="32"/>
      <c r="JUP293" s="32"/>
      <c r="JUQ293" s="32"/>
      <c r="JUR293" s="32"/>
      <c r="JUS293" s="32"/>
      <c r="JUT293" s="32"/>
      <c r="JUU293" s="32"/>
      <c r="JUV293" s="32"/>
      <c r="JUW293" s="32"/>
      <c r="JUX293" s="32"/>
      <c r="JUY293" s="32"/>
      <c r="JUZ293" s="32"/>
      <c r="JVA293" s="32"/>
      <c r="JVB293" s="32"/>
      <c r="JVC293" s="32"/>
      <c r="JVD293" s="32"/>
      <c r="JVE293" s="32"/>
      <c r="JVF293" s="32"/>
      <c r="JVG293" s="32"/>
      <c r="JVH293" s="32"/>
      <c r="JVI293" s="32"/>
      <c r="JVJ293" s="32"/>
      <c r="JVK293" s="32"/>
      <c r="JVL293" s="32"/>
      <c r="JVM293" s="32"/>
      <c r="JVN293" s="32"/>
      <c r="JVO293" s="32"/>
      <c r="JVP293" s="32"/>
      <c r="JVQ293" s="32"/>
      <c r="JVR293" s="32"/>
      <c r="JVS293" s="32"/>
      <c r="JVT293" s="32"/>
      <c r="JVU293" s="32"/>
      <c r="JVV293" s="32"/>
      <c r="JVW293" s="32"/>
      <c r="JVX293" s="32"/>
      <c r="JVY293" s="32"/>
      <c r="JVZ293" s="32"/>
      <c r="JWA293" s="32"/>
      <c r="JWB293" s="32"/>
      <c r="JWC293" s="32"/>
      <c r="JWD293" s="32"/>
      <c r="JWE293" s="32"/>
      <c r="JWF293" s="32"/>
      <c r="JWG293" s="32"/>
      <c r="JWH293" s="32"/>
      <c r="JWI293" s="32"/>
      <c r="JWJ293" s="32"/>
      <c r="JWK293" s="32"/>
      <c r="JWL293" s="32"/>
      <c r="JWM293" s="32"/>
      <c r="JWN293" s="32"/>
      <c r="JWO293" s="32"/>
      <c r="JWP293" s="32"/>
      <c r="JWQ293" s="32"/>
      <c r="JWR293" s="32"/>
      <c r="JWS293" s="32"/>
      <c r="JWT293" s="32"/>
      <c r="JWU293" s="32"/>
      <c r="JWV293" s="32"/>
      <c r="JWW293" s="32"/>
      <c r="JWX293" s="32"/>
      <c r="JWY293" s="32"/>
      <c r="JWZ293" s="32"/>
      <c r="JXA293" s="32"/>
      <c r="JXB293" s="32"/>
      <c r="JXC293" s="32"/>
      <c r="JXD293" s="32"/>
      <c r="JXE293" s="32"/>
      <c r="JXF293" s="32"/>
      <c r="JXG293" s="32"/>
      <c r="JXH293" s="32"/>
      <c r="JXI293" s="32"/>
      <c r="JXJ293" s="32"/>
      <c r="JXK293" s="32"/>
      <c r="JXL293" s="32"/>
      <c r="JXM293" s="32"/>
      <c r="JXN293" s="32"/>
      <c r="JXO293" s="32"/>
      <c r="JXP293" s="32"/>
      <c r="JXQ293" s="32"/>
      <c r="JXR293" s="32"/>
      <c r="JXS293" s="32"/>
      <c r="JXT293" s="32"/>
      <c r="JXU293" s="32"/>
      <c r="JXV293" s="32"/>
      <c r="JXW293" s="32"/>
      <c r="JXX293" s="32"/>
      <c r="JXY293" s="32"/>
      <c r="JXZ293" s="32"/>
      <c r="JYA293" s="32"/>
      <c r="JYB293" s="32"/>
      <c r="JYC293" s="32"/>
      <c r="JYD293" s="32"/>
      <c r="JYE293" s="32"/>
      <c r="JYF293" s="32"/>
      <c r="JYG293" s="32"/>
      <c r="JYH293" s="32"/>
      <c r="JYI293" s="32"/>
      <c r="JYJ293" s="32"/>
      <c r="JYK293" s="32"/>
      <c r="JYL293" s="32"/>
      <c r="JYM293" s="32"/>
      <c r="JYN293" s="32"/>
      <c r="JYO293" s="32"/>
      <c r="JYP293" s="32"/>
      <c r="JYQ293" s="32"/>
      <c r="JYR293" s="32"/>
      <c r="JYS293" s="32"/>
      <c r="JYT293" s="32"/>
      <c r="JYU293" s="32"/>
      <c r="JYV293" s="32"/>
      <c r="JYW293" s="32"/>
      <c r="JYX293" s="32"/>
      <c r="JYY293" s="32"/>
      <c r="JYZ293" s="32"/>
      <c r="JZA293" s="32"/>
      <c r="JZB293" s="32"/>
      <c r="JZC293" s="32"/>
      <c r="JZD293" s="32"/>
      <c r="JZE293" s="32"/>
      <c r="JZF293" s="32"/>
      <c r="JZG293" s="32"/>
      <c r="JZH293" s="32"/>
      <c r="JZI293" s="32"/>
      <c r="JZJ293" s="32"/>
      <c r="JZK293" s="32"/>
      <c r="JZL293" s="32"/>
      <c r="JZM293" s="32"/>
      <c r="JZN293" s="32"/>
      <c r="JZO293" s="32"/>
      <c r="JZP293" s="32"/>
      <c r="JZQ293" s="32"/>
      <c r="JZR293" s="32"/>
      <c r="JZS293" s="32"/>
      <c r="JZT293" s="32"/>
      <c r="JZU293" s="32"/>
      <c r="JZV293" s="32"/>
      <c r="JZW293" s="32"/>
      <c r="JZX293" s="32"/>
      <c r="JZY293" s="32"/>
      <c r="JZZ293" s="32"/>
      <c r="KAA293" s="32"/>
      <c r="KAB293" s="32"/>
      <c r="KAC293" s="32"/>
      <c r="KAD293" s="32"/>
      <c r="KAE293" s="32"/>
      <c r="KAF293" s="32"/>
      <c r="KAG293" s="32"/>
      <c r="KAH293" s="32"/>
      <c r="KAI293" s="32"/>
      <c r="KAJ293" s="32"/>
      <c r="KAK293" s="32"/>
      <c r="KAL293" s="32"/>
      <c r="KAM293" s="32"/>
      <c r="KAN293" s="32"/>
      <c r="KAO293" s="32"/>
      <c r="KAP293" s="32"/>
      <c r="KAQ293" s="32"/>
      <c r="KAR293" s="32"/>
      <c r="KAS293" s="32"/>
      <c r="KAT293" s="32"/>
      <c r="KAU293" s="32"/>
      <c r="KAV293" s="32"/>
      <c r="KAW293" s="32"/>
      <c r="KAX293" s="32"/>
      <c r="KAY293" s="32"/>
      <c r="KAZ293" s="32"/>
      <c r="KBA293" s="32"/>
      <c r="KBB293" s="32"/>
      <c r="KBC293" s="32"/>
      <c r="KBD293" s="32"/>
      <c r="KBE293" s="32"/>
      <c r="KBF293" s="32"/>
      <c r="KBG293" s="32"/>
      <c r="KBH293" s="32"/>
      <c r="KBI293" s="32"/>
      <c r="KBJ293" s="32"/>
      <c r="KBK293" s="32"/>
      <c r="KBL293" s="32"/>
      <c r="KBM293" s="32"/>
      <c r="KBN293" s="32"/>
      <c r="KBO293" s="32"/>
      <c r="KBP293" s="32"/>
      <c r="KBQ293" s="32"/>
      <c r="KBR293" s="32"/>
      <c r="KBS293" s="32"/>
      <c r="KBT293" s="32"/>
      <c r="KBU293" s="32"/>
      <c r="KBV293" s="32"/>
      <c r="KBW293" s="32"/>
      <c r="KBX293" s="32"/>
      <c r="KBY293" s="32"/>
      <c r="KBZ293" s="32"/>
      <c r="KCA293" s="32"/>
      <c r="KCB293" s="32"/>
      <c r="KCC293" s="32"/>
      <c r="KCD293" s="32"/>
      <c r="KCE293" s="32"/>
      <c r="KCF293" s="32"/>
      <c r="KCG293" s="32"/>
      <c r="KCH293" s="32"/>
      <c r="KCI293" s="32"/>
      <c r="KCJ293" s="32"/>
      <c r="KCK293" s="32"/>
      <c r="KCL293" s="32"/>
      <c r="KCM293" s="32"/>
      <c r="KCN293" s="32"/>
      <c r="KCO293" s="32"/>
      <c r="KCP293" s="32"/>
      <c r="KCQ293" s="32"/>
      <c r="KCR293" s="32"/>
      <c r="KCS293" s="32"/>
      <c r="KCT293" s="32"/>
      <c r="KCU293" s="32"/>
      <c r="KCV293" s="32"/>
      <c r="KCW293" s="32"/>
      <c r="KCX293" s="32"/>
      <c r="KCY293" s="32"/>
      <c r="KCZ293" s="32"/>
      <c r="KDA293" s="32"/>
      <c r="KDB293" s="32"/>
      <c r="KDC293" s="32"/>
      <c r="KDD293" s="32"/>
      <c r="KDE293" s="32"/>
      <c r="KDF293" s="32"/>
      <c r="KDG293" s="32"/>
      <c r="KDH293" s="32"/>
      <c r="KDI293" s="32"/>
      <c r="KDJ293" s="32"/>
      <c r="KDK293" s="32"/>
      <c r="KDL293" s="32"/>
      <c r="KDM293" s="32"/>
      <c r="KDN293" s="32"/>
      <c r="KDO293" s="32"/>
      <c r="KDP293" s="32"/>
      <c r="KDQ293" s="32"/>
      <c r="KDR293" s="32"/>
      <c r="KDS293" s="32"/>
      <c r="KDT293" s="32"/>
      <c r="KDU293" s="32"/>
      <c r="KDV293" s="32"/>
      <c r="KDW293" s="32"/>
      <c r="KDX293" s="32"/>
      <c r="KDY293" s="32"/>
      <c r="KDZ293" s="32"/>
      <c r="KEA293" s="32"/>
      <c r="KEB293" s="32"/>
      <c r="KEC293" s="32"/>
      <c r="KED293" s="32"/>
      <c r="KEE293" s="32"/>
      <c r="KEF293" s="32"/>
      <c r="KEG293" s="32"/>
      <c r="KEH293" s="32"/>
      <c r="KEI293" s="32"/>
      <c r="KEJ293" s="32"/>
      <c r="KEK293" s="32"/>
      <c r="KEL293" s="32"/>
      <c r="KEM293" s="32"/>
      <c r="KEN293" s="32"/>
      <c r="KEO293" s="32"/>
      <c r="KEP293" s="32"/>
      <c r="KEQ293" s="32"/>
      <c r="KER293" s="32"/>
      <c r="KES293" s="32"/>
      <c r="KET293" s="32"/>
      <c r="KEU293" s="32"/>
      <c r="KEV293" s="32"/>
      <c r="KEW293" s="32"/>
      <c r="KEX293" s="32"/>
      <c r="KEY293" s="32"/>
      <c r="KEZ293" s="32"/>
      <c r="KFA293" s="32"/>
      <c r="KFB293" s="32"/>
      <c r="KFC293" s="32"/>
      <c r="KFD293" s="32"/>
      <c r="KFE293" s="32"/>
      <c r="KFF293" s="32"/>
      <c r="KFG293" s="32"/>
      <c r="KFH293" s="32"/>
      <c r="KFI293" s="32"/>
      <c r="KFJ293" s="32"/>
      <c r="KFK293" s="32"/>
      <c r="KFL293" s="32"/>
      <c r="KFM293" s="32"/>
      <c r="KFN293" s="32"/>
      <c r="KFO293" s="32"/>
      <c r="KFP293" s="32"/>
      <c r="KFQ293" s="32"/>
      <c r="KFR293" s="32"/>
      <c r="KFS293" s="32"/>
      <c r="KFT293" s="32"/>
      <c r="KFU293" s="32"/>
      <c r="KFV293" s="32"/>
      <c r="KFW293" s="32"/>
      <c r="KFX293" s="32"/>
      <c r="KFY293" s="32"/>
      <c r="KFZ293" s="32"/>
      <c r="KGA293" s="32"/>
      <c r="KGB293" s="32"/>
      <c r="KGC293" s="32"/>
      <c r="KGD293" s="32"/>
      <c r="KGE293" s="32"/>
      <c r="KGF293" s="32"/>
      <c r="KGG293" s="32"/>
      <c r="KGH293" s="32"/>
      <c r="KGI293" s="32"/>
      <c r="KGJ293" s="32"/>
      <c r="KGK293" s="32"/>
      <c r="KGL293" s="32"/>
      <c r="KGM293" s="32"/>
      <c r="KGN293" s="32"/>
      <c r="KGO293" s="32"/>
      <c r="KGP293" s="32"/>
      <c r="KGQ293" s="32"/>
      <c r="KGR293" s="32"/>
      <c r="KGS293" s="32"/>
      <c r="KGT293" s="32"/>
      <c r="KGU293" s="32"/>
      <c r="KGV293" s="32"/>
      <c r="KGW293" s="32"/>
      <c r="KGX293" s="32"/>
      <c r="KGY293" s="32"/>
      <c r="KGZ293" s="32"/>
      <c r="KHA293" s="32"/>
      <c r="KHB293" s="32"/>
      <c r="KHC293" s="32"/>
      <c r="KHD293" s="32"/>
      <c r="KHE293" s="32"/>
      <c r="KHF293" s="32"/>
      <c r="KHG293" s="32"/>
      <c r="KHH293" s="32"/>
      <c r="KHI293" s="32"/>
      <c r="KHJ293" s="32"/>
      <c r="KHK293" s="32"/>
      <c r="KHL293" s="32"/>
      <c r="KHM293" s="32"/>
      <c r="KHN293" s="32"/>
      <c r="KHO293" s="32"/>
      <c r="KHP293" s="32"/>
      <c r="KHQ293" s="32"/>
      <c r="KHR293" s="32"/>
      <c r="KHS293" s="32"/>
      <c r="KHT293" s="32"/>
      <c r="KHU293" s="32"/>
      <c r="KHV293" s="32"/>
      <c r="KHW293" s="32"/>
      <c r="KHX293" s="32"/>
      <c r="KHY293" s="32"/>
      <c r="KHZ293" s="32"/>
      <c r="KIA293" s="32"/>
      <c r="KIB293" s="32"/>
      <c r="KIC293" s="32"/>
      <c r="KID293" s="32"/>
      <c r="KIE293" s="32"/>
      <c r="KIF293" s="32"/>
      <c r="KIG293" s="32"/>
      <c r="KIH293" s="32"/>
      <c r="KII293" s="32"/>
      <c r="KIJ293" s="32"/>
      <c r="KIK293" s="32"/>
      <c r="KIL293" s="32"/>
      <c r="KIM293" s="32"/>
      <c r="KIN293" s="32"/>
      <c r="KIO293" s="32"/>
      <c r="KIP293" s="32"/>
      <c r="KIQ293" s="32"/>
      <c r="KIR293" s="32"/>
      <c r="KIS293" s="32"/>
      <c r="KIT293" s="32"/>
      <c r="KIU293" s="32"/>
      <c r="KIV293" s="32"/>
      <c r="KIW293" s="32"/>
      <c r="KIX293" s="32"/>
      <c r="KIY293" s="32"/>
      <c r="KIZ293" s="32"/>
      <c r="KJA293" s="32"/>
      <c r="KJB293" s="32"/>
      <c r="KJC293" s="32"/>
      <c r="KJD293" s="32"/>
      <c r="KJE293" s="32"/>
      <c r="KJF293" s="32"/>
      <c r="KJG293" s="32"/>
      <c r="KJH293" s="32"/>
      <c r="KJI293" s="32"/>
      <c r="KJJ293" s="32"/>
      <c r="KJK293" s="32"/>
      <c r="KJL293" s="32"/>
      <c r="KJM293" s="32"/>
      <c r="KJN293" s="32"/>
      <c r="KJO293" s="32"/>
      <c r="KJP293" s="32"/>
      <c r="KJQ293" s="32"/>
      <c r="KJR293" s="32"/>
      <c r="KJS293" s="32"/>
      <c r="KJT293" s="32"/>
      <c r="KJU293" s="32"/>
      <c r="KJV293" s="32"/>
      <c r="KJW293" s="32"/>
      <c r="KJX293" s="32"/>
      <c r="KJY293" s="32"/>
      <c r="KJZ293" s="32"/>
      <c r="KKA293" s="32"/>
      <c r="KKB293" s="32"/>
      <c r="KKC293" s="32"/>
      <c r="KKD293" s="32"/>
      <c r="KKE293" s="32"/>
      <c r="KKF293" s="32"/>
      <c r="KKG293" s="32"/>
      <c r="KKH293" s="32"/>
      <c r="KKI293" s="32"/>
      <c r="KKJ293" s="32"/>
      <c r="KKK293" s="32"/>
      <c r="KKL293" s="32"/>
      <c r="KKM293" s="32"/>
      <c r="KKN293" s="32"/>
      <c r="KKO293" s="32"/>
      <c r="KKP293" s="32"/>
      <c r="KKQ293" s="32"/>
      <c r="KKR293" s="32"/>
      <c r="KKS293" s="32"/>
      <c r="KKT293" s="32"/>
      <c r="KKU293" s="32"/>
      <c r="KKV293" s="32"/>
      <c r="KKW293" s="32"/>
      <c r="KKX293" s="32"/>
      <c r="KKY293" s="32"/>
      <c r="KKZ293" s="32"/>
      <c r="KLA293" s="32"/>
      <c r="KLB293" s="32"/>
      <c r="KLC293" s="32"/>
      <c r="KLD293" s="32"/>
      <c r="KLE293" s="32"/>
      <c r="KLF293" s="32"/>
      <c r="KLG293" s="32"/>
      <c r="KLH293" s="32"/>
      <c r="KLI293" s="32"/>
      <c r="KLJ293" s="32"/>
      <c r="KLK293" s="32"/>
      <c r="KLL293" s="32"/>
      <c r="KLM293" s="32"/>
      <c r="KLN293" s="32"/>
      <c r="KLO293" s="32"/>
      <c r="KLP293" s="32"/>
      <c r="KLQ293" s="32"/>
      <c r="KLR293" s="32"/>
      <c r="KLS293" s="32"/>
      <c r="KLT293" s="32"/>
      <c r="KLU293" s="32"/>
      <c r="KLV293" s="32"/>
      <c r="KLW293" s="32"/>
      <c r="KLX293" s="32"/>
      <c r="KLY293" s="32"/>
      <c r="KLZ293" s="32"/>
      <c r="KMA293" s="32"/>
      <c r="KMB293" s="32"/>
      <c r="KMC293" s="32"/>
      <c r="KMD293" s="32"/>
      <c r="KME293" s="32"/>
      <c r="KMF293" s="32"/>
      <c r="KMG293" s="32"/>
      <c r="KMH293" s="32"/>
      <c r="KMI293" s="32"/>
      <c r="KMJ293" s="32"/>
      <c r="KMK293" s="32"/>
      <c r="KML293" s="32"/>
      <c r="KMM293" s="32"/>
      <c r="KMN293" s="32"/>
      <c r="KMO293" s="32"/>
      <c r="KMP293" s="32"/>
      <c r="KMQ293" s="32"/>
      <c r="KMR293" s="32"/>
      <c r="KMS293" s="32"/>
      <c r="KMT293" s="32"/>
      <c r="KMU293" s="32"/>
      <c r="KMV293" s="32"/>
      <c r="KMW293" s="32"/>
      <c r="KMX293" s="32"/>
      <c r="KMY293" s="32"/>
      <c r="KMZ293" s="32"/>
      <c r="KNA293" s="32"/>
      <c r="KNB293" s="32"/>
      <c r="KNC293" s="32"/>
      <c r="KND293" s="32"/>
      <c r="KNE293" s="32"/>
      <c r="KNF293" s="32"/>
      <c r="KNG293" s="32"/>
      <c r="KNH293" s="32"/>
      <c r="KNI293" s="32"/>
      <c r="KNJ293" s="32"/>
      <c r="KNK293" s="32"/>
      <c r="KNL293" s="32"/>
      <c r="KNM293" s="32"/>
      <c r="KNN293" s="32"/>
      <c r="KNO293" s="32"/>
      <c r="KNP293" s="32"/>
      <c r="KNQ293" s="32"/>
      <c r="KNR293" s="32"/>
      <c r="KNS293" s="32"/>
      <c r="KNT293" s="32"/>
      <c r="KNU293" s="32"/>
      <c r="KNV293" s="32"/>
      <c r="KNW293" s="32"/>
      <c r="KNX293" s="32"/>
      <c r="KNY293" s="32"/>
      <c r="KNZ293" s="32"/>
      <c r="KOA293" s="32"/>
      <c r="KOB293" s="32"/>
      <c r="KOC293" s="32"/>
      <c r="KOD293" s="32"/>
      <c r="KOE293" s="32"/>
      <c r="KOF293" s="32"/>
      <c r="KOG293" s="32"/>
      <c r="KOH293" s="32"/>
      <c r="KOI293" s="32"/>
      <c r="KOJ293" s="32"/>
      <c r="KOK293" s="32"/>
      <c r="KOL293" s="32"/>
      <c r="KOM293" s="32"/>
      <c r="KON293" s="32"/>
      <c r="KOO293" s="32"/>
      <c r="KOP293" s="32"/>
      <c r="KOQ293" s="32"/>
      <c r="KOR293" s="32"/>
      <c r="KOS293" s="32"/>
      <c r="KOT293" s="32"/>
      <c r="KOU293" s="32"/>
      <c r="KOV293" s="32"/>
      <c r="KOW293" s="32"/>
      <c r="KOX293" s="32"/>
      <c r="KOY293" s="32"/>
      <c r="KOZ293" s="32"/>
      <c r="KPA293" s="32"/>
      <c r="KPB293" s="32"/>
      <c r="KPC293" s="32"/>
      <c r="KPD293" s="32"/>
      <c r="KPE293" s="32"/>
      <c r="KPF293" s="32"/>
      <c r="KPG293" s="32"/>
      <c r="KPH293" s="32"/>
      <c r="KPI293" s="32"/>
      <c r="KPJ293" s="32"/>
      <c r="KPK293" s="32"/>
      <c r="KPL293" s="32"/>
      <c r="KPM293" s="32"/>
      <c r="KPN293" s="32"/>
      <c r="KPO293" s="32"/>
      <c r="KPP293" s="32"/>
      <c r="KPQ293" s="32"/>
      <c r="KPR293" s="32"/>
      <c r="KPS293" s="32"/>
      <c r="KPT293" s="32"/>
      <c r="KPU293" s="32"/>
      <c r="KPV293" s="32"/>
      <c r="KPW293" s="32"/>
      <c r="KPX293" s="32"/>
      <c r="KPY293" s="32"/>
      <c r="KPZ293" s="32"/>
      <c r="KQA293" s="32"/>
      <c r="KQB293" s="32"/>
      <c r="KQC293" s="32"/>
      <c r="KQD293" s="32"/>
      <c r="KQE293" s="32"/>
      <c r="KQF293" s="32"/>
      <c r="KQG293" s="32"/>
      <c r="KQH293" s="32"/>
      <c r="KQI293" s="32"/>
      <c r="KQJ293" s="32"/>
      <c r="KQK293" s="32"/>
      <c r="KQL293" s="32"/>
      <c r="KQM293" s="32"/>
      <c r="KQN293" s="32"/>
      <c r="KQO293" s="32"/>
      <c r="KQP293" s="32"/>
      <c r="KQQ293" s="32"/>
      <c r="KQR293" s="32"/>
      <c r="KQS293" s="32"/>
      <c r="KQT293" s="32"/>
      <c r="KQU293" s="32"/>
      <c r="KQV293" s="32"/>
      <c r="KQW293" s="32"/>
      <c r="KQX293" s="32"/>
      <c r="KQY293" s="32"/>
      <c r="KQZ293" s="32"/>
      <c r="KRA293" s="32"/>
      <c r="KRB293" s="32"/>
      <c r="KRC293" s="32"/>
      <c r="KRD293" s="32"/>
      <c r="KRE293" s="32"/>
      <c r="KRF293" s="32"/>
      <c r="KRG293" s="32"/>
      <c r="KRH293" s="32"/>
      <c r="KRI293" s="32"/>
      <c r="KRJ293" s="32"/>
      <c r="KRK293" s="32"/>
      <c r="KRL293" s="32"/>
      <c r="KRM293" s="32"/>
      <c r="KRN293" s="32"/>
      <c r="KRO293" s="32"/>
      <c r="KRP293" s="32"/>
      <c r="KRQ293" s="32"/>
      <c r="KRR293" s="32"/>
      <c r="KRS293" s="32"/>
      <c r="KRT293" s="32"/>
      <c r="KRU293" s="32"/>
      <c r="KRV293" s="32"/>
      <c r="KRW293" s="32"/>
      <c r="KRX293" s="32"/>
      <c r="KRY293" s="32"/>
      <c r="KRZ293" s="32"/>
      <c r="KSA293" s="32"/>
      <c r="KSB293" s="32"/>
      <c r="KSC293" s="32"/>
      <c r="KSD293" s="32"/>
      <c r="KSE293" s="32"/>
      <c r="KSF293" s="32"/>
      <c r="KSG293" s="32"/>
      <c r="KSH293" s="32"/>
      <c r="KSI293" s="32"/>
      <c r="KSJ293" s="32"/>
      <c r="KSK293" s="32"/>
      <c r="KSL293" s="32"/>
      <c r="KSM293" s="32"/>
      <c r="KSN293" s="32"/>
      <c r="KSO293" s="32"/>
      <c r="KSP293" s="32"/>
      <c r="KSQ293" s="32"/>
      <c r="KSR293" s="32"/>
      <c r="KSS293" s="32"/>
      <c r="KST293" s="32"/>
      <c r="KSU293" s="32"/>
      <c r="KSV293" s="32"/>
      <c r="KSW293" s="32"/>
      <c r="KSX293" s="32"/>
      <c r="KSY293" s="32"/>
      <c r="KSZ293" s="32"/>
      <c r="KTA293" s="32"/>
      <c r="KTB293" s="32"/>
      <c r="KTC293" s="32"/>
      <c r="KTD293" s="32"/>
      <c r="KTE293" s="32"/>
      <c r="KTF293" s="32"/>
      <c r="KTG293" s="32"/>
      <c r="KTH293" s="32"/>
      <c r="KTI293" s="32"/>
      <c r="KTJ293" s="32"/>
      <c r="KTK293" s="32"/>
      <c r="KTL293" s="32"/>
      <c r="KTM293" s="32"/>
      <c r="KTN293" s="32"/>
      <c r="KTO293" s="32"/>
      <c r="KTP293" s="32"/>
      <c r="KTQ293" s="32"/>
      <c r="KTR293" s="32"/>
      <c r="KTS293" s="32"/>
      <c r="KTT293" s="32"/>
      <c r="KTU293" s="32"/>
      <c r="KTV293" s="32"/>
      <c r="KTW293" s="32"/>
      <c r="KTX293" s="32"/>
      <c r="KTY293" s="32"/>
      <c r="KTZ293" s="32"/>
      <c r="KUA293" s="32"/>
      <c r="KUB293" s="32"/>
      <c r="KUC293" s="32"/>
      <c r="KUD293" s="32"/>
      <c r="KUE293" s="32"/>
      <c r="KUF293" s="32"/>
      <c r="KUG293" s="32"/>
      <c r="KUH293" s="32"/>
      <c r="KUI293" s="32"/>
      <c r="KUJ293" s="32"/>
      <c r="KUK293" s="32"/>
      <c r="KUL293" s="32"/>
      <c r="KUM293" s="32"/>
      <c r="KUN293" s="32"/>
      <c r="KUO293" s="32"/>
      <c r="KUP293" s="32"/>
      <c r="KUQ293" s="32"/>
      <c r="KUR293" s="32"/>
      <c r="KUS293" s="32"/>
      <c r="KUT293" s="32"/>
      <c r="KUU293" s="32"/>
      <c r="KUV293" s="32"/>
      <c r="KUW293" s="32"/>
      <c r="KUX293" s="32"/>
      <c r="KUY293" s="32"/>
      <c r="KUZ293" s="32"/>
      <c r="KVA293" s="32"/>
      <c r="KVB293" s="32"/>
      <c r="KVC293" s="32"/>
      <c r="KVD293" s="32"/>
      <c r="KVE293" s="32"/>
      <c r="KVF293" s="32"/>
      <c r="KVG293" s="32"/>
      <c r="KVH293" s="32"/>
      <c r="KVI293" s="32"/>
      <c r="KVJ293" s="32"/>
      <c r="KVK293" s="32"/>
      <c r="KVL293" s="32"/>
      <c r="KVM293" s="32"/>
      <c r="KVN293" s="32"/>
      <c r="KVO293" s="32"/>
      <c r="KVP293" s="32"/>
      <c r="KVQ293" s="32"/>
      <c r="KVR293" s="32"/>
      <c r="KVS293" s="32"/>
      <c r="KVT293" s="32"/>
      <c r="KVU293" s="32"/>
      <c r="KVV293" s="32"/>
      <c r="KVW293" s="32"/>
      <c r="KVX293" s="32"/>
      <c r="KVY293" s="32"/>
      <c r="KVZ293" s="32"/>
      <c r="KWA293" s="32"/>
      <c r="KWB293" s="32"/>
      <c r="KWC293" s="32"/>
      <c r="KWD293" s="32"/>
      <c r="KWE293" s="32"/>
      <c r="KWF293" s="32"/>
      <c r="KWG293" s="32"/>
      <c r="KWH293" s="32"/>
      <c r="KWI293" s="32"/>
      <c r="KWJ293" s="32"/>
      <c r="KWK293" s="32"/>
      <c r="KWL293" s="32"/>
      <c r="KWM293" s="32"/>
      <c r="KWN293" s="32"/>
      <c r="KWO293" s="32"/>
      <c r="KWP293" s="32"/>
      <c r="KWQ293" s="32"/>
      <c r="KWR293" s="32"/>
      <c r="KWS293" s="32"/>
      <c r="KWT293" s="32"/>
      <c r="KWU293" s="32"/>
      <c r="KWV293" s="32"/>
      <c r="KWW293" s="32"/>
      <c r="KWX293" s="32"/>
      <c r="KWY293" s="32"/>
      <c r="KWZ293" s="32"/>
      <c r="KXA293" s="32"/>
      <c r="KXB293" s="32"/>
      <c r="KXC293" s="32"/>
      <c r="KXD293" s="32"/>
      <c r="KXE293" s="32"/>
      <c r="KXF293" s="32"/>
      <c r="KXG293" s="32"/>
      <c r="KXH293" s="32"/>
      <c r="KXI293" s="32"/>
      <c r="KXJ293" s="32"/>
      <c r="KXK293" s="32"/>
      <c r="KXL293" s="32"/>
      <c r="KXM293" s="32"/>
      <c r="KXN293" s="32"/>
      <c r="KXO293" s="32"/>
      <c r="KXP293" s="32"/>
      <c r="KXQ293" s="32"/>
      <c r="KXR293" s="32"/>
      <c r="KXS293" s="32"/>
      <c r="KXT293" s="32"/>
      <c r="KXU293" s="32"/>
      <c r="KXV293" s="32"/>
      <c r="KXW293" s="32"/>
      <c r="KXX293" s="32"/>
      <c r="KXY293" s="32"/>
      <c r="KXZ293" s="32"/>
      <c r="KYA293" s="32"/>
      <c r="KYB293" s="32"/>
      <c r="KYC293" s="32"/>
      <c r="KYD293" s="32"/>
      <c r="KYE293" s="32"/>
      <c r="KYF293" s="32"/>
      <c r="KYG293" s="32"/>
      <c r="KYH293" s="32"/>
      <c r="KYI293" s="32"/>
      <c r="KYJ293" s="32"/>
      <c r="KYK293" s="32"/>
      <c r="KYL293" s="32"/>
      <c r="KYM293" s="32"/>
      <c r="KYN293" s="32"/>
      <c r="KYO293" s="32"/>
      <c r="KYP293" s="32"/>
      <c r="KYQ293" s="32"/>
      <c r="KYR293" s="32"/>
      <c r="KYS293" s="32"/>
      <c r="KYT293" s="32"/>
      <c r="KYU293" s="32"/>
      <c r="KYV293" s="32"/>
      <c r="KYW293" s="32"/>
      <c r="KYX293" s="32"/>
      <c r="KYY293" s="32"/>
      <c r="KYZ293" s="32"/>
      <c r="KZA293" s="32"/>
      <c r="KZB293" s="32"/>
      <c r="KZC293" s="32"/>
      <c r="KZD293" s="32"/>
      <c r="KZE293" s="32"/>
      <c r="KZF293" s="32"/>
      <c r="KZG293" s="32"/>
      <c r="KZH293" s="32"/>
      <c r="KZI293" s="32"/>
      <c r="KZJ293" s="32"/>
      <c r="KZK293" s="32"/>
      <c r="KZL293" s="32"/>
      <c r="KZM293" s="32"/>
      <c r="KZN293" s="32"/>
      <c r="KZO293" s="32"/>
      <c r="KZP293" s="32"/>
      <c r="KZQ293" s="32"/>
      <c r="KZR293" s="32"/>
      <c r="KZS293" s="32"/>
      <c r="KZT293" s="32"/>
      <c r="KZU293" s="32"/>
      <c r="KZV293" s="32"/>
      <c r="KZW293" s="32"/>
      <c r="KZX293" s="32"/>
      <c r="KZY293" s="32"/>
      <c r="KZZ293" s="32"/>
      <c r="LAA293" s="32"/>
      <c r="LAB293" s="32"/>
      <c r="LAC293" s="32"/>
      <c r="LAD293" s="32"/>
      <c r="LAE293" s="32"/>
      <c r="LAF293" s="32"/>
      <c r="LAG293" s="32"/>
      <c r="LAH293" s="32"/>
      <c r="LAI293" s="32"/>
      <c r="LAJ293" s="32"/>
      <c r="LAK293" s="32"/>
      <c r="LAL293" s="32"/>
      <c r="LAM293" s="32"/>
      <c r="LAN293" s="32"/>
      <c r="LAO293" s="32"/>
      <c r="LAP293" s="32"/>
      <c r="LAQ293" s="32"/>
      <c r="LAR293" s="32"/>
      <c r="LAS293" s="32"/>
      <c r="LAT293" s="32"/>
      <c r="LAU293" s="32"/>
      <c r="LAV293" s="32"/>
      <c r="LAW293" s="32"/>
      <c r="LAX293" s="32"/>
      <c r="LAY293" s="32"/>
      <c r="LAZ293" s="32"/>
      <c r="LBA293" s="32"/>
      <c r="LBB293" s="32"/>
      <c r="LBC293" s="32"/>
      <c r="LBD293" s="32"/>
      <c r="LBE293" s="32"/>
      <c r="LBF293" s="32"/>
      <c r="LBG293" s="32"/>
      <c r="LBH293" s="32"/>
      <c r="LBI293" s="32"/>
      <c r="LBJ293" s="32"/>
      <c r="LBK293" s="32"/>
      <c r="LBL293" s="32"/>
      <c r="LBM293" s="32"/>
      <c r="LBN293" s="32"/>
      <c r="LBO293" s="32"/>
      <c r="LBP293" s="32"/>
      <c r="LBQ293" s="32"/>
      <c r="LBR293" s="32"/>
      <c r="LBS293" s="32"/>
      <c r="LBT293" s="32"/>
      <c r="LBU293" s="32"/>
      <c r="LBV293" s="32"/>
      <c r="LBW293" s="32"/>
      <c r="LBX293" s="32"/>
      <c r="LBY293" s="32"/>
      <c r="LBZ293" s="32"/>
      <c r="LCA293" s="32"/>
      <c r="LCB293" s="32"/>
      <c r="LCC293" s="32"/>
      <c r="LCD293" s="32"/>
      <c r="LCE293" s="32"/>
      <c r="LCF293" s="32"/>
      <c r="LCG293" s="32"/>
      <c r="LCH293" s="32"/>
      <c r="LCI293" s="32"/>
      <c r="LCJ293" s="32"/>
      <c r="LCK293" s="32"/>
      <c r="LCL293" s="32"/>
      <c r="LCM293" s="32"/>
      <c r="LCN293" s="32"/>
      <c r="LCO293" s="32"/>
      <c r="LCP293" s="32"/>
      <c r="LCQ293" s="32"/>
      <c r="LCR293" s="32"/>
      <c r="LCS293" s="32"/>
      <c r="LCT293" s="32"/>
      <c r="LCU293" s="32"/>
      <c r="LCV293" s="32"/>
      <c r="LCW293" s="32"/>
      <c r="LCX293" s="32"/>
      <c r="LCY293" s="32"/>
      <c r="LCZ293" s="32"/>
      <c r="LDA293" s="32"/>
      <c r="LDB293" s="32"/>
      <c r="LDC293" s="32"/>
      <c r="LDD293" s="32"/>
      <c r="LDE293" s="32"/>
      <c r="LDF293" s="32"/>
      <c r="LDG293" s="32"/>
      <c r="LDH293" s="32"/>
      <c r="LDI293" s="32"/>
      <c r="LDJ293" s="32"/>
      <c r="LDK293" s="32"/>
      <c r="LDL293" s="32"/>
      <c r="LDM293" s="32"/>
      <c r="LDN293" s="32"/>
      <c r="LDO293" s="32"/>
      <c r="LDP293" s="32"/>
      <c r="LDQ293" s="32"/>
      <c r="LDR293" s="32"/>
      <c r="LDS293" s="32"/>
      <c r="LDT293" s="32"/>
      <c r="LDU293" s="32"/>
      <c r="LDV293" s="32"/>
      <c r="LDW293" s="32"/>
      <c r="LDX293" s="32"/>
      <c r="LDY293" s="32"/>
      <c r="LDZ293" s="32"/>
      <c r="LEA293" s="32"/>
      <c r="LEB293" s="32"/>
      <c r="LEC293" s="32"/>
      <c r="LED293" s="32"/>
      <c r="LEE293" s="32"/>
      <c r="LEF293" s="32"/>
      <c r="LEG293" s="32"/>
      <c r="LEH293" s="32"/>
      <c r="LEI293" s="32"/>
      <c r="LEJ293" s="32"/>
      <c r="LEK293" s="32"/>
      <c r="LEL293" s="32"/>
      <c r="LEM293" s="32"/>
      <c r="LEN293" s="32"/>
      <c r="LEO293" s="32"/>
      <c r="LEP293" s="32"/>
      <c r="LEQ293" s="32"/>
      <c r="LER293" s="32"/>
      <c r="LES293" s="32"/>
      <c r="LET293" s="32"/>
      <c r="LEU293" s="32"/>
      <c r="LEV293" s="32"/>
      <c r="LEW293" s="32"/>
      <c r="LEX293" s="32"/>
      <c r="LEY293" s="32"/>
      <c r="LEZ293" s="32"/>
      <c r="LFA293" s="32"/>
      <c r="LFB293" s="32"/>
      <c r="LFC293" s="32"/>
      <c r="LFD293" s="32"/>
      <c r="LFE293" s="32"/>
      <c r="LFF293" s="32"/>
      <c r="LFG293" s="32"/>
      <c r="LFH293" s="32"/>
      <c r="LFI293" s="32"/>
      <c r="LFJ293" s="32"/>
      <c r="LFK293" s="32"/>
      <c r="LFL293" s="32"/>
      <c r="LFM293" s="32"/>
      <c r="LFN293" s="32"/>
      <c r="LFO293" s="32"/>
      <c r="LFP293" s="32"/>
      <c r="LFQ293" s="32"/>
      <c r="LFR293" s="32"/>
      <c r="LFS293" s="32"/>
      <c r="LFT293" s="32"/>
      <c r="LFU293" s="32"/>
      <c r="LFV293" s="32"/>
      <c r="LFW293" s="32"/>
      <c r="LFX293" s="32"/>
      <c r="LFY293" s="32"/>
      <c r="LFZ293" s="32"/>
      <c r="LGA293" s="32"/>
      <c r="LGB293" s="32"/>
      <c r="LGC293" s="32"/>
      <c r="LGD293" s="32"/>
      <c r="LGE293" s="32"/>
      <c r="LGF293" s="32"/>
      <c r="LGG293" s="32"/>
      <c r="LGH293" s="32"/>
      <c r="LGI293" s="32"/>
      <c r="LGJ293" s="32"/>
      <c r="LGK293" s="32"/>
      <c r="LGL293" s="32"/>
      <c r="LGM293" s="32"/>
      <c r="LGN293" s="32"/>
      <c r="LGO293" s="32"/>
      <c r="LGP293" s="32"/>
      <c r="LGQ293" s="32"/>
      <c r="LGR293" s="32"/>
      <c r="LGS293" s="32"/>
      <c r="LGT293" s="32"/>
      <c r="LGU293" s="32"/>
      <c r="LGV293" s="32"/>
      <c r="LGW293" s="32"/>
      <c r="LGX293" s="32"/>
      <c r="LGY293" s="32"/>
      <c r="LGZ293" s="32"/>
      <c r="LHA293" s="32"/>
      <c r="LHB293" s="32"/>
      <c r="LHC293" s="32"/>
      <c r="LHD293" s="32"/>
      <c r="LHE293" s="32"/>
      <c r="LHF293" s="32"/>
      <c r="LHG293" s="32"/>
      <c r="LHH293" s="32"/>
      <c r="LHI293" s="32"/>
      <c r="LHJ293" s="32"/>
      <c r="LHK293" s="32"/>
      <c r="LHL293" s="32"/>
      <c r="LHM293" s="32"/>
      <c r="LHN293" s="32"/>
      <c r="LHO293" s="32"/>
      <c r="LHP293" s="32"/>
      <c r="LHQ293" s="32"/>
      <c r="LHR293" s="32"/>
      <c r="LHS293" s="32"/>
      <c r="LHT293" s="32"/>
      <c r="LHU293" s="32"/>
      <c r="LHV293" s="32"/>
      <c r="LHW293" s="32"/>
      <c r="LHX293" s="32"/>
      <c r="LHY293" s="32"/>
      <c r="LHZ293" s="32"/>
      <c r="LIA293" s="32"/>
      <c r="LIB293" s="32"/>
      <c r="LIC293" s="32"/>
      <c r="LID293" s="32"/>
      <c r="LIE293" s="32"/>
      <c r="LIF293" s="32"/>
      <c r="LIG293" s="32"/>
      <c r="LIH293" s="32"/>
      <c r="LII293" s="32"/>
      <c r="LIJ293" s="32"/>
      <c r="LIK293" s="32"/>
      <c r="LIL293" s="32"/>
      <c r="LIM293" s="32"/>
      <c r="LIN293" s="32"/>
      <c r="LIO293" s="32"/>
      <c r="LIP293" s="32"/>
      <c r="LIQ293" s="32"/>
      <c r="LIR293" s="32"/>
      <c r="LIS293" s="32"/>
      <c r="LIT293" s="32"/>
      <c r="LIU293" s="32"/>
      <c r="LIV293" s="32"/>
      <c r="LIW293" s="32"/>
      <c r="LIX293" s="32"/>
      <c r="LIY293" s="32"/>
      <c r="LIZ293" s="32"/>
      <c r="LJA293" s="32"/>
      <c r="LJB293" s="32"/>
      <c r="LJC293" s="32"/>
      <c r="LJD293" s="32"/>
      <c r="LJE293" s="32"/>
      <c r="LJF293" s="32"/>
      <c r="LJG293" s="32"/>
      <c r="LJH293" s="32"/>
      <c r="LJI293" s="32"/>
      <c r="LJJ293" s="32"/>
      <c r="LJK293" s="32"/>
      <c r="LJL293" s="32"/>
      <c r="LJM293" s="32"/>
      <c r="LJN293" s="32"/>
      <c r="LJO293" s="32"/>
      <c r="LJP293" s="32"/>
      <c r="LJQ293" s="32"/>
      <c r="LJR293" s="32"/>
      <c r="LJS293" s="32"/>
      <c r="LJT293" s="32"/>
      <c r="LJU293" s="32"/>
      <c r="LJV293" s="32"/>
      <c r="LJW293" s="32"/>
      <c r="LJX293" s="32"/>
      <c r="LJY293" s="32"/>
      <c r="LJZ293" s="32"/>
      <c r="LKA293" s="32"/>
      <c r="LKB293" s="32"/>
      <c r="LKC293" s="32"/>
      <c r="LKD293" s="32"/>
      <c r="LKE293" s="32"/>
      <c r="LKF293" s="32"/>
      <c r="LKG293" s="32"/>
      <c r="LKH293" s="32"/>
      <c r="LKI293" s="32"/>
      <c r="LKJ293" s="32"/>
      <c r="LKK293" s="32"/>
      <c r="LKL293" s="32"/>
      <c r="LKM293" s="32"/>
      <c r="LKN293" s="32"/>
      <c r="LKO293" s="32"/>
      <c r="LKP293" s="32"/>
      <c r="LKQ293" s="32"/>
      <c r="LKR293" s="32"/>
      <c r="LKS293" s="32"/>
      <c r="LKT293" s="32"/>
      <c r="LKU293" s="32"/>
      <c r="LKV293" s="32"/>
      <c r="LKW293" s="32"/>
      <c r="LKX293" s="32"/>
      <c r="LKY293" s="32"/>
      <c r="LKZ293" s="32"/>
      <c r="LLA293" s="32"/>
      <c r="LLB293" s="32"/>
      <c r="LLC293" s="32"/>
      <c r="LLD293" s="32"/>
      <c r="LLE293" s="32"/>
      <c r="LLF293" s="32"/>
      <c r="LLG293" s="32"/>
      <c r="LLH293" s="32"/>
      <c r="LLI293" s="32"/>
      <c r="LLJ293" s="32"/>
      <c r="LLK293" s="32"/>
      <c r="LLL293" s="32"/>
      <c r="LLM293" s="32"/>
      <c r="LLN293" s="32"/>
      <c r="LLO293" s="32"/>
      <c r="LLP293" s="32"/>
      <c r="LLQ293" s="32"/>
      <c r="LLR293" s="32"/>
      <c r="LLS293" s="32"/>
      <c r="LLT293" s="32"/>
      <c r="LLU293" s="32"/>
      <c r="LLV293" s="32"/>
      <c r="LLW293" s="32"/>
      <c r="LLX293" s="32"/>
      <c r="LLY293" s="32"/>
      <c r="LLZ293" s="32"/>
      <c r="LMA293" s="32"/>
      <c r="LMB293" s="32"/>
      <c r="LMC293" s="32"/>
      <c r="LMD293" s="32"/>
      <c r="LME293" s="32"/>
      <c r="LMF293" s="32"/>
      <c r="LMG293" s="32"/>
      <c r="LMH293" s="32"/>
      <c r="LMI293" s="32"/>
      <c r="LMJ293" s="32"/>
      <c r="LMK293" s="32"/>
      <c r="LML293" s="32"/>
      <c r="LMM293" s="32"/>
      <c r="LMN293" s="32"/>
      <c r="LMO293" s="32"/>
      <c r="LMP293" s="32"/>
      <c r="LMQ293" s="32"/>
      <c r="LMR293" s="32"/>
      <c r="LMS293" s="32"/>
      <c r="LMT293" s="32"/>
      <c r="LMU293" s="32"/>
      <c r="LMV293" s="32"/>
      <c r="LMW293" s="32"/>
      <c r="LMX293" s="32"/>
      <c r="LMY293" s="32"/>
      <c r="LMZ293" s="32"/>
      <c r="LNA293" s="32"/>
      <c r="LNB293" s="32"/>
      <c r="LNC293" s="32"/>
      <c r="LND293" s="32"/>
      <c r="LNE293" s="32"/>
      <c r="LNF293" s="32"/>
      <c r="LNG293" s="32"/>
      <c r="LNH293" s="32"/>
      <c r="LNI293" s="32"/>
      <c r="LNJ293" s="32"/>
      <c r="LNK293" s="32"/>
      <c r="LNL293" s="32"/>
      <c r="LNM293" s="32"/>
      <c r="LNN293" s="32"/>
      <c r="LNO293" s="32"/>
      <c r="LNP293" s="32"/>
      <c r="LNQ293" s="32"/>
      <c r="LNR293" s="32"/>
      <c r="LNS293" s="32"/>
      <c r="LNT293" s="32"/>
      <c r="LNU293" s="32"/>
      <c r="LNV293" s="32"/>
      <c r="LNW293" s="32"/>
      <c r="LNX293" s="32"/>
      <c r="LNY293" s="32"/>
      <c r="LNZ293" s="32"/>
      <c r="LOA293" s="32"/>
      <c r="LOB293" s="32"/>
      <c r="LOC293" s="32"/>
      <c r="LOD293" s="32"/>
      <c r="LOE293" s="32"/>
      <c r="LOF293" s="32"/>
      <c r="LOG293" s="32"/>
      <c r="LOH293" s="32"/>
      <c r="LOI293" s="32"/>
      <c r="LOJ293" s="32"/>
      <c r="LOK293" s="32"/>
      <c r="LOL293" s="32"/>
      <c r="LOM293" s="32"/>
      <c r="LON293" s="32"/>
      <c r="LOO293" s="32"/>
      <c r="LOP293" s="32"/>
      <c r="LOQ293" s="32"/>
      <c r="LOR293" s="32"/>
      <c r="LOS293" s="32"/>
      <c r="LOT293" s="32"/>
      <c r="LOU293" s="32"/>
      <c r="LOV293" s="32"/>
      <c r="LOW293" s="32"/>
      <c r="LOX293" s="32"/>
      <c r="LOY293" s="32"/>
      <c r="LOZ293" s="32"/>
      <c r="LPA293" s="32"/>
      <c r="LPB293" s="32"/>
      <c r="LPC293" s="32"/>
      <c r="LPD293" s="32"/>
      <c r="LPE293" s="32"/>
      <c r="LPF293" s="32"/>
      <c r="LPG293" s="32"/>
      <c r="LPH293" s="32"/>
      <c r="LPI293" s="32"/>
      <c r="LPJ293" s="32"/>
      <c r="LPK293" s="32"/>
      <c r="LPL293" s="32"/>
      <c r="LPM293" s="32"/>
      <c r="LPN293" s="32"/>
      <c r="LPO293" s="32"/>
      <c r="LPP293" s="32"/>
      <c r="LPQ293" s="32"/>
      <c r="LPR293" s="32"/>
      <c r="LPS293" s="32"/>
      <c r="LPT293" s="32"/>
      <c r="LPU293" s="32"/>
      <c r="LPV293" s="32"/>
      <c r="LPW293" s="32"/>
      <c r="LPX293" s="32"/>
      <c r="LPY293" s="32"/>
      <c r="LPZ293" s="32"/>
      <c r="LQA293" s="32"/>
      <c r="LQB293" s="32"/>
      <c r="LQC293" s="32"/>
      <c r="LQD293" s="32"/>
      <c r="LQE293" s="32"/>
      <c r="LQF293" s="32"/>
      <c r="LQG293" s="32"/>
      <c r="LQH293" s="32"/>
      <c r="LQI293" s="32"/>
      <c r="LQJ293" s="32"/>
      <c r="LQK293" s="32"/>
      <c r="LQL293" s="32"/>
      <c r="LQM293" s="32"/>
      <c r="LQN293" s="32"/>
      <c r="LQO293" s="32"/>
      <c r="LQP293" s="32"/>
      <c r="LQQ293" s="32"/>
      <c r="LQR293" s="32"/>
      <c r="LQS293" s="32"/>
      <c r="LQT293" s="32"/>
      <c r="LQU293" s="32"/>
      <c r="LQV293" s="32"/>
      <c r="LQW293" s="32"/>
      <c r="LQX293" s="32"/>
      <c r="LQY293" s="32"/>
      <c r="LQZ293" s="32"/>
      <c r="LRA293" s="32"/>
      <c r="LRB293" s="32"/>
      <c r="LRC293" s="32"/>
      <c r="LRD293" s="32"/>
      <c r="LRE293" s="32"/>
      <c r="LRF293" s="32"/>
      <c r="LRG293" s="32"/>
      <c r="LRH293" s="32"/>
      <c r="LRI293" s="32"/>
      <c r="LRJ293" s="32"/>
      <c r="LRK293" s="32"/>
      <c r="LRL293" s="32"/>
      <c r="LRM293" s="32"/>
      <c r="LRN293" s="32"/>
      <c r="LRO293" s="32"/>
      <c r="LRP293" s="32"/>
      <c r="LRQ293" s="32"/>
      <c r="LRR293" s="32"/>
      <c r="LRS293" s="32"/>
      <c r="LRT293" s="32"/>
      <c r="LRU293" s="32"/>
      <c r="LRV293" s="32"/>
      <c r="LRW293" s="32"/>
      <c r="LRX293" s="32"/>
      <c r="LRY293" s="32"/>
      <c r="LRZ293" s="32"/>
      <c r="LSA293" s="32"/>
      <c r="LSB293" s="32"/>
      <c r="LSC293" s="32"/>
      <c r="LSD293" s="32"/>
      <c r="LSE293" s="32"/>
      <c r="LSF293" s="32"/>
      <c r="LSG293" s="32"/>
      <c r="LSH293" s="32"/>
      <c r="LSI293" s="32"/>
      <c r="LSJ293" s="32"/>
      <c r="LSK293" s="32"/>
      <c r="LSL293" s="32"/>
      <c r="LSM293" s="32"/>
      <c r="LSN293" s="32"/>
      <c r="LSO293" s="32"/>
      <c r="LSP293" s="32"/>
      <c r="LSQ293" s="32"/>
      <c r="LSR293" s="32"/>
      <c r="LSS293" s="32"/>
      <c r="LST293" s="32"/>
      <c r="LSU293" s="32"/>
      <c r="LSV293" s="32"/>
      <c r="LSW293" s="32"/>
      <c r="LSX293" s="32"/>
      <c r="LSY293" s="32"/>
      <c r="LSZ293" s="32"/>
      <c r="LTA293" s="32"/>
      <c r="LTB293" s="32"/>
      <c r="LTC293" s="32"/>
      <c r="LTD293" s="32"/>
      <c r="LTE293" s="32"/>
      <c r="LTF293" s="32"/>
      <c r="LTG293" s="32"/>
      <c r="LTH293" s="32"/>
      <c r="LTI293" s="32"/>
      <c r="LTJ293" s="32"/>
      <c r="LTK293" s="32"/>
      <c r="LTL293" s="32"/>
      <c r="LTM293" s="32"/>
      <c r="LTN293" s="32"/>
      <c r="LTO293" s="32"/>
      <c r="LTP293" s="32"/>
      <c r="LTQ293" s="32"/>
      <c r="LTR293" s="32"/>
      <c r="LTS293" s="32"/>
      <c r="LTT293" s="32"/>
      <c r="LTU293" s="32"/>
      <c r="LTV293" s="32"/>
      <c r="LTW293" s="32"/>
      <c r="LTX293" s="32"/>
      <c r="LTY293" s="32"/>
      <c r="LTZ293" s="32"/>
      <c r="LUA293" s="32"/>
      <c r="LUB293" s="32"/>
      <c r="LUC293" s="32"/>
      <c r="LUD293" s="32"/>
      <c r="LUE293" s="32"/>
      <c r="LUF293" s="32"/>
      <c r="LUG293" s="32"/>
      <c r="LUH293" s="32"/>
      <c r="LUI293" s="32"/>
      <c r="LUJ293" s="32"/>
      <c r="LUK293" s="32"/>
      <c r="LUL293" s="32"/>
      <c r="LUM293" s="32"/>
      <c r="LUN293" s="32"/>
      <c r="LUO293" s="32"/>
      <c r="LUP293" s="32"/>
      <c r="LUQ293" s="32"/>
      <c r="LUR293" s="32"/>
      <c r="LUS293" s="32"/>
      <c r="LUT293" s="32"/>
      <c r="LUU293" s="32"/>
      <c r="LUV293" s="32"/>
      <c r="LUW293" s="32"/>
      <c r="LUX293" s="32"/>
      <c r="LUY293" s="32"/>
      <c r="LUZ293" s="32"/>
      <c r="LVA293" s="32"/>
      <c r="LVB293" s="32"/>
      <c r="LVC293" s="32"/>
      <c r="LVD293" s="32"/>
      <c r="LVE293" s="32"/>
      <c r="LVF293" s="32"/>
      <c r="LVG293" s="32"/>
      <c r="LVH293" s="32"/>
      <c r="LVI293" s="32"/>
      <c r="LVJ293" s="32"/>
      <c r="LVK293" s="32"/>
      <c r="LVL293" s="32"/>
      <c r="LVM293" s="32"/>
      <c r="LVN293" s="32"/>
      <c r="LVO293" s="32"/>
      <c r="LVP293" s="32"/>
      <c r="LVQ293" s="32"/>
      <c r="LVR293" s="32"/>
      <c r="LVS293" s="32"/>
      <c r="LVT293" s="32"/>
      <c r="LVU293" s="32"/>
      <c r="LVV293" s="32"/>
      <c r="LVW293" s="32"/>
      <c r="LVX293" s="32"/>
      <c r="LVY293" s="32"/>
      <c r="LVZ293" s="32"/>
      <c r="LWA293" s="32"/>
      <c r="LWB293" s="32"/>
      <c r="LWC293" s="32"/>
      <c r="LWD293" s="32"/>
      <c r="LWE293" s="32"/>
      <c r="LWF293" s="32"/>
      <c r="LWG293" s="32"/>
      <c r="LWH293" s="32"/>
      <c r="LWI293" s="32"/>
      <c r="LWJ293" s="32"/>
      <c r="LWK293" s="32"/>
      <c r="LWL293" s="32"/>
      <c r="LWM293" s="32"/>
      <c r="LWN293" s="32"/>
      <c r="LWO293" s="32"/>
      <c r="LWP293" s="32"/>
      <c r="LWQ293" s="32"/>
      <c r="LWR293" s="32"/>
      <c r="LWS293" s="32"/>
      <c r="LWT293" s="32"/>
      <c r="LWU293" s="32"/>
      <c r="LWV293" s="32"/>
      <c r="LWW293" s="32"/>
      <c r="LWX293" s="32"/>
      <c r="LWY293" s="32"/>
      <c r="LWZ293" s="32"/>
      <c r="LXA293" s="32"/>
      <c r="LXB293" s="32"/>
      <c r="LXC293" s="32"/>
      <c r="LXD293" s="32"/>
      <c r="LXE293" s="32"/>
      <c r="LXF293" s="32"/>
      <c r="LXG293" s="32"/>
      <c r="LXH293" s="32"/>
      <c r="LXI293" s="32"/>
      <c r="LXJ293" s="32"/>
      <c r="LXK293" s="32"/>
      <c r="LXL293" s="32"/>
      <c r="LXM293" s="32"/>
      <c r="LXN293" s="32"/>
      <c r="LXO293" s="32"/>
      <c r="LXP293" s="32"/>
      <c r="LXQ293" s="32"/>
      <c r="LXR293" s="32"/>
      <c r="LXS293" s="32"/>
      <c r="LXT293" s="32"/>
      <c r="LXU293" s="32"/>
      <c r="LXV293" s="32"/>
      <c r="LXW293" s="32"/>
      <c r="LXX293" s="32"/>
      <c r="LXY293" s="32"/>
      <c r="LXZ293" s="32"/>
      <c r="LYA293" s="32"/>
      <c r="LYB293" s="32"/>
      <c r="LYC293" s="32"/>
      <c r="LYD293" s="32"/>
      <c r="LYE293" s="32"/>
      <c r="LYF293" s="32"/>
      <c r="LYG293" s="32"/>
      <c r="LYH293" s="32"/>
      <c r="LYI293" s="32"/>
      <c r="LYJ293" s="32"/>
      <c r="LYK293" s="32"/>
      <c r="LYL293" s="32"/>
      <c r="LYM293" s="32"/>
      <c r="LYN293" s="32"/>
      <c r="LYO293" s="32"/>
      <c r="LYP293" s="32"/>
      <c r="LYQ293" s="32"/>
      <c r="LYR293" s="32"/>
      <c r="LYS293" s="32"/>
      <c r="LYT293" s="32"/>
      <c r="LYU293" s="32"/>
      <c r="LYV293" s="32"/>
      <c r="LYW293" s="32"/>
      <c r="LYX293" s="32"/>
      <c r="LYY293" s="32"/>
      <c r="LYZ293" s="32"/>
      <c r="LZA293" s="32"/>
      <c r="LZB293" s="32"/>
      <c r="LZC293" s="32"/>
      <c r="LZD293" s="32"/>
      <c r="LZE293" s="32"/>
      <c r="LZF293" s="32"/>
      <c r="LZG293" s="32"/>
      <c r="LZH293" s="32"/>
      <c r="LZI293" s="32"/>
      <c r="LZJ293" s="32"/>
      <c r="LZK293" s="32"/>
      <c r="LZL293" s="32"/>
      <c r="LZM293" s="32"/>
      <c r="LZN293" s="32"/>
      <c r="LZO293" s="32"/>
      <c r="LZP293" s="32"/>
      <c r="LZQ293" s="32"/>
      <c r="LZR293" s="32"/>
      <c r="LZS293" s="32"/>
      <c r="LZT293" s="32"/>
      <c r="LZU293" s="32"/>
      <c r="LZV293" s="32"/>
      <c r="LZW293" s="32"/>
      <c r="LZX293" s="32"/>
      <c r="LZY293" s="32"/>
      <c r="LZZ293" s="32"/>
      <c r="MAA293" s="32"/>
      <c r="MAB293" s="32"/>
      <c r="MAC293" s="32"/>
      <c r="MAD293" s="32"/>
      <c r="MAE293" s="32"/>
      <c r="MAF293" s="32"/>
      <c r="MAG293" s="32"/>
      <c r="MAH293" s="32"/>
      <c r="MAI293" s="32"/>
      <c r="MAJ293" s="32"/>
      <c r="MAK293" s="32"/>
      <c r="MAL293" s="32"/>
      <c r="MAM293" s="32"/>
      <c r="MAN293" s="32"/>
      <c r="MAO293" s="32"/>
      <c r="MAP293" s="32"/>
      <c r="MAQ293" s="32"/>
      <c r="MAR293" s="32"/>
      <c r="MAS293" s="32"/>
      <c r="MAT293" s="32"/>
      <c r="MAU293" s="32"/>
      <c r="MAV293" s="32"/>
      <c r="MAW293" s="32"/>
      <c r="MAX293" s="32"/>
      <c r="MAY293" s="32"/>
      <c r="MAZ293" s="32"/>
      <c r="MBA293" s="32"/>
      <c r="MBB293" s="32"/>
      <c r="MBC293" s="32"/>
      <c r="MBD293" s="32"/>
      <c r="MBE293" s="32"/>
      <c r="MBF293" s="32"/>
      <c r="MBG293" s="32"/>
      <c r="MBH293" s="32"/>
      <c r="MBI293" s="32"/>
      <c r="MBJ293" s="32"/>
      <c r="MBK293" s="32"/>
      <c r="MBL293" s="32"/>
      <c r="MBM293" s="32"/>
      <c r="MBN293" s="32"/>
      <c r="MBO293" s="32"/>
      <c r="MBP293" s="32"/>
      <c r="MBQ293" s="32"/>
      <c r="MBR293" s="32"/>
      <c r="MBS293" s="32"/>
      <c r="MBT293" s="32"/>
      <c r="MBU293" s="32"/>
      <c r="MBV293" s="32"/>
      <c r="MBW293" s="32"/>
      <c r="MBX293" s="32"/>
      <c r="MBY293" s="32"/>
      <c r="MBZ293" s="32"/>
      <c r="MCA293" s="32"/>
      <c r="MCB293" s="32"/>
      <c r="MCC293" s="32"/>
      <c r="MCD293" s="32"/>
      <c r="MCE293" s="32"/>
      <c r="MCF293" s="32"/>
      <c r="MCG293" s="32"/>
      <c r="MCH293" s="32"/>
      <c r="MCI293" s="32"/>
      <c r="MCJ293" s="32"/>
      <c r="MCK293" s="32"/>
      <c r="MCL293" s="32"/>
      <c r="MCM293" s="32"/>
      <c r="MCN293" s="32"/>
      <c r="MCO293" s="32"/>
      <c r="MCP293" s="32"/>
      <c r="MCQ293" s="32"/>
      <c r="MCR293" s="32"/>
      <c r="MCS293" s="32"/>
      <c r="MCT293" s="32"/>
      <c r="MCU293" s="32"/>
      <c r="MCV293" s="32"/>
      <c r="MCW293" s="32"/>
      <c r="MCX293" s="32"/>
      <c r="MCY293" s="32"/>
      <c r="MCZ293" s="32"/>
      <c r="MDA293" s="32"/>
      <c r="MDB293" s="32"/>
      <c r="MDC293" s="32"/>
      <c r="MDD293" s="32"/>
      <c r="MDE293" s="32"/>
      <c r="MDF293" s="32"/>
      <c r="MDG293" s="32"/>
      <c r="MDH293" s="32"/>
      <c r="MDI293" s="32"/>
      <c r="MDJ293" s="32"/>
      <c r="MDK293" s="32"/>
      <c r="MDL293" s="32"/>
      <c r="MDM293" s="32"/>
      <c r="MDN293" s="32"/>
      <c r="MDO293" s="32"/>
      <c r="MDP293" s="32"/>
      <c r="MDQ293" s="32"/>
      <c r="MDR293" s="32"/>
      <c r="MDS293" s="32"/>
      <c r="MDT293" s="32"/>
      <c r="MDU293" s="32"/>
      <c r="MDV293" s="32"/>
      <c r="MDW293" s="32"/>
      <c r="MDX293" s="32"/>
      <c r="MDY293" s="32"/>
      <c r="MDZ293" s="32"/>
      <c r="MEA293" s="32"/>
      <c r="MEB293" s="32"/>
      <c r="MEC293" s="32"/>
      <c r="MED293" s="32"/>
      <c r="MEE293" s="32"/>
      <c r="MEF293" s="32"/>
      <c r="MEG293" s="32"/>
      <c r="MEH293" s="32"/>
      <c r="MEI293" s="32"/>
      <c r="MEJ293" s="32"/>
      <c r="MEK293" s="32"/>
      <c r="MEL293" s="32"/>
      <c r="MEM293" s="32"/>
      <c r="MEN293" s="32"/>
      <c r="MEO293" s="32"/>
      <c r="MEP293" s="32"/>
      <c r="MEQ293" s="32"/>
      <c r="MER293" s="32"/>
      <c r="MES293" s="32"/>
      <c r="MET293" s="32"/>
      <c r="MEU293" s="32"/>
      <c r="MEV293" s="32"/>
      <c r="MEW293" s="32"/>
      <c r="MEX293" s="32"/>
      <c r="MEY293" s="32"/>
      <c r="MEZ293" s="32"/>
      <c r="MFA293" s="32"/>
      <c r="MFB293" s="32"/>
      <c r="MFC293" s="32"/>
      <c r="MFD293" s="32"/>
      <c r="MFE293" s="32"/>
      <c r="MFF293" s="32"/>
      <c r="MFG293" s="32"/>
      <c r="MFH293" s="32"/>
      <c r="MFI293" s="32"/>
      <c r="MFJ293" s="32"/>
      <c r="MFK293" s="32"/>
      <c r="MFL293" s="32"/>
      <c r="MFM293" s="32"/>
      <c r="MFN293" s="32"/>
      <c r="MFO293" s="32"/>
      <c r="MFP293" s="32"/>
      <c r="MFQ293" s="32"/>
      <c r="MFR293" s="32"/>
      <c r="MFS293" s="32"/>
      <c r="MFT293" s="32"/>
      <c r="MFU293" s="32"/>
      <c r="MFV293" s="32"/>
      <c r="MFW293" s="32"/>
      <c r="MFX293" s="32"/>
      <c r="MFY293" s="32"/>
      <c r="MFZ293" s="32"/>
      <c r="MGA293" s="32"/>
      <c r="MGB293" s="32"/>
      <c r="MGC293" s="32"/>
      <c r="MGD293" s="32"/>
      <c r="MGE293" s="32"/>
      <c r="MGF293" s="32"/>
      <c r="MGG293" s="32"/>
      <c r="MGH293" s="32"/>
      <c r="MGI293" s="32"/>
      <c r="MGJ293" s="32"/>
      <c r="MGK293" s="32"/>
      <c r="MGL293" s="32"/>
      <c r="MGM293" s="32"/>
      <c r="MGN293" s="32"/>
      <c r="MGO293" s="32"/>
      <c r="MGP293" s="32"/>
      <c r="MGQ293" s="32"/>
      <c r="MGR293" s="32"/>
      <c r="MGS293" s="32"/>
      <c r="MGT293" s="32"/>
      <c r="MGU293" s="32"/>
      <c r="MGV293" s="32"/>
      <c r="MGW293" s="32"/>
      <c r="MGX293" s="32"/>
      <c r="MGY293" s="32"/>
      <c r="MGZ293" s="32"/>
      <c r="MHA293" s="32"/>
      <c r="MHB293" s="32"/>
      <c r="MHC293" s="32"/>
      <c r="MHD293" s="32"/>
      <c r="MHE293" s="32"/>
      <c r="MHF293" s="32"/>
      <c r="MHG293" s="32"/>
      <c r="MHH293" s="32"/>
      <c r="MHI293" s="32"/>
      <c r="MHJ293" s="32"/>
      <c r="MHK293" s="32"/>
      <c r="MHL293" s="32"/>
      <c r="MHM293" s="32"/>
      <c r="MHN293" s="32"/>
      <c r="MHO293" s="32"/>
      <c r="MHP293" s="32"/>
      <c r="MHQ293" s="32"/>
      <c r="MHR293" s="32"/>
      <c r="MHS293" s="32"/>
      <c r="MHT293" s="32"/>
      <c r="MHU293" s="32"/>
      <c r="MHV293" s="32"/>
      <c r="MHW293" s="32"/>
      <c r="MHX293" s="32"/>
      <c r="MHY293" s="32"/>
      <c r="MHZ293" s="32"/>
      <c r="MIA293" s="32"/>
      <c r="MIB293" s="32"/>
      <c r="MIC293" s="32"/>
      <c r="MID293" s="32"/>
      <c r="MIE293" s="32"/>
      <c r="MIF293" s="32"/>
      <c r="MIG293" s="32"/>
      <c r="MIH293" s="32"/>
      <c r="MII293" s="32"/>
      <c r="MIJ293" s="32"/>
      <c r="MIK293" s="32"/>
      <c r="MIL293" s="32"/>
      <c r="MIM293" s="32"/>
      <c r="MIN293" s="32"/>
      <c r="MIO293" s="32"/>
      <c r="MIP293" s="32"/>
      <c r="MIQ293" s="32"/>
      <c r="MIR293" s="32"/>
      <c r="MIS293" s="32"/>
      <c r="MIT293" s="32"/>
      <c r="MIU293" s="32"/>
      <c r="MIV293" s="32"/>
      <c r="MIW293" s="32"/>
      <c r="MIX293" s="32"/>
      <c r="MIY293" s="32"/>
      <c r="MIZ293" s="32"/>
      <c r="MJA293" s="32"/>
      <c r="MJB293" s="32"/>
      <c r="MJC293" s="32"/>
      <c r="MJD293" s="32"/>
      <c r="MJE293" s="32"/>
      <c r="MJF293" s="32"/>
      <c r="MJG293" s="32"/>
      <c r="MJH293" s="32"/>
      <c r="MJI293" s="32"/>
      <c r="MJJ293" s="32"/>
      <c r="MJK293" s="32"/>
      <c r="MJL293" s="32"/>
      <c r="MJM293" s="32"/>
      <c r="MJN293" s="32"/>
      <c r="MJO293" s="32"/>
      <c r="MJP293" s="32"/>
      <c r="MJQ293" s="32"/>
      <c r="MJR293" s="32"/>
      <c r="MJS293" s="32"/>
      <c r="MJT293" s="32"/>
      <c r="MJU293" s="32"/>
      <c r="MJV293" s="32"/>
      <c r="MJW293" s="32"/>
      <c r="MJX293" s="32"/>
      <c r="MJY293" s="32"/>
      <c r="MJZ293" s="32"/>
      <c r="MKA293" s="32"/>
      <c r="MKB293" s="32"/>
      <c r="MKC293" s="32"/>
      <c r="MKD293" s="32"/>
      <c r="MKE293" s="32"/>
      <c r="MKF293" s="32"/>
      <c r="MKG293" s="32"/>
      <c r="MKH293" s="32"/>
      <c r="MKI293" s="32"/>
      <c r="MKJ293" s="32"/>
      <c r="MKK293" s="32"/>
      <c r="MKL293" s="32"/>
      <c r="MKM293" s="32"/>
      <c r="MKN293" s="32"/>
      <c r="MKO293" s="32"/>
      <c r="MKP293" s="32"/>
      <c r="MKQ293" s="32"/>
      <c r="MKR293" s="32"/>
      <c r="MKS293" s="32"/>
      <c r="MKT293" s="32"/>
      <c r="MKU293" s="32"/>
      <c r="MKV293" s="32"/>
      <c r="MKW293" s="32"/>
      <c r="MKX293" s="32"/>
      <c r="MKY293" s="32"/>
      <c r="MKZ293" s="32"/>
      <c r="MLA293" s="32"/>
      <c r="MLB293" s="32"/>
      <c r="MLC293" s="32"/>
      <c r="MLD293" s="32"/>
      <c r="MLE293" s="32"/>
      <c r="MLF293" s="32"/>
      <c r="MLG293" s="32"/>
      <c r="MLH293" s="32"/>
      <c r="MLI293" s="32"/>
      <c r="MLJ293" s="32"/>
      <c r="MLK293" s="32"/>
      <c r="MLL293" s="32"/>
      <c r="MLM293" s="32"/>
      <c r="MLN293" s="32"/>
      <c r="MLO293" s="32"/>
      <c r="MLP293" s="32"/>
      <c r="MLQ293" s="32"/>
      <c r="MLR293" s="32"/>
      <c r="MLS293" s="32"/>
      <c r="MLT293" s="32"/>
      <c r="MLU293" s="32"/>
      <c r="MLV293" s="32"/>
      <c r="MLW293" s="32"/>
      <c r="MLX293" s="32"/>
      <c r="MLY293" s="32"/>
      <c r="MLZ293" s="32"/>
      <c r="MMA293" s="32"/>
      <c r="MMB293" s="32"/>
      <c r="MMC293" s="32"/>
      <c r="MMD293" s="32"/>
      <c r="MME293" s="32"/>
      <c r="MMF293" s="32"/>
      <c r="MMG293" s="32"/>
      <c r="MMH293" s="32"/>
      <c r="MMI293" s="32"/>
      <c r="MMJ293" s="32"/>
      <c r="MMK293" s="32"/>
      <c r="MML293" s="32"/>
      <c r="MMM293" s="32"/>
      <c r="MMN293" s="32"/>
      <c r="MMO293" s="32"/>
      <c r="MMP293" s="32"/>
      <c r="MMQ293" s="32"/>
      <c r="MMR293" s="32"/>
      <c r="MMS293" s="32"/>
      <c r="MMT293" s="32"/>
      <c r="MMU293" s="32"/>
      <c r="MMV293" s="32"/>
      <c r="MMW293" s="32"/>
      <c r="MMX293" s="32"/>
      <c r="MMY293" s="32"/>
      <c r="MMZ293" s="32"/>
      <c r="MNA293" s="32"/>
      <c r="MNB293" s="32"/>
      <c r="MNC293" s="32"/>
      <c r="MND293" s="32"/>
      <c r="MNE293" s="32"/>
      <c r="MNF293" s="32"/>
      <c r="MNG293" s="32"/>
      <c r="MNH293" s="32"/>
      <c r="MNI293" s="32"/>
      <c r="MNJ293" s="32"/>
      <c r="MNK293" s="32"/>
      <c r="MNL293" s="32"/>
      <c r="MNM293" s="32"/>
      <c r="MNN293" s="32"/>
      <c r="MNO293" s="32"/>
      <c r="MNP293" s="32"/>
      <c r="MNQ293" s="32"/>
      <c r="MNR293" s="32"/>
      <c r="MNS293" s="32"/>
      <c r="MNT293" s="32"/>
      <c r="MNU293" s="32"/>
      <c r="MNV293" s="32"/>
      <c r="MNW293" s="32"/>
      <c r="MNX293" s="32"/>
      <c r="MNY293" s="32"/>
      <c r="MNZ293" s="32"/>
      <c r="MOA293" s="32"/>
      <c r="MOB293" s="32"/>
      <c r="MOC293" s="32"/>
      <c r="MOD293" s="32"/>
      <c r="MOE293" s="32"/>
      <c r="MOF293" s="32"/>
      <c r="MOG293" s="32"/>
      <c r="MOH293" s="32"/>
      <c r="MOI293" s="32"/>
      <c r="MOJ293" s="32"/>
      <c r="MOK293" s="32"/>
      <c r="MOL293" s="32"/>
      <c r="MOM293" s="32"/>
      <c r="MON293" s="32"/>
      <c r="MOO293" s="32"/>
      <c r="MOP293" s="32"/>
      <c r="MOQ293" s="32"/>
      <c r="MOR293" s="32"/>
      <c r="MOS293" s="32"/>
      <c r="MOT293" s="32"/>
      <c r="MOU293" s="32"/>
      <c r="MOV293" s="32"/>
      <c r="MOW293" s="32"/>
      <c r="MOX293" s="32"/>
      <c r="MOY293" s="32"/>
      <c r="MOZ293" s="32"/>
      <c r="MPA293" s="32"/>
      <c r="MPB293" s="32"/>
      <c r="MPC293" s="32"/>
      <c r="MPD293" s="32"/>
      <c r="MPE293" s="32"/>
      <c r="MPF293" s="32"/>
      <c r="MPG293" s="32"/>
      <c r="MPH293" s="32"/>
      <c r="MPI293" s="32"/>
      <c r="MPJ293" s="32"/>
      <c r="MPK293" s="32"/>
      <c r="MPL293" s="32"/>
      <c r="MPM293" s="32"/>
      <c r="MPN293" s="32"/>
      <c r="MPO293" s="32"/>
      <c r="MPP293" s="32"/>
      <c r="MPQ293" s="32"/>
      <c r="MPR293" s="32"/>
      <c r="MPS293" s="32"/>
      <c r="MPT293" s="32"/>
      <c r="MPU293" s="32"/>
      <c r="MPV293" s="32"/>
      <c r="MPW293" s="32"/>
      <c r="MPX293" s="32"/>
      <c r="MPY293" s="32"/>
      <c r="MPZ293" s="32"/>
      <c r="MQA293" s="32"/>
      <c r="MQB293" s="32"/>
      <c r="MQC293" s="32"/>
      <c r="MQD293" s="32"/>
      <c r="MQE293" s="32"/>
      <c r="MQF293" s="32"/>
      <c r="MQG293" s="32"/>
      <c r="MQH293" s="32"/>
      <c r="MQI293" s="32"/>
      <c r="MQJ293" s="32"/>
      <c r="MQK293" s="32"/>
      <c r="MQL293" s="32"/>
      <c r="MQM293" s="32"/>
      <c r="MQN293" s="32"/>
      <c r="MQO293" s="32"/>
      <c r="MQP293" s="32"/>
      <c r="MQQ293" s="32"/>
      <c r="MQR293" s="32"/>
      <c r="MQS293" s="32"/>
      <c r="MQT293" s="32"/>
      <c r="MQU293" s="32"/>
      <c r="MQV293" s="32"/>
      <c r="MQW293" s="32"/>
      <c r="MQX293" s="32"/>
      <c r="MQY293" s="32"/>
      <c r="MQZ293" s="32"/>
      <c r="MRA293" s="32"/>
      <c r="MRB293" s="32"/>
      <c r="MRC293" s="32"/>
      <c r="MRD293" s="32"/>
      <c r="MRE293" s="32"/>
      <c r="MRF293" s="32"/>
      <c r="MRG293" s="32"/>
      <c r="MRH293" s="32"/>
      <c r="MRI293" s="32"/>
      <c r="MRJ293" s="32"/>
      <c r="MRK293" s="32"/>
      <c r="MRL293" s="32"/>
      <c r="MRM293" s="32"/>
      <c r="MRN293" s="32"/>
      <c r="MRO293" s="32"/>
      <c r="MRP293" s="32"/>
      <c r="MRQ293" s="32"/>
      <c r="MRR293" s="32"/>
      <c r="MRS293" s="32"/>
      <c r="MRT293" s="32"/>
      <c r="MRU293" s="32"/>
      <c r="MRV293" s="32"/>
      <c r="MRW293" s="32"/>
      <c r="MRX293" s="32"/>
      <c r="MRY293" s="32"/>
      <c r="MRZ293" s="32"/>
      <c r="MSA293" s="32"/>
      <c r="MSB293" s="32"/>
      <c r="MSC293" s="32"/>
      <c r="MSD293" s="32"/>
      <c r="MSE293" s="32"/>
      <c r="MSF293" s="32"/>
      <c r="MSG293" s="32"/>
      <c r="MSH293" s="32"/>
      <c r="MSI293" s="32"/>
      <c r="MSJ293" s="32"/>
      <c r="MSK293" s="32"/>
      <c r="MSL293" s="32"/>
      <c r="MSM293" s="32"/>
      <c r="MSN293" s="32"/>
      <c r="MSO293" s="32"/>
      <c r="MSP293" s="32"/>
      <c r="MSQ293" s="32"/>
      <c r="MSR293" s="32"/>
      <c r="MSS293" s="32"/>
      <c r="MST293" s="32"/>
      <c r="MSU293" s="32"/>
      <c r="MSV293" s="32"/>
      <c r="MSW293" s="32"/>
      <c r="MSX293" s="32"/>
      <c r="MSY293" s="32"/>
      <c r="MSZ293" s="32"/>
      <c r="MTA293" s="32"/>
      <c r="MTB293" s="32"/>
      <c r="MTC293" s="32"/>
      <c r="MTD293" s="32"/>
      <c r="MTE293" s="32"/>
      <c r="MTF293" s="32"/>
      <c r="MTG293" s="32"/>
      <c r="MTH293" s="32"/>
      <c r="MTI293" s="32"/>
      <c r="MTJ293" s="32"/>
      <c r="MTK293" s="32"/>
      <c r="MTL293" s="32"/>
      <c r="MTM293" s="32"/>
      <c r="MTN293" s="32"/>
      <c r="MTO293" s="32"/>
      <c r="MTP293" s="32"/>
      <c r="MTQ293" s="32"/>
      <c r="MTR293" s="32"/>
      <c r="MTS293" s="32"/>
      <c r="MTT293" s="32"/>
      <c r="MTU293" s="32"/>
      <c r="MTV293" s="32"/>
      <c r="MTW293" s="32"/>
      <c r="MTX293" s="32"/>
      <c r="MTY293" s="32"/>
      <c r="MTZ293" s="32"/>
      <c r="MUA293" s="32"/>
      <c r="MUB293" s="32"/>
      <c r="MUC293" s="32"/>
      <c r="MUD293" s="32"/>
      <c r="MUE293" s="32"/>
      <c r="MUF293" s="32"/>
      <c r="MUG293" s="32"/>
      <c r="MUH293" s="32"/>
      <c r="MUI293" s="32"/>
      <c r="MUJ293" s="32"/>
      <c r="MUK293" s="32"/>
      <c r="MUL293" s="32"/>
      <c r="MUM293" s="32"/>
      <c r="MUN293" s="32"/>
      <c r="MUO293" s="32"/>
      <c r="MUP293" s="32"/>
      <c r="MUQ293" s="32"/>
      <c r="MUR293" s="32"/>
      <c r="MUS293" s="32"/>
      <c r="MUT293" s="32"/>
      <c r="MUU293" s="32"/>
      <c r="MUV293" s="32"/>
      <c r="MUW293" s="32"/>
      <c r="MUX293" s="32"/>
      <c r="MUY293" s="32"/>
      <c r="MUZ293" s="32"/>
      <c r="MVA293" s="32"/>
      <c r="MVB293" s="32"/>
      <c r="MVC293" s="32"/>
      <c r="MVD293" s="32"/>
      <c r="MVE293" s="32"/>
      <c r="MVF293" s="32"/>
      <c r="MVG293" s="32"/>
      <c r="MVH293" s="32"/>
      <c r="MVI293" s="32"/>
      <c r="MVJ293" s="32"/>
      <c r="MVK293" s="32"/>
      <c r="MVL293" s="32"/>
      <c r="MVM293" s="32"/>
      <c r="MVN293" s="32"/>
      <c r="MVO293" s="32"/>
      <c r="MVP293" s="32"/>
      <c r="MVQ293" s="32"/>
      <c r="MVR293" s="32"/>
      <c r="MVS293" s="32"/>
      <c r="MVT293" s="32"/>
      <c r="MVU293" s="32"/>
      <c r="MVV293" s="32"/>
      <c r="MVW293" s="32"/>
      <c r="MVX293" s="32"/>
      <c r="MVY293" s="32"/>
      <c r="MVZ293" s="32"/>
      <c r="MWA293" s="32"/>
      <c r="MWB293" s="32"/>
      <c r="MWC293" s="32"/>
      <c r="MWD293" s="32"/>
      <c r="MWE293" s="32"/>
      <c r="MWF293" s="32"/>
      <c r="MWG293" s="32"/>
      <c r="MWH293" s="32"/>
      <c r="MWI293" s="32"/>
      <c r="MWJ293" s="32"/>
      <c r="MWK293" s="32"/>
      <c r="MWL293" s="32"/>
      <c r="MWM293" s="32"/>
      <c r="MWN293" s="32"/>
      <c r="MWO293" s="32"/>
      <c r="MWP293" s="32"/>
      <c r="MWQ293" s="32"/>
      <c r="MWR293" s="32"/>
      <c r="MWS293" s="32"/>
      <c r="MWT293" s="32"/>
      <c r="MWU293" s="32"/>
      <c r="MWV293" s="32"/>
      <c r="MWW293" s="32"/>
      <c r="MWX293" s="32"/>
      <c r="MWY293" s="32"/>
      <c r="MWZ293" s="32"/>
      <c r="MXA293" s="32"/>
      <c r="MXB293" s="32"/>
      <c r="MXC293" s="32"/>
      <c r="MXD293" s="32"/>
      <c r="MXE293" s="32"/>
      <c r="MXF293" s="32"/>
      <c r="MXG293" s="32"/>
      <c r="MXH293" s="32"/>
      <c r="MXI293" s="32"/>
      <c r="MXJ293" s="32"/>
      <c r="MXK293" s="32"/>
      <c r="MXL293" s="32"/>
      <c r="MXM293" s="32"/>
      <c r="MXN293" s="32"/>
      <c r="MXO293" s="32"/>
      <c r="MXP293" s="32"/>
      <c r="MXQ293" s="32"/>
      <c r="MXR293" s="32"/>
      <c r="MXS293" s="32"/>
      <c r="MXT293" s="32"/>
      <c r="MXU293" s="32"/>
      <c r="MXV293" s="32"/>
      <c r="MXW293" s="32"/>
      <c r="MXX293" s="32"/>
      <c r="MXY293" s="32"/>
      <c r="MXZ293" s="32"/>
      <c r="MYA293" s="32"/>
      <c r="MYB293" s="32"/>
      <c r="MYC293" s="32"/>
      <c r="MYD293" s="32"/>
      <c r="MYE293" s="32"/>
      <c r="MYF293" s="32"/>
      <c r="MYG293" s="32"/>
      <c r="MYH293" s="32"/>
      <c r="MYI293" s="32"/>
      <c r="MYJ293" s="32"/>
      <c r="MYK293" s="32"/>
      <c r="MYL293" s="32"/>
      <c r="MYM293" s="32"/>
      <c r="MYN293" s="32"/>
      <c r="MYO293" s="32"/>
      <c r="MYP293" s="32"/>
      <c r="MYQ293" s="32"/>
      <c r="MYR293" s="32"/>
      <c r="MYS293" s="32"/>
      <c r="MYT293" s="32"/>
      <c r="MYU293" s="32"/>
      <c r="MYV293" s="32"/>
      <c r="MYW293" s="32"/>
      <c r="MYX293" s="32"/>
      <c r="MYY293" s="32"/>
      <c r="MYZ293" s="32"/>
      <c r="MZA293" s="32"/>
      <c r="MZB293" s="32"/>
      <c r="MZC293" s="32"/>
      <c r="MZD293" s="32"/>
      <c r="MZE293" s="32"/>
      <c r="MZF293" s="32"/>
      <c r="MZG293" s="32"/>
      <c r="MZH293" s="32"/>
      <c r="MZI293" s="32"/>
      <c r="MZJ293" s="32"/>
      <c r="MZK293" s="32"/>
      <c r="MZL293" s="32"/>
      <c r="MZM293" s="32"/>
      <c r="MZN293" s="32"/>
      <c r="MZO293" s="32"/>
      <c r="MZP293" s="32"/>
      <c r="MZQ293" s="32"/>
      <c r="MZR293" s="32"/>
      <c r="MZS293" s="32"/>
      <c r="MZT293" s="32"/>
      <c r="MZU293" s="32"/>
      <c r="MZV293" s="32"/>
      <c r="MZW293" s="32"/>
      <c r="MZX293" s="32"/>
      <c r="MZY293" s="32"/>
      <c r="MZZ293" s="32"/>
      <c r="NAA293" s="32"/>
      <c r="NAB293" s="32"/>
      <c r="NAC293" s="32"/>
      <c r="NAD293" s="32"/>
      <c r="NAE293" s="32"/>
      <c r="NAF293" s="32"/>
      <c r="NAG293" s="32"/>
      <c r="NAH293" s="32"/>
      <c r="NAI293" s="32"/>
      <c r="NAJ293" s="32"/>
      <c r="NAK293" s="32"/>
      <c r="NAL293" s="32"/>
      <c r="NAM293" s="32"/>
      <c r="NAN293" s="32"/>
      <c r="NAO293" s="32"/>
      <c r="NAP293" s="32"/>
      <c r="NAQ293" s="32"/>
      <c r="NAR293" s="32"/>
      <c r="NAS293" s="32"/>
      <c r="NAT293" s="32"/>
      <c r="NAU293" s="32"/>
      <c r="NAV293" s="32"/>
      <c r="NAW293" s="32"/>
      <c r="NAX293" s="32"/>
      <c r="NAY293" s="32"/>
      <c r="NAZ293" s="32"/>
      <c r="NBA293" s="32"/>
      <c r="NBB293" s="32"/>
      <c r="NBC293" s="32"/>
      <c r="NBD293" s="32"/>
      <c r="NBE293" s="32"/>
      <c r="NBF293" s="32"/>
      <c r="NBG293" s="32"/>
      <c r="NBH293" s="32"/>
      <c r="NBI293" s="32"/>
      <c r="NBJ293" s="32"/>
      <c r="NBK293" s="32"/>
      <c r="NBL293" s="32"/>
      <c r="NBM293" s="32"/>
      <c r="NBN293" s="32"/>
      <c r="NBO293" s="32"/>
      <c r="NBP293" s="32"/>
      <c r="NBQ293" s="32"/>
      <c r="NBR293" s="32"/>
      <c r="NBS293" s="32"/>
      <c r="NBT293" s="32"/>
      <c r="NBU293" s="32"/>
      <c r="NBV293" s="32"/>
      <c r="NBW293" s="32"/>
      <c r="NBX293" s="32"/>
      <c r="NBY293" s="32"/>
      <c r="NBZ293" s="32"/>
      <c r="NCA293" s="32"/>
      <c r="NCB293" s="32"/>
      <c r="NCC293" s="32"/>
      <c r="NCD293" s="32"/>
      <c r="NCE293" s="32"/>
      <c r="NCF293" s="32"/>
      <c r="NCG293" s="32"/>
      <c r="NCH293" s="32"/>
      <c r="NCI293" s="32"/>
      <c r="NCJ293" s="32"/>
      <c r="NCK293" s="32"/>
      <c r="NCL293" s="32"/>
      <c r="NCM293" s="32"/>
      <c r="NCN293" s="32"/>
      <c r="NCO293" s="32"/>
      <c r="NCP293" s="32"/>
      <c r="NCQ293" s="32"/>
      <c r="NCR293" s="32"/>
      <c r="NCS293" s="32"/>
      <c r="NCT293" s="32"/>
      <c r="NCU293" s="32"/>
      <c r="NCV293" s="32"/>
      <c r="NCW293" s="32"/>
      <c r="NCX293" s="32"/>
      <c r="NCY293" s="32"/>
      <c r="NCZ293" s="32"/>
      <c r="NDA293" s="32"/>
      <c r="NDB293" s="32"/>
      <c r="NDC293" s="32"/>
      <c r="NDD293" s="32"/>
      <c r="NDE293" s="32"/>
      <c r="NDF293" s="32"/>
      <c r="NDG293" s="32"/>
      <c r="NDH293" s="32"/>
      <c r="NDI293" s="32"/>
      <c r="NDJ293" s="32"/>
      <c r="NDK293" s="32"/>
      <c r="NDL293" s="32"/>
      <c r="NDM293" s="32"/>
      <c r="NDN293" s="32"/>
      <c r="NDO293" s="32"/>
      <c r="NDP293" s="32"/>
      <c r="NDQ293" s="32"/>
      <c r="NDR293" s="32"/>
      <c r="NDS293" s="32"/>
      <c r="NDT293" s="32"/>
      <c r="NDU293" s="32"/>
      <c r="NDV293" s="32"/>
      <c r="NDW293" s="32"/>
      <c r="NDX293" s="32"/>
      <c r="NDY293" s="32"/>
      <c r="NDZ293" s="32"/>
      <c r="NEA293" s="32"/>
      <c r="NEB293" s="32"/>
      <c r="NEC293" s="32"/>
      <c r="NED293" s="32"/>
      <c r="NEE293" s="32"/>
      <c r="NEF293" s="32"/>
      <c r="NEG293" s="32"/>
      <c r="NEH293" s="32"/>
      <c r="NEI293" s="32"/>
      <c r="NEJ293" s="32"/>
      <c r="NEK293" s="32"/>
      <c r="NEL293" s="32"/>
      <c r="NEM293" s="32"/>
      <c r="NEN293" s="32"/>
      <c r="NEO293" s="32"/>
      <c r="NEP293" s="32"/>
      <c r="NEQ293" s="32"/>
      <c r="NER293" s="32"/>
      <c r="NES293" s="32"/>
      <c r="NET293" s="32"/>
      <c r="NEU293" s="32"/>
      <c r="NEV293" s="32"/>
      <c r="NEW293" s="32"/>
      <c r="NEX293" s="32"/>
      <c r="NEY293" s="32"/>
      <c r="NEZ293" s="32"/>
      <c r="NFA293" s="32"/>
      <c r="NFB293" s="32"/>
      <c r="NFC293" s="32"/>
      <c r="NFD293" s="32"/>
      <c r="NFE293" s="32"/>
      <c r="NFF293" s="32"/>
      <c r="NFG293" s="32"/>
      <c r="NFH293" s="32"/>
      <c r="NFI293" s="32"/>
      <c r="NFJ293" s="32"/>
      <c r="NFK293" s="32"/>
      <c r="NFL293" s="32"/>
      <c r="NFM293" s="32"/>
      <c r="NFN293" s="32"/>
      <c r="NFO293" s="32"/>
      <c r="NFP293" s="32"/>
      <c r="NFQ293" s="32"/>
      <c r="NFR293" s="32"/>
      <c r="NFS293" s="32"/>
      <c r="NFT293" s="32"/>
      <c r="NFU293" s="32"/>
      <c r="NFV293" s="32"/>
      <c r="NFW293" s="32"/>
      <c r="NFX293" s="32"/>
      <c r="NFY293" s="32"/>
      <c r="NFZ293" s="32"/>
      <c r="NGA293" s="32"/>
      <c r="NGB293" s="32"/>
      <c r="NGC293" s="32"/>
      <c r="NGD293" s="32"/>
      <c r="NGE293" s="32"/>
      <c r="NGF293" s="32"/>
      <c r="NGG293" s="32"/>
      <c r="NGH293" s="32"/>
      <c r="NGI293" s="32"/>
      <c r="NGJ293" s="32"/>
      <c r="NGK293" s="32"/>
      <c r="NGL293" s="32"/>
      <c r="NGM293" s="32"/>
      <c r="NGN293" s="32"/>
      <c r="NGO293" s="32"/>
      <c r="NGP293" s="32"/>
      <c r="NGQ293" s="32"/>
      <c r="NGR293" s="32"/>
      <c r="NGS293" s="32"/>
      <c r="NGT293" s="32"/>
      <c r="NGU293" s="32"/>
      <c r="NGV293" s="32"/>
      <c r="NGW293" s="32"/>
      <c r="NGX293" s="32"/>
      <c r="NGY293" s="32"/>
      <c r="NGZ293" s="32"/>
      <c r="NHA293" s="32"/>
      <c r="NHB293" s="32"/>
      <c r="NHC293" s="32"/>
      <c r="NHD293" s="32"/>
      <c r="NHE293" s="32"/>
      <c r="NHF293" s="32"/>
      <c r="NHG293" s="32"/>
      <c r="NHH293" s="32"/>
      <c r="NHI293" s="32"/>
      <c r="NHJ293" s="32"/>
      <c r="NHK293" s="32"/>
      <c r="NHL293" s="32"/>
      <c r="NHM293" s="32"/>
      <c r="NHN293" s="32"/>
      <c r="NHO293" s="32"/>
      <c r="NHP293" s="32"/>
      <c r="NHQ293" s="32"/>
      <c r="NHR293" s="32"/>
      <c r="NHS293" s="32"/>
      <c r="NHT293" s="32"/>
      <c r="NHU293" s="32"/>
      <c r="NHV293" s="32"/>
      <c r="NHW293" s="32"/>
      <c r="NHX293" s="32"/>
      <c r="NHY293" s="32"/>
      <c r="NHZ293" s="32"/>
      <c r="NIA293" s="32"/>
      <c r="NIB293" s="32"/>
      <c r="NIC293" s="32"/>
      <c r="NID293" s="32"/>
      <c r="NIE293" s="32"/>
      <c r="NIF293" s="32"/>
      <c r="NIG293" s="32"/>
      <c r="NIH293" s="32"/>
      <c r="NII293" s="32"/>
      <c r="NIJ293" s="32"/>
      <c r="NIK293" s="32"/>
      <c r="NIL293" s="32"/>
      <c r="NIM293" s="32"/>
      <c r="NIN293" s="32"/>
      <c r="NIO293" s="32"/>
      <c r="NIP293" s="32"/>
      <c r="NIQ293" s="32"/>
      <c r="NIR293" s="32"/>
      <c r="NIS293" s="32"/>
      <c r="NIT293" s="32"/>
      <c r="NIU293" s="32"/>
      <c r="NIV293" s="32"/>
      <c r="NIW293" s="32"/>
      <c r="NIX293" s="32"/>
      <c r="NIY293" s="32"/>
      <c r="NIZ293" s="32"/>
      <c r="NJA293" s="32"/>
      <c r="NJB293" s="32"/>
      <c r="NJC293" s="32"/>
      <c r="NJD293" s="32"/>
      <c r="NJE293" s="32"/>
      <c r="NJF293" s="32"/>
      <c r="NJG293" s="32"/>
      <c r="NJH293" s="32"/>
      <c r="NJI293" s="32"/>
      <c r="NJJ293" s="32"/>
      <c r="NJK293" s="32"/>
      <c r="NJL293" s="32"/>
      <c r="NJM293" s="32"/>
      <c r="NJN293" s="32"/>
      <c r="NJO293" s="32"/>
      <c r="NJP293" s="32"/>
      <c r="NJQ293" s="32"/>
      <c r="NJR293" s="32"/>
      <c r="NJS293" s="32"/>
      <c r="NJT293" s="32"/>
      <c r="NJU293" s="32"/>
      <c r="NJV293" s="32"/>
      <c r="NJW293" s="32"/>
      <c r="NJX293" s="32"/>
      <c r="NJY293" s="32"/>
      <c r="NJZ293" s="32"/>
      <c r="NKA293" s="32"/>
      <c r="NKB293" s="32"/>
      <c r="NKC293" s="32"/>
      <c r="NKD293" s="32"/>
      <c r="NKE293" s="32"/>
      <c r="NKF293" s="32"/>
      <c r="NKG293" s="32"/>
      <c r="NKH293" s="32"/>
      <c r="NKI293" s="32"/>
      <c r="NKJ293" s="32"/>
      <c r="NKK293" s="32"/>
      <c r="NKL293" s="32"/>
      <c r="NKM293" s="32"/>
      <c r="NKN293" s="32"/>
      <c r="NKO293" s="32"/>
      <c r="NKP293" s="32"/>
      <c r="NKQ293" s="32"/>
      <c r="NKR293" s="32"/>
      <c r="NKS293" s="32"/>
      <c r="NKT293" s="32"/>
      <c r="NKU293" s="32"/>
      <c r="NKV293" s="32"/>
      <c r="NKW293" s="32"/>
      <c r="NKX293" s="32"/>
      <c r="NKY293" s="32"/>
      <c r="NKZ293" s="32"/>
      <c r="NLA293" s="32"/>
      <c r="NLB293" s="32"/>
      <c r="NLC293" s="32"/>
      <c r="NLD293" s="32"/>
      <c r="NLE293" s="32"/>
      <c r="NLF293" s="32"/>
      <c r="NLG293" s="32"/>
      <c r="NLH293" s="32"/>
      <c r="NLI293" s="32"/>
      <c r="NLJ293" s="32"/>
      <c r="NLK293" s="32"/>
      <c r="NLL293" s="32"/>
      <c r="NLM293" s="32"/>
      <c r="NLN293" s="32"/>
      <c r="NLO293" s="32"/>
      <c r="NLP293" s="32"/>
      <c r="NLQ293" s="32"/>
      <c r="NLR293" s="32"/>
      <c r="NLS293" s="32"/>
      <c r="NLT293" s="32"/>
      <c r="NLU293" s="32"/>
      <c r="NLV293" s="32"/>
      <c r="NLW293" s="32"/>
      <c r="NLX293" s="32"/>
      <c r="NLY293" s="32"/>
      <c r="NLZ293" s="32"/>
      <c r="NMA293" s="32"/>
      <c r="NMB293" s="32"/>
      <c r="NMC293" s="32"/>
      <c r="NMD293" s="32"/>
      <c r="NME293" s="32"/>
      <c r="NMF293" s="32"/>
      <c r="NMG293" s="32"/>
      <c r="NMH293" s="32"/>
      <c r="NMI293" s="32"/>
      <c r="NMJ293" s="32"/>
      <c r="NMK293" s="32"/>
      <c r="NML293" s="32"/>
      <c r="NMM293" s="32"/>
      <c r="NMN293" s="32"/>
      <c r="NMO293" s="32"/>
      <c r="NMP293" s="32"/>
      <c r="NMQ293" s="32"/>
      <c r="NMR293" s="32"/>
      <c r="NMS293" s="32"/>
      <c r="NMT293" s="32"/>
      <c r="NMU293" s="32"/>
      <c r="NMV293" s="32"/>
      <c r="NMW293" s="32"/>
      <c r="NMX293" s="32"/>
      <c r="NMY293" s="32"/>
      <c r="NMZ293" s="32"/>
      <c r="NNA293" s="32"/>
      <c r="NNB293" s="32"/>
      <c r="NNC293" s="32"/>
      <c r="NND293" s="32"/>
      <c r="NNE293" s="32"/>
      <c r="NNF293" s="32"/>
      <c r="NNG293" s="32"/>
      <c r="NNH293" s="32"/>
      <c r="NNI293" s="32"/>
      <c r="NNJ293" s="32"/>
      <c r="NNK293" s="32"/>
      <c r="NNL293" s="32"/>
      <c r="NNM293" s="32"/>
      <c r="NNN293" s="32"/>
      <c r="NNO293" s="32"/>
      <c r="NNP293" s="32"/>
      <c r="NNQ293" s="32"/>
      <c r="NNR293" s="32"/>
      <c r="NNS293" s="32"/>
      <c r="NNT293" s="32"/>
      <c r="NNU293" s="32"/>
      <c r="NNV293" s="32"/>
      <c r="NNW293" s="32"/>
      <c r="NNX293" s="32"/>
      <c r="NNY293" s="32"/>
      <c r="NNZ293" s="32"/>
      <c r="NOA293" s="32"/>
      <c r="NOB293" s="32"/>
      <c r="NOC293" s="32"/>
      <c r="NOD293" s="32"/>
      <c r="NOE293" s="32"/>
      <c r="NOF293" s="32"/>
      <c r="NOG293" s="32"/>
      <c r="NOH293" s="32"/>
      <c r="NOI293" s="32"/>
      <c r="NOJ293" s="32"/>
      <c r="NOK293" s="32"/>
      <c r="NOL293" s="32"/>
      <c r="NOM293" s="32"/>
      <c r="NON293" s="32"/>
      <c r="NOO293" s="32"/>
      <c r="NOP293" s="32"/>
      <c r="NOQ293" s="32"/>
      <c r="NOR293" s="32"/>
      <c r="NOS293" s="32"/>
      <c r="NOT293" s="32"/>
      <c r="NOU293" s="32"/>
      <c r="NOV293" s="32"/>
      <c r="NOW293" s="32"/>
      <c r="NOX293" s="32"/>
      <c r="NOY293" s="32"/>
      <c r="NOZ293" s="32"/>
      <c r="NPA293" s="32"/>
      <c r="NPB293" s="32"/>
      <c r="NPC293" s="32"/>
      <c r="NPD293" s="32"/>
      <c r="NPE293" s="32"/>
      <c r="NPF293" s="32"/>
      <c r="NPG293" s="32"/>
      <c r="NPH293" s="32"/>
      <c r="NPI293" s="32"/>
      <c r="NPJ293" s="32"/>
      <c r="NPK293" s="32"/>
      <c r="NPL293" s="32"/>
      <c r="NPM293" s="32"/>
      <c r="NPN293" s="32"/>
      <c r="NPO293" s="32"/>
      <c r="NPP293" s="32"/>
      <c r="NPQ293" s="32"/>
      <c r="NPR293" s="32"/>
      <c r="NPS293" s="32"/>
      <c r="NPT293" s="32"/>
      <c r="NPU293" s="32"/>
      <c r="NPV293" s="32"/>
      <c r="NPW293" s="32"/>
      <c r="NPX293" s="32"/>
      <c r="NPY293" s="32"/>
      <c r="NPZ293" s="32"/>
      <c r="NQA293" s="32"/>
      <c r="NQB293" s="32"/>
      <c r="NQC293" s="32"/>
      <c r="NQD293" s="32"/>
      <c r="NQE293" s="32"/>
      <c r="NQF293" s="32"/>
      <c r="NQG293" s="32"/>
      <c r="NQH293" s="32"/>
      <c r="NQI293" s="32"/>
      <c r="NQJ293" s="32"/>
      <c r="NQK293" s="32"/>
      <c r="NQL293" s="32"/>
      <c r="NQM293" s="32"/>
      <c r="NQN293" s="32"/>
      <c r="NQO293" s="32"/>
      <c r="NQP293" s="32"/>
      <c r="NQQ293" s="32"/>
      <c r="NQR293" s="32"/>
      <c r="NQS293" s="32"/>
      <c r="NQT293" s="32"/>
      <c r="NQU293" s="32"/>
      <c r="NQV293" s="32"/>
      <c r="NQW293" s="32"/>
      <c r="NQX293" s="32"/>
      <c r="NQY293" s="32"/>
      <c r="NQZ293" s="32"/>
      <c r="NRA293" s="32"/>
      <c r="NRB293" s="32"/>
      <c r="NRC293" s="32"/>
      <c r="NRD293" s="32"/>
      <c r="NRE293" s="32"/>
      <c r="NRF293" s="32"/>
      <c r="NRG293" s="32"/>
      <c r="NRH293" s="32"/>
      <c r="NRI293" s="32"/>
      <c r="NRJ293" s="32"/>
      <c r="NRK293" s="32"/>
      <c r="NRL293" s="32"/>
      <c r="NRM293" s="32"/>
      <c r="NRN293" s="32"/>
      <c r="NRO293" s="32"/>
      <c r="NRP293" s="32"/>
      <c r="NRQ293" s="32"/>
      <c r="NRR293" s="32"/>
      <c r="NRS293" s="32"/>
      <c r="NRT293" s="32"/>
      <c r="NRU293" s="32"/>
      <c r="NRV293" s="32"/>
      <c r="NRW293" s="32"/>
      <c r="NRX293" s="32"/>
      <c r="NRY293" s="32"/>
      <c r="NRZ293" s="32"/>
      <c r="NSA293" s="32"/>
      <c r="NSB293" s="32"/>
      <c r="NSC293" s="32"/>
      <c r="NSD293" s="32"/>
      <c r="NSE293" s="32"/>
      <c r="NSF293" s="32"/>
      <c r="NSG293" s="32"/>
      <c r="NSH293" s="32"/>
      <c r="NSI293" s="32"/>
      <c r="NSJ293" s="32"/>
      <c r="NSK293" s="32"/>
      <c r="NSL293" s="32"/>
      <c r="NSM293" s="32"/>
      <c r="NSN293" s="32"/>
      <c r="NSO293" s="32"/>
      <c r="NSP293" s="32"/>
      <c r="NSQ293" s="32"/>
      <c r="NSR293" s="32"/>
      <c r="NSS293" s="32"/>
      <c r="NST293" s="32"/>
      <c r="NSU293" s="32"/>
      <c r="NSV293" s="32"/>
      <c r="NSW293" s="32"/>
      <c r="NSX293" s="32"/>
      <c r="NSY293" s="32"/>
      <c r="NSZ293" s="32"/>
      <c r="NTA293" s="32"/>
      <c r="NTB293" s="32"/>
      <c r="NTC293" s="32"/>
      <c r="NTD293" s="32"/>
      <c r="NTE293" s="32"/>
      <c r="NTF293" s="32"/>
      <c r="NTG293" s="32"/>
      <c r="NTH293" s="32"/>
      <c r="NTI293" s="32"/>
      <c r="NTJ293" s="32"/>
      <c r="NTK293" s="32"/>
      <c r="NTL293" s="32"/>
      <c r="NTM293" s="32"/>
      <c r="NTN293" s="32"/>
      <c r="NTO293" s="32"/>
      <c r="NTP293" s="32"/>
      <c r="NTQ293" s="32"/>
      <c r="NTR293" s="32"/>
      <c r="NTS293" s="32"/>
      <c r="NTT293" s="32"/>
      <c r="NTU293" s="32"/>
      <c r="NTV293" s="32"/>
      <c r="NTW293" s="32"/>
      <c r="NTX293" s="32"/>
      <c r="NTY293" s="32"/>
      <c r="NTZ293" s="32"/>
      <c r="NUA293" s="32"/>
      <c r="NUB293" s="32"/>
      <c r="NUC293" s="32"/>
      <c r="NUD293" s="32"/>
      <c r="NUE293" s="32"/>
      <c r="NUF293" s="32"/>
      <c r="NUG293" s="32"/>
      <c r="NUH293" s="32"/>
      <c r="NUI293" s="32"/>
      <c r="NUJ293" s="32"/>
      <c r="NUK293" s="32"/>
      <c r="NUL293" s="32"/>
      <c r="NUM293" s="32"/>
      <c r="NUN293" s="32"/>
      <c r="NUO293" s="32"/>
      <c r="NUP293" s="32"/>
      <c r="NUQ293" s="32"/>
      <c r="NUR293" s="32"/>
      <c r="NUS293" s="32"/>
      <c r="NUT293" s="32"/>
      <c r="NUU293" s="32"/>
      <c r="NUV293" s="32"/>
      <c r="NUW293" s="32"/>
      <c r="NUX293" s="32"/>
      <c r="NUY293" s="32"/>
      <c r="NUZ293" s="32"/>
      <c r="NVA293" s="32"/>
      <c r="NVB293" s="32"/>
      <c r="NVC293" s="32"/>
      <c r="NVD293" s="32"/>
      <c r="NVE293" s="32"/>
      <c r="NVF293" s="32"/>
      <c r="NVG293" s="32"/>
      <c r="NVH293" s="32"/>
      <c r="NVI293" s="32"/>
      <c r="NVJ293" s="32"/>
      <c r="NVK293" s="32"/>
      <c r="NVL293" s="32"/>
      <c r="NVM293" s="32"/>
      <c r="NVN293" s="32"/>
      <c r="NVO293" s="32"/>
      <c r="NVP293" s="32"/>
      <c r="NVQ293" s="32"/>
      <c r="NVR293" s="32"/>
      <c r="NVS293" s="32"/>
      <c r="NVT293" s="32"/>
      <c r="NVU293" s="32"/>
      <c r="NVV293" s="32"/>
      <c r="NVW293" s="32"/>
      <c r="NVX293" s="32"/>
      <c r="NVY293" s="32"/>
      <c r="NVZ293" s="32"/>
      <c r="NWA293" s="32"/>
      <c r="NWB293" s="32"/>
      <c r="NWC293" s="32"/>
      <c r="NWD293" s="32"/>
      <c r="NWE293" s="32"/>
      <c r="NWF293" s="32"/>
      <c r="NWG293" s="32"/>
      <c r="NWH293" s="32"/>
      <c r="NWI293" s="32"/>
      <c r="NWJ293" s="32"/>
      <c r="NWK293" s="32"/>
      <c r="NWL293" s="32"/>
      <c r="NWM293" s="32"/>
      <c r="NWN293" s="32"/>
      <c r="NWO293" s="32"/>
      <c r="NWP293" s="32"/>
      <c r="NWQ293" s="32"/>
      <c r="NWR293" s="32"/>
      <c r="NWS293" s="32"/>
      <c r="NWT293" s="32"/>
      <c r="NWU293" s="32"/>
      <c r="NWV293" s="32"/>
      <c r="NWW293" s="32"/>
      <c r="NWX293" s="32"/>
      <c r="NWY293" s="32"/>
      <c r="NWZ293" s="32"/>
      <c r="NXA293" s="32"/>
      <c r="NXB293" s="32"/>
      <c r="NXC293" s="32"/>
      <c r="NXD293" s="32"/>
      <c r="NXE293" s="32"/>
      <c r="NXF293" s="32"/>
      <c r="NXG293" s="32"/>
      <c r="NXH293" s="32"/>
      <c r="NXI293" s="32"/>
      <c r="NXJ293" s="32"/>
      <c r="NXK293" s="32"/>
      <c r="NXL293" s="32"/>
      <c r="NXM293" s="32"/>
      <c r="NXN293" s="32"/>
      <c r="NXO293" s="32"/>
      <c r="NXP293" s="32"/>
      <c r="NXQ293" s="32"/>
      <c r="NXR293" s="32"/>
      <c r="NXS293" s="32"/>
      <c r="NXT293" s="32"/>
      <c r="NXU293" s="32"/>
      <c r="NXV293" s="32"/>
      <c r="NXW293" s="32"/>
      <c r="NXX293" s="32"/>
      <c r="NXY293" s="32"/>
      <c r="NXZ293" s="32"/>
      <c r="NYA293" s="32"/>
      <c r="NYB293" s="32"/>
      <c r="NYC293" s="32"/>
      <c r="NYD293" s="32"/>
      <c r="NYE293" s="32"/>
      <c r="NYF293" s="32"/>
      <c r="NYG293" s="32"/>
      <c r="NYH293" s="32"/>
      <c r="NYI293" s="32"/>
      <c r="NYJ293" s="32"/>
      <c r="NYK293" s="32"/>
      <c r="NYL293" s="32"/>
      <c r="NYM293" s="32"/>
      <c r="NYN293" s="32"/>
      <c r="NYO293" s="32"/>
      <c r="NYP293" s="32"/>
      <c r="NYQ293" s="32"/>
      <c r="NYR293" s="32"/>
      <c r="NYS293" s="32"/>
      <c r="NYT293" s="32"/>
      <c r="NYU293" s="32"/>
      <c r="NYV293" s="32"/>
      <c r="NYW293" s="32"/>
      <c r="NYX293" s="32"/>
      <c r="NYY293" s="32"/>
      <c r="NYZ293" s="32"/>
      <c r="NZA293" s="32"/>
      <c r="NZB293" s="32"/>
      <c r="NZC293" s="32"/>
      <c r="NZD293" s="32"/>
      <c r="NZE293" s="32"/>
      <c r="NZF293" s="32"/>
      <c r="NZG293" s="32"/>
      <c r="NZH293" s="32"/>
      <c r="NZI293" s="32"/>
      <c r="NZJ293" s="32"/>
      <c r="NZK293" s="32"/>
      <c r="NZL293" s="32"/>
      <c r="NZM293" s="32"/>
      <c r="NZN293" s="32"/>
      <c r="NZO293" s="32"/>
      <c r="NZP293" s="32"/>
      <c r="NZQ293" s="32"/>
      <c r="NZR293" s="32"/>
      <c r="NZS293" s="32"/>
      <c r="NZT293" s="32"/>
      <c r="NZU293" s="32"/>
      <c r="NZV293" s="32"/>
      <c r="NZW293" s="32"/>
      <c r="NZX293" s="32"/>
      <c r="NZY293" s="32"/>
      <c r="NZZ293" s="32"/>
      <c r="OAA293" s="32"/>
      <c r="OAB293" s="32"/>
      <c r="OAC293" s="32"/>
      <c r="OAD293" s="32"/>
      <c r="OAE293" s="32"/>
      <c r="OAF293" s="32"/>
      <c r="OAG293" s="32"/>
      <c r="OAH293" s="32"/>
      <c r="OAI293" s="32"/>
      <c r="OAJ293" s="32"/>
      <c r="OAK293" s="32"/>
      <c r="OAL293" s="32"/>
      <c r="OAM293" s="32"/>
      <c r="OAN293" s="32"/>
      <c r="OAO293" s="32"/>
      <c r="OAP293" s="32"/>
      <c r="OAQ293" s="32"/>
      <c r="OAR293" s="32"/>
      <c r="OAS293" s="32"/>
      <c r="OAT293" s="32"/>
      <c r="OAU293" s="32"/>
      <c r="OAV293" s="32"/>
      <c r="OAW293" s="32"/>
      <c r="OAX293" s="32"/>
      <c r="OAY293" s="32"/>
      <c r="OAZ293" s="32"/>
      <c r="OBA293" s="32"/>
      <c r="OBB293" s="32"/>
      <c r="OBC293" s="32"/>
      <c r="OBD293" s="32"/>
      <c r="OBE293" s="32"/>
      <c r="OBF293" s="32"/>
      <c r="OBG293" s="32"/>
      <c r="OBH293" s="32"/>
      <c r="OBI293" s="32"/>
      <c r="OBJ293" s="32"/>
      <c r="OBK293" s="32"/>
      <c r="OBL293" s="32"/>
      <c r="OBM293" s="32"/>
      <c r="OBN293" s="32"/>
      <c r="OBO293" s="32"/>
      <c r="OBP293" s="32"/>
      <c r="OBQ293" s="32"/>
      <c r="OBR293" s="32"/>
      <c r="OBS293" s="32"/>
      <c r="OBT293" s="32"/>
      <c r="OBU293" s="32"/>
      <c r="OBV293" s="32"/>
      <c r="OBW293" s="32"/>
      <c r="OBX293" s="32"/>
      <c r="OBY293" s="32"/>
      <c r="OBZ293" s="32"/>
      <c r="OCA293" s="32"/>
      <c r="OCB293" s="32"/>
      <c r="OCC293" s="32"/>
      <c r="OCD293" s="32"/>
      <c r="OCE293" s="32"/>
      <c r="OCF293" s="32"/>
      <c r="OCG293" s="32"/>
      <c r="OCH293" s="32"/>
      <c r="OCI293" s="32"/>
      <c r="OCJ293" s="32"/>
      <c r="OCK293" s="32"/>
      <c r="OCL293" s="32"/>
      <c r="OCM293" s="32"/>
      <c r="OCN293" s="32"/>
      <c r="OCO293" s="32"/>
      <c r="OCP293" s="32"/>
      <c r="OCQ293" s="32"/>
      <c r="OCR293" s="32"/>
      <c r="OCS293" s="32"/>
      <c r="OCT293" s="32"/>
      <c r="OCU293" s="32"/>
      <c r="OCV293" s="32"/>
      <c r="OCW293" s="32"/>
      <c r="OCX293" s="32"/>
      <c r="OCY293" s="32"/>
      <c r="OCZ293" s="32"/>
      <c r="ODA293" s="32"/>
      <c r="ODB293" s="32"/>
      <c r="ODC293" s="32"/>
      <c r="ODD293" s="32"/>
      <c r="ODE293" s="32"/>
      <c r="ODF293" s="32"/>
      <c r="ODG293" s="32"/>
      <c r="ODH293" s="32"/>
      <c r="ODI293" s="32"/>
      <c r="ODJ293" s="32"/>
      <c r="ODK293" s="32"/>
      <c r="ODL293" s="32"/>
      <c r="ODM293" s="32"/>
      <c r="ODN293" s="32"/>
      <c r="ODO293" s="32"/>
      <c r="ODP293" s="32"/>
      <c r="ODQ293" s="32"/>
      <c r="ODR293" s="32"/>
      <c r="ODS293" s="32"/>
      <c r="ODT293" s="32"/>
      <c r="ODU293" s="32"/>
      <c r="ODV293" s="32"/>
      <c r="ODW293" s="32"/>
      <c r="ODX293" s="32"/>
      <c r="ODY293" s="32"/>
      <c r="ODZ293" s="32"/>
      <c r="OEA293" s="32"/>
      <c r="OEB293" s="32"/>
      <c r="OEC293" s="32"/>
      <c r="OED293" s="32"/>
      <c r="OEE293" s="32"/>
      <c r="OEF293" s="32"/>
      <c r="OEG293" s="32"/>
      <c r="OEH293" s="32"/>
      <c r="OEI293" s="32"/>
      <c r="OEJ293" s="32"/>
      <c r="OEK293" s="32"/>
      <c r="OEL293" s="32"/>
      <c r="OEM293" s="32"/>
      <c r="OEN293" s="32"/>
      <c r="OEO293" s="32"/>
      <c r="OEP293" s="32"/>
      <c r="OEQ293" s="32"/>
      <c r="OER293" s="32"/>
      <c r="OES293" s="32"/>
      <c r="OET293" s="32"/>
      <c r="OEU293" s="32"/>
      <c r="OEV293" s="32"/>
      <c r="OEW293" s="32"/>
      <c r="OEX293" s="32"/>
      <c r="OEY293" s="32"/>
      <c r="OEZ293" s="32"/>
      <c r="OFA293" s="32"/>
      <c r="OFB293" s="32"/>
      <c r="OFC293" s="32"/>
      <c r="OFD293" s="32"/>
      <c r="OFE293" s="32"/>
      <c r="OFF293" s="32"/>
      <c r="OFG293" s="32"/>
      <c r="OFH293" s="32"/>
      <c r="OFI293" s="32"/>
      <c r="OFJ293" s="32"/>
      <c r="OFK293" s="32"/>
      <c r="OFL293" s="32"/>
      <c r="OFM293" s="32"/>
      <c r="OFN293" s="32"/>
      <c r="OFO293" s="32"/>
      <c r="OFP293" s="32"/>
      <c r="OFQ293" s="32"/>
      <c r="OFR293" s="32"/>
      <c r="OFS293" s="32"/>
      <c r="OFT293" s="32"/>
      <c r="OFU293" s="32"/>
      <c r="OFV293" s="32"/>
      <c r="OFW293" s="32"/>
      <c r="OFX293" s="32"/>
      <c r="OFY293" s="32"/>
      <c r="OFZ293" s="32"/>
      <c r="OGA293" s="32"/>
      <c r="OGB293" s="32"/>
      <c r="OGC293" s="32"/>
      <c r="OGD293" s="32"/>
      <c r="OGE293" s="32"/>
      <c r="OGF293" s="32"/>
      <c r="OGG293" s="32"/>
      <c r="OGH293" s="32"/>
      <c r="OGI293" s="32"/>
      <c r="OGJ293" s="32"/>
      <c r="OGK293" s="32"/>
      <c r="OGL293" s="32"/>
      <c r="OGM293" s="32"/>
      <c r="OGN293" s="32"/>
      <c r="OGO293" s="32"/>
      <c r="OGP293" s="32"/>
      <c r="OGQ293" s="32"/>
      <c r="OGR293" s="32"/>
      <c r="OGS293" s="32"/>
      <c r="OGT293" s="32"/>
      <c r="OGU293" s="32"/>
      <c r="OGV293" s="32"/>
      <c r="OGW293" s="32"/>
      <c r="OGX293" s="32"/>
      <c r="OGY293" s="32"/>
      <c r="OGZ293" s="32"/>
      <c r="OHA293" s="32"/>
      <c r="OHB293" s="32"/>
      <c r="OHC293" s="32"/>
      <c r="OHD293" s="32"/>
      <c r="OHE293" s="32"/>
      <c r="OHF293" s="32"/>
      <c r="OHG293" s="32"/>
      <c r="OHH293" s="32"/>
      <c r="OHI293" s="32"/>
      <c r="OHJ293" s="32"/>
      <c r="OHK293" s="32"/>
      <c r="OHL293" s="32"/>
      <c r="OHM293" s="32"/>
      <c r="OHN293" s="32"/>
      <c r="OHO293" s="32"/>
      <c r="OHP293" s="32"/>
      <c r="OHQ293" s="32"/>
      <c r="OHR293" s="32"/>
      <c r="OHS293" s="32"/>
      <c r="OHT293" s="32"/>
      <c r="OHU293" s="32"/>
      <c r="OHV293" s="32"/>
      <c r="OHW293" s="32"/>
      <c r="OHX293" s="32"/>
      <c r="OHY293" s="32"/>
      <c r="OHZ293" s="32"/>
      <c r="OIA293" s="32"/>
      <c r="OIB293" s="32"/>
      <c r="OIC293" s="32"/>
      <c r="OID293" s="32"/>
      <c r="OIE293" s="32"/>
      <c r="OIF293" s="32"/>
      <c r="OIG293" s="32"/>
      <c r="OIH293" s="32"/>
      <c r="OII293" s="32"/>
      <c r="OIJ293" s="32"/>
      <c r="OIK293" s="32"/>
      <c r="OIL293" s="32"/>
      <c r="OIM293" s="32"/>
      <c r="OIN293" s="32"/>
      <c r="OIO293" s="32"/>
      <c r="OIP293" s="32"/>
      <c r="OIQ293" s="32"/>
      <c r="OIR293" s="32"/>
      <c r="OIS293" s="32"/>
      <c r="OIT293" s="32"/>
      <c r="OIU293" s="32"/>
      <c r="OIV293" s="32"/>
      <c r="OIW293" s="32"/>
      <c r="OIX293" s="32"/>
      <c r="OIY293" s="32"/>
      <c r="OIZ293" s="32"/>
      <c r="OJA293" s="32"/>
      <c r="OJB293" s="32"/>
      <c r="OJC293" s="32"/>
      <c r="OJD293" s="32"/>
      <c r="OJE293" s="32"/>
      <c r="OJF293" s="32"/>
      <c r="OJG293" s="32"/>
      <c r="OJH293" s="32"/>
      <c r="OJI293" s="32"/>
      <c r="OJJ293" s="32"/>
      <c r="OJK293" s="32"/>
      <c r="OJL293" s="32"/>
      <c r="OJM293" s="32"/>
      <c r="OJN293" s="32"/>
      <c r="OJO293" s="32"/>
      <c r="OJP293" s="32"/>
      <c r="OJQ293" s="32"/>
      <c r="OJR293" s="32"/>
      <c r="OJS293" s="32"/>
      <c r="OJT293" s="32"/>
      <c r="OJU293" s="32"/>
      <c r="OJV293" s="32"/>
      <c r="OJW293" s="32"/>
      <c r="OJX293" s="32"/>
      <c r="OJY293" s="32"/>
      <c r="OJZ293" s="32"/>
      <c r="OKA293" s="32"/>
      <c r="OKB293" s="32"/>
      <c r="OKC293" s="32"/>
      <c r="OKD293" s="32"/>
      <c r="OKE293" s="32"/>
      <c r="OKF293" s="32"/>
      <c r="OKG293" s="32"/>
      <c r="OKH293" s="32"/>
      <c r="OKI293" s="32"/>
      <c r="OKJ293" s="32"/>
      <c r="OKK293" s="32"/>
      <c r="OKL293" s="32"/>
      <c r="OKM293" s="32"/>
      <c r="OKN293" s="32"/>
      <c r="OKO293" s="32"/>
      <c r="OKP293" s="32"/>
      <c r="OKQ293" s="32"/>
      <c r="OKR293" s="32"/>
      <c r="OKS293" s="32"/>
      <c r="OKT293" s="32"/>
      <c r="OKU293" s="32"/>
      <c r="OKV293" s="32"/>
      <c r="OKW293" s="32"/>
      <c r="OKX293" s="32"/>
      <c r="OKY293" s="32"/>
      <c r="OKZ293" s="32"/>
      <c r="OLA293" s="32"/>
      <c r="OLB293" s="32"/>
      <c r="OLC293" s="32"/>
      <c r="OLD293" s="32"/>
      <c r="OLE293" s="32"/>
      <c r="OLF293" s="32"/>
      <c r="OLG293" s="32"/>
      <c r="OLH293" s="32"/>
      <c r="OLI293" s="32"/>
      <c r="OLJ293" s="32"/>
      <c r="OLK293" s="32"/>
      <c r="OLL293" s="32"/>
      <c r="OLM293" s="32"/>
      <c r="OLN293" s="32"/>
      <c r="OLO293" s="32"/>
      <c r="OLP293" s="32"/>
      <c r="OLQ293" s="32"/>
      <c r="OLR293" s="32"/>
      <c r="OLS293" s="32"/>
      <c r="OLT293" s="32"/>
      <c r="OLU293" s="32"/>
      <c r="OLV293" s="32"/>
      <c r="OLW293" s="32"/>
      <c r="OLX293" s="32"/>
      <c r="OLY293" s="32"/>
      <c r="OLZ293" s="32"/>
      <c r="OMA293" s="32"/>
      <c r="OMB293" s="32"/>
      <c r="OMC293" s="32"/>
      <c r="OMD293" s="32"/>
      <c r="OME293" s="32"/>
      <c r="OMF293" s="32"/>
      <c r="OMG293" s="32"/>
      <c r="OMH293" s="32"/>
      <c r="OMI293" s="32"/>
      <c r="OMJ293" s="32"/>
      <c r="OMK293" s="32"/>
      <c r="OML293" s="32"/>
      <c r="OMM293" s="32"/>
      <c r="OMN293" s="32"/>
      <c r="OMO293" s="32"/>
      <c r="OMP293" s="32"/>
      <c r="OMQ293" s="32"/>
      <c r="OMR293" s="32"/>
      <c r="OMS293" s="32"/>
      <c r="OMT293" s="32"/>
      <c r="OMU293" s="32"/>
      <c r="OMV293" s="32"/>
      <c r="OMW293" s="32"/>
      <c r="OMX293" s="32"/>
      <c r="OMY293" s="32"/>
      <c r="OMZ293" s="32"/>
      <c r="ONA293" s="32"/>
      <c r="ONB293" s="32"/>
      <c r="ONC293" s="32"/>
      <c r="OND293" s="32"/>
      <c r="ONE293" s="32"/>
      <c r="ONF293" s="32"/>
      <c r="ONG293" s="32"/>
      <c r="ONH293" s="32"/>
      <c r="ONI293" s="32"/>
      <c r="ONJ293" s="32"/>
      <c r="ONK293" s="32"/>
      <c r="ONL293" s="32"/>
      <c r="ONM293" s="32"/>
      <c r="ONN293" s="32"/>
      <c r="ONO293" s="32"/>
      <c r="ONP293" s="32"/>
      <c r="ONQ293" s="32"/>
      <c r="ONR293" s="32"/>
      <c r="ONS293" s="32"/>
      <c r="ONT293" s="32"/>
      <c r="ONU293" s="32"/>
      <c r="ONV293" s="32"/>
      <c r="ONW293" s="32"/>
      <c r="ONX293" s="32"/>
      <c r="ONY293" s="32"/>
      <c r="ONZ293" s="32"/>
      <c r="OOA293" s="32"/>
      <c r="OOB293" s="32"/>
      <c r="OOC293" s="32"/>
      <c r="OOD293" s="32"/>
      <c r="OOE293" s="32"/>
      <c r="OOF293" s="32"/>
      <c r="OOG293" s="32"/>
      <c r="OOH293" s="32"/>
      <c r="OOI293" s="32"/>
      <c r="OOJ293" s="32"/>
      <c r="OOK293" s="32"/>
      <c r="OOL293" s="32"/>
      <c r="OOM293" s="32"/>
      <c r="OON293" s="32"/>
      <c r="OOO293" s="32"/>
      <c r="OOP293" s="32"/>
      <c r="OOQ293" s="32"/>
      <c r="OOR293" s="32"/>
      <c r="OOS293" s="32"/>
      <c r="OOT293" s="32"/>
      <c r="OOU293" s="32"/>
      <c r="OOV293" s="32"/>
      <c r="OOW293" s="32"/>
      <c r="OOX293" s="32"/>
      <c r="OOY293" s="32"/>
      <c r="OOZ293" s="32"/>
      <c r="OPA293" s="32"/>
      <c r="OPB293" s="32"/>
      <c r="OPC293" s="32"/>
      <c r="OPD293" s="32"/>
      <c r="OPE293" s="32"/>
      <c r="OPF293" s="32"/>
      <c r="OPG293" s="32"/>
      <c r="OPH293" s="32"/>
      <c r="OPI293" s="32"/>
      <c r="OPJ293" s="32"/>
      <c r="OPK293" s="32"/>
      <c r="OPL293" s="32"/>
      <c r="OPM293" s="32"/>
      <c r="OPN293" s="32"/>
      <c r="OPO293" s="32"/>
      <c r="OPP293" s="32"/>
      <c r="OPQ293" s="32"/>
      <c r="OPR293" s="32"/>
      <c r="OPS293" s="32"/>
      <c r="OPT293" s="32"/>
      <c r="OPU293" s="32"/>
      <c r="OPV293" s="32"/>
      <c r="OPW293" s="32"/>
      <c r="OPX293" s="32"/>
      <c r="OPY293" s="32"/>
      <c r="OPZ293" s="32"/>
      <c r="OQA293" s="32"/>
      <c r="OQB293" s="32"/>
      <c r="OQC293" s="32"/>
      <c r="OQD293" s="32"/>
      <c r="OQE293" s="32"/>
      <c r="OQF293" s="32"/>
      <c r="OQG293" s="32"/>
      <c r="OQH293" s="32"/>
      <c r="OQI293" s="32"/>
      <c r="OQJ293" s="32"/>
      <c r="OQK293" s="32"/>
      <c r="OQL293" s="32"/>
      <c r="OQM293" s="32"/>
      <c r="OQN293" s="32"/>
      <c r="OQO293" s="32"/>
      <c r="OQP293" s="32"/>
      <c r="OQQ293" s="32"/>
      <c r="OQR293" s="32"/>
      <c r="OQS293" s="32"/>
      <c r="OQT293" s="32"/>
      <c r="OQU293" s="32"/>
      <c r="OQV293" s="32"/>
      <c r="OQW293" s="32"/>
      <c r="OQX293" s="32"/>
      <c r="OQY293" s="32"/>
      <c r="OQZ293" s="32"/>
      <c r="ORA293" s="32"/>
      <c r="ORB293" s="32"/>
      <c r="ORC293" s="32"/>
      <c r="ORD293" s="32"/>
      <c r="ORE293" s="32"/>
      <c r="ORF293" s="32"/>
      <c r="ORG293" s="32"/>
      <c r="ORH293" s="32"/>
      <c r="ORI293" s="32"/>
      <c r="ORJ293" s="32"/>
      <c r="ORK293" s="32"/>
      <c r="ORL293" s="32"/>
      <c r="ORM293" s="32"/>
      <c r="ORN293" s="32"/>
      <c r="ORO293" s="32"/>
      <c r="ORP293" s="32"/>
      <c r="ORQ293" s="32"/>
      <c r="ORR293" s="32"/>
      <c r="ORS293" s="32"/>
      <c r="ORT293" s="32"/>
      <c r="ORU293" s="32"/>
      <c r="ORV293" s="32"/>
      <c r="ORW293" s="32"/>
      <c r="ORX293" s="32"/>
      <c r="ORY293" s="32"/>
      <c r="ORZ293" s="32"/>
      <c r="OSA293" s="32"/>
      <c r="OSB293" s="32"/>
      <c r="OSC293" s="32"/>
      <c r="OSD293" s="32"/>
      <c r="OSE293" s="32"/>
      <c r="OSF293" s="32"/>
      <c r="OSG293" s="32"/>
      <c r="OSH293" s="32"/>
      <c r="OSI293" s="32"/>
      <c r="OSJ293" s="32"/>
      <c r="OSK293" s="32"/>
      <c r="OSL293" s="32"/>
      <c r="OSM293" s="32"/>
      <c r="OSN293" s="32"/>
      <c r="OSO293" s="32"/>
      <c r="OSP293" s="32"/>
      <c r="OSQ293" s="32"/>
      <c r="OSR293" s="32"/>
      <c r="OSS293" s="32"/>
      <c r="OST293" s="32"/>
      <c r="OSU293" s="32"/>
      <c r="OSV293" s="32"/>
      <c r="OSW293" s="32"/>
      <c r="OSX293" s="32"/>
      <c r="OSY293" s="32"/>
      <c r="OSZ293" s="32"/>
      <c r="OTA293" s="32"/>
      <c r="OTB293" s="32"/>
      <c r="OTC293" s="32"/>
      <c r="OTD293" s="32"/>
      <c r="OTE293" s="32"/>
      <c r="OTF293" s="32"/>
      <c r="OTG293" s="32"/>
      <c r="OTH293" s="32"/>
      <c r="OTI293" s="32"/>
      <c r="OTJ293" s="32"/>
      <c r="OTK293" s="32"/>
      <c r="OTL293" s="32"/>
      <c r="OTM293" s="32"/>
      <c r="OTN293" s="32"/>
      <c r="OTO293" s="32"/>
      <c r="OTP293" s="32"/>
      <c r="OTQ293" s="32"/>
      <c r="OTR293" s="32"/>
      <c r="OTS293" s="32"/>
      <c r="OTT293" s="32"/>
      <c r="OTU293" s="32"/>
      <c r="OTV293" s="32"/>
      <c r="OTW293" s="32"/>
      <c r="OTX293" s="32"/>
      <c r="OTY293" s="32"/>
      <c r="OTZ293" s="32"/>
      <c r="OUA293" s="32"/>
      <c r="OUB293" s="32"/>
      <c r="OUC293" s="32"/>
      <c r="OUD293" s="32"/>
      <c r="OUE293" s="32"/>
      <c r="OUF293" s="32"/>
      <c r="OUG293" s="32"/>
      <c r="OUH293" s="32"/>
      <c r="OUI293" s="32"/>
      <c r="OUJ293" s="32"/>
      <c r="OUK293" s="32"/>
      <c r="OUL293" s="32"/>
      <c r="OUM293" s="32"/>
      <c r="OUN293" s="32"/>
      <c r="OUO293" s="32"/>
      <c r="OUP293" s="32"/>
      <c r="OUQ293" s="32"/>
      <c r="OUR293" s="32"/>
      <c r="OUS293" s="32"/>
      <c r="OUT293" s="32"/>
      <c r="OUU293" s="32"/>
      <c r="OUV293" s="32"/>
      <c r="OUW293" s="32"/>
      <c r="OUX293" s="32"/>
      <c r="OUY293" s="32"/>
      <c r="OUZ293" s="32"/>
      <c r="OVA293" s="32"/>
      <c r="OVB293" s="32"/>
      <c r="OVC293" s="32"/>
      <c r="OVD293" s="32"/>
      <c r="OVE293" s="32"/>
      <c r="OVF293" s="32"/>
      <c r="OVG293" s="32"/>
      <c r="OVH293" s="32"/>
      <c r="OVI293" s="32"/>
      <c r="OVJ293" s="32"/>
      <c r="OVK293" s="32"/>
      <c r="OVL293" s="32"/>
      <c r="OVM293" s="32"/>
      <c r="OVN293" s="32"/>
      <c r="OVO293" s="32"/>
      <c r="OVP293" s="32"/>
      <c r="OVQ293" s="32"/>
      <c r="OVR293" s="32"/>
      <c r="OVS293" s="32"/>
      <c r="OVT293" s="32"/>
      <c r="OVU293" s="32"/>
      <c r="OVV293" s="32"/>
      <c r="OVW293" s="32"/>
      <c r="OVX293" s="32"/>
      <c r="OVY293" s="32"/>
      <c r="OVZ293" s="32"/>
      <c r="OWA293" s="32"/>
      <c r="OWB293" s="32"/>
      <c r="OWC293" s="32"/>
      <c r="OWD293" s="32"/>
      <c r="OWE293" s="32"/>
      <c r="OWF293" s="32"/>
      <c r="OWG293" s="32"/>
      <c r="OWH293" s="32"/>
      <c r="OWI293" s="32"/>
      <c r="OWJ293" s="32"/>
      <c r="OWK293" s="32"/>
      <c r="OWL293" s="32"/>
      <c r="OWM293" s="32"/>
      <c r="OWN293" s="32"/>
      <c r="OWO293" s="32"/>
      <c r="OWP293" s="32"/>
      <c r="OWQ293" s="32"/>
      <c r="OWR293" s="32"/>
      <c r="OWS293" s="32"/>
      <c r="OWT293" s="32"/>
      <c r="OWU293" s="32"/>
      <c r="OWV293" s="32"/>
      <c r="OWW293" s="32"/>
      <c r="OWX293" s="32"/>
      <c r="OWY293" s="32"/>
      <c r="OWZ293" s="32"/>
      <c r="OXA293" s="32"/>
      <c r="OXB293" s="32"/>
      <c r="OXC293" s="32"/>
      <c r="OXD293" s="32"/>
      <c r="OXE293" s="32"/>
      <c r="OXF293" s="32"/>
      <c r="OXG293" s="32"/>
      <c r="OXH293" s="32"/>
      <c r="OXI293" s="32"/>
      <c r="OXJ293" s="32"/>
      <c r="OXK293" s="32"/>
      <c r="OXL293" s="32"/>
      <c r="OXM293" s="32"/>
      <c r="OXN293" s="32"/>
      <c r="OXO293" s="32"/>
      <c r="OXP293" s="32"/>
      <c r="OXQ293" s="32"/>
      <c r="OXR293" s="32"/>
      <c r="OXS293" s="32"/>
      <c r="OXT293" s="32"/>
      <c r="OXU293" s="32"/>
      <c r="OXV293" s="32"/>
      <c r="OXW293" s="32"/>
      <c r="OXX293" s="32"/>
      <c r="OXY293" s="32"/>
      <c r="OXZ293" s="32"/>
      <c r="OYA293" s="32"/>
      <c r="OYB293" s="32"/>
      <c r="OYC293" s="32"/>
      <c r="OYD293" s="32"/>
      <c r="OYE293" s="32"/>
      <c r="OYF293" s="32"/>
      <c r="OYG293" s="32"/>
      <c r="OYH293" s="32"/>
      <c r="OYI293" s="32"/>
      <c r="OYJ293" s="32"/>
      <c r="OYK293" s="32"/>
      <c r="OYL293" s="32"/>
      <c r="OYM293" s="32"/>
      <c r="OYN293" s="32"/>
      <c r="OYO293" s="32"/>
      <c r="OYP293" s="32"/>
      <c r="OYQ293" s="32"/>
      <c r="OYR293" s="32"/>
      <c r="OYS293" s="32"/>
      <c r="OYT293" s="32"/>
      <c r="OYU293" s="32"/>
      <c r="OYV293" s="32"/>
      <c r="OYW293" s="32"/>
      <c r="OYX293" s="32"/>
      <c r="OYY293" s="32"/>
      <c r="OYZ293" s="32"/>
      <c r="OZA293" s="32"/>
      <c r="OZB293" s="32"/>
      <c r="OZC293" s="32"/>
      <c r="OZD293" s="32"/>
      <c r="OZE293" s="32"/>
      <c r="OZF293" s="32"/>
      <c r="OZG293" s="32"/>
      <c r="OZH293" s="32"/>
      <c r="OZI293" s="32"/>
      <c r="OZJ293" s="32"/>
      <c r="OZK293" s="32"/>
      <c r="OZL293" s="32"/>
      <c r="OZM293" s="32"/>
      <c r="OZN293" s="32"/>
      <c r="OZO293" s="32"/>
      <c r="OZP293" s="32"/>
      <c r="OZQ293" s="32"/>
      <c r="OZR293" s="32"/>
      <c r="OZS293" s="32"/>
      <c r="OZT293" s="32"/>
      <c r="OZU293" s="32"/>
      <c r="OZV293" s="32"/>
      <c r="OZW293" s="32"/>
      <c r="OZX293" s="32"/>
      <c r="OZY293" s="32"/>
      <c r="OZZ293" s="32"/>
      <c r="PAA293" s="32"/>
      <c r="PAB293" s="32"/>
      <c r="PAC293" s="32"/>
      <c r="PAD293" s="32"/>
      <c r="PAE293" s="32"/>
      <c r="PAF293" s="32"/>
      <c r="PAG293" s="32"/>
      <c r="PAH293" s="32"/>
      <c r="PAI293" s="32"/>
      <c r="PAJ293" s="32"/>
      <c r="PAK293" s="32"/>
      <c r="PAL293" s="32"/>
      <c r="PAM293" s="32"/>
      <c r="PAN293" s="32"/>
      <c r="PAO293" s="32"/>
      <c r="PAP293" s="32"/>
      <c r="PAQ293" s="32"/>
      <c r="PAR293" s="32"/>
      <c r="PAS293" s="32"/>
      <c r="PAT293" s="32"/>
      <c r="PAU293" s="32"/>
      <c r="PAV293" s="32"/>
      <c r="PAW293" s="32"/>
      <c r="PAX293" s="32"/>
      <c r="PAY293" s="32"/>
      <c r="PAZ293" s="32"/>
      <c r="PBA293" s="32"/>
      <c r="PBB293" s="32"/>
      <c r="PBC293" s="32"/>
      <c r="PBD293" s="32"/>
      <c r="PBE293" s="32"/>
      <c r="PBF293" s="32"/>
      <c r="PBG293" s="32"/>
      <c r="PBH293" s="32"/>
      <c r="PBI293" s="32"/>
      <c r="PBJ293" s="32"/>
      <c r="PBK293" s="32"/>
      <c r="PBL293" s="32"/>
      <c r="PBM293" s="32"/>
      <c r="PBN293" s="32"/>
      <c r="PBO293" s="32"/>
      <c r="PBP293" s="32"/>
      <c r="PBQ293" s="32"/>
      <c r="PBR293" s="32"/>
      <c r="PBS293" s="32"/>
      <c r="PBT293" s="32"/>
      <c r="PBU293" s="32"/>
      <c r="PBV293" s="32"/>
      <c r="PBW293" s="32"/>
      <c r="PBX293" s="32"/>
      <c r="PBY293" s="32"/>
      <c r="PBZ293" s="32"/>
      <c r="PCA293" s="32"/>
      <c r="PCB293" s="32"/>
      <c r="PCC293" s="32"/>
      <c r="PCD293" s="32"/>
      <c r="PCE293" s="32"/>
      <c r="PCF293" s="32"/>
      <c r="PCG293" s="32"/>
      <c r="PCH293" s="32"/>
      <c r="PCI293" s="32"/>
      <c r="PCJ293" s="32"/>
      <c r="PCK293" s="32"/>
      <c r="PCL293" s="32"/>
      <c r="PCM293" s="32"/>
      <c r="PCN293" s="32"/>
      <c r="PCO293" s="32"/>
      <c r="PCP293" s="32"/>
      <c r="PCQ293" s="32"/>
      <c r="PCR293" s="32"/>
      <c r="PCS293" s="32"/>
      <c r="PCT293" s="32"/>
      <c r="PCU293" s="32"/>
      <c r="PCV293" s="32"/>
      <c r="PCW293" s="32"/>
      <c r="PCX293" s="32"/>
      <c r="PCY293" s="32"/>
      <c r="PCZ293" s="32"/>
      <c r="PDA293" s="32"/>
      <c r="PDB293" s="32"/>
      <c r="PDC293" s="32"/>
      <c r="PDD293" s="32"/>
      <c r="PDE293" s="32"/>
      <c r="PDF293" s="32"/>
      <c r="PDG293" s="32"/>
      <c r="PDH293" s="32"/>
      <c r="PDI293" s="32"/>
      <c r="PDJ293" s="32"/>
      <c r="PDK293" s="32"/>
      <c r="PDL293" s="32"/>
      <c r="PDM293" s="32"/>
      <c r="PDN293" s="32"/>
      <c r="PDO293" s="32"/>
      <c r="PDP293" s="32"/>
      <c r="PDQ293" s="32"/>
      <c r="PDR293" s="32"/>
      <c r="PDS293" s="32"/>
      <c r="PDT293" s="32"/>
      <c r="PDU293" s="32"/>
      <c r="PDV293" s="32"/>
      <c r="PDW293" s="32"/>
      <c r="PDX293" s="32"/>
      <c r="PDY293" s="32"/>
      <c r="PDZ293" s="32"/>
      <c r="PEA293" s="32"/>
      <c r="PEB293" s="32"/>
      <c r="PEC293" s="32"/>
      <c r="PED293" s="32"/>
      <c r="PEE293" s="32"/>
      <c r="PEF293" s="32"/>
      <c r="PEG293" s="32"/>
      <c r="PEH293" s="32"/>
      <c r="PEI293" s="32"/>
      <c r="PEJ293" s="32"/>
      <c r="PEK293" s="32"/>
      <c r="PEL293" s="32"/>
      <c r="PEM293" s="32"/>
      <c r="PEN293" s="32"/>
      <c r="PEO293" s="32"/>
      <c r="PEP293" s="32"/>
      <c r="PEQ293" s="32"/>
      <c r="PER293" s="32"/>
      <c r="PES293" s="32"/>
      <c r="PET293" s="32"/>
      <c r="PEU293" s="32"/>
      <c r="PEV293" s="32"/>
      <c r="PEW293" s="32"/>
      <c r="PEX293" s="32"/>
      <c r="PEY293" s="32"/>
      <c r="PEZ293" s="32"/>
      <c r="PFA293" s="32"/>
      <c r="PFB293" s="32"/>
      <c r="PFC293" s="32"/>
      <c r="PFD293" s="32"/>
      <c r="PFE293" s="32"/>
      <c r="PFF293" s="32"/>
      <c r="PFG293" s="32"/>
      <c r="PFH293" s="32"/>
      <c r="PFI293" s="32"/>
      <c r="PFJ293" s="32"/>
      <c r="PFK293" s="32"/>
      <c r="PFL293" s="32"/>
      <c r="PFM293" s="32"/>
      <c r="PFN293" s="32"/>
      <c r="PFO293" s="32"/>
      <c r="PFP293" s="32"/>
      <c r="PFQ293" s="32"/>
      <c r="PFR293" s="32"/>
      <c r="PFS293" s="32"/>
      <c r="PFT293" s="32"/>
      <c r="PFU293" s="32"/>
      <c r="PFV293" s="32"/>
      <c r="PFW293" s="32"/>
      <c r="PFX293" s="32"/>
      <c r="PFY293" s="32"/>
      <c r="PFZ293" s="32"/>
      <c r="PGA293" s="32"/>
      <c r="PGB293" s="32"/>
      <c r="PGC293" s="32"/>
      <c r="PGD293" s="32"/>
      <c r="PGE293" s="32"/>
      <c r="PGF293" s="32"/>
      <c r="PGG293" s="32"/>
      <c r="PGH293" s="32"/>
      <c r="PGI293" s="32"/>
      <c r="PGJ293" s="32"/>
      <c r="PGK293" s="32"/>
      <c r="PGL293" s="32"/>
      <c r="PGM293" s="32"/>
      <c r="PGN293" s="32"/>
      <c r="PGO293" s="32"/>
      <c r="PGP293" s="32"/>
      <c r="PGQ293" s="32"/>
      <c r="PGR293" s="32"/>
      <c r="PGS293" s="32"/>
      <c r="PGT293" s="32"/>
      <c r="PGU293" s="32"/>
      <c r="PGV293" s="32"/>
      <c r="PGW293" s="32"/>
      <c r="PGX293" s="32"/>
      <c r="PGY293" s="32"/>
      <c r="PGZ293" s="32"/>
      <c r="PHA293" s="32"/>
      <c r="PHB293" s="32"/>
      <c r="PHC293" s="32"/>
      <c r="PHD293" s="32"/>
      <c r="PHE293" s="32"/>
      <c r="PHF293" s="32"/>
      <c r="PHG293" s="32"/>
      <c r="PHH293" s="32"/>
      <c r="PHI293" s="32"/>
      <c r="PHJ293" s="32"/>
      <c r="PHK293" s="32"/>
      <c r="PHL293" s="32"/>
      <c r="PHM293" s="32"/>
      <c r="PHN293" s="32"/>
      <c r="PHO293" s="32"/>
      <c r="PHP293" s="32"/>
      <c r="PHQ293" s="32"/>
      <c r="PHR293" s="32"/>
      <c r="PHS293" s="32"/>
      <c r="PHT293" s="32"/>
      <c r="PHU293" s="32"/>
      <c r="PHV293" s="32"/>
      <c r="PHW293" s="32"/>
      <c r="PHX293" s="32"/>
      <c r="PHY293" s="32"/>
      <c r="PHZ293" s="32"/>
      <c r="PIA293" s="32"/>
      <c r="PIB293" s="32"/>
      <c r="PIC293" s="32"/>
      <c r="PID293" s="32"/>
      <c r="PIE293" s="32"/>
      <c r="PIF293" s="32"/>
      <c r="PIG293" s="32"/>
      <c r="PIH293" s="32"/>
      <c r="PII293" s="32"/>
      <c r="PIJ293" s="32"/>
      <c r="PIK293" s="32"/>
      <c r="PIL293" s="32"/>
      <c r="PIM293" s="32"/>
      <c r="PIN293" s="32"/>
      <c r="PIO293" s="32"/>
      <c r="PIP293" s="32"/>
      <c r="PIQ293" s="32"/>
      <c r="PIR293" s="32"/>
      <c r="PIS293" s="32"/>
      <c r="PIT293" s="32"/>
      <c r="PIU293" s="32"/>
      <c r="PIV293" s="32"/>
      <c r="PIW293" s="32"/>
      <c r="PIX293" s="32"/>
      <c r="PIY293" s="32"/>
      <c r="PIZ293" s="32"/>
      <c r="PJA293" s="32"/>
      <c r="PJB293" s="32"/>
      <c r="PJC293" s="32"/>
      <c r="PJD293" s="32"/>
      <c r="PJE293" s="32"/>
      <c r="PJF293" s="32"/>
      <c r="PJG293" s="32"/>
      <c r="PJH293" s="32"/>
      <c r="PJI293" s="32"/>
      <c r="PJJ293" s="32"/>
      <c r="PJK293" s="32"/>
      <c r="PJL293" s="32"/>
      <c r="PJM293" s="32"/>
      <c r="PJN293" s="32"/>
      <c r="PJO293" s="32"/>
      <c r="PJP293" s="32"/>
      <c r="PJQ293" s="32"/>
      <c r="PJR293" s="32"/>
      <c r="PJS293" s="32"/>
      <c r="PJT293" s="32"/>
      <c r="PJU293" s="32"/>
      <c r="PJV293" s="32"/>
      <c r="PJW293" s="32"/>
      <c r="PJX293" s="32"/>
      <c r="PJY293" s="32"/>
      <c r="PJZ293" s="32"/>
      <c r="PKA293" s="32"/>
      <c r="PKB293" s="32"/>
      <c r="PKC293" s="32"/>
      <c r="PKD293" s="32"/>
      <c r="PKE293" s="32"/>
      <c r="PKF293" s="32"/>
      <c r="PKG293" s="32"/>
      <c r="PKH293" s="32"/>
      <c r="PKI293" s="32"/>
      <c r="PKJ293" s="32"/>
      <c r="PKK293" s="32"/>
      <c r="PKL293" s="32"/>
      <c r="PKM293" s="32"/>
      <c r="PKN293" s="32"/>
      <c r="PKO293" s="32"/>
      <c r="PKP293" s="32"/>
      <c r="PKQ293" s="32"/>
      <c r="PKR293" s="32"/>
      <c r="PKS293" s="32"/>
      <c r="PKT293" s="32"/>
      <c r="PKU293" s="32"/>
      <c r="PKV293" s="32"/>
      <c r="PKW293" s="32"/>
      <c r="PKX293" s="32"/>
      <c r="PKY293" s="32"/>
      <c r="PKZ293" s="32"/>
      <c r="PLA293" s="32"/>
      <c r="PLB293" s="32"/>
      <c r="PLC293" s="32"/>
      <c r="PLD293" s="32"/>
      <c r="PLE293" s="32"/>
      <c r="PLF293" s="32"/>
      <c r="PLG293" s="32"/>
      <c r="PLH293" s="32"/>
      <c r="PLI293" s="32"/>
      <c r="PLJ293" s="32"/>
      <c r="PLK293" s="32"/>
      <c r="PLL293" s="32"/>
      <c r="PLM293" s="32"/>
      <c r="PLN293" s="32"/>
      <c r="PLO293" s="32"/>
      <c r="PLP293" s="32"/>
      <c r="PLQ293" s="32"/>
      <c r="PLR293" s="32"/>
      <c r="PLS293" s="32"/>
      <c r="PLT293" s="32"/>
      <c r="PLU293" s="32"/>
      <c r="PLV293" s="32"/>
      <c r="PLW293" s="32"/>
      <c r="PLX293" s="32"/>
      <c r="PLY293" s="32"/>
      <c r="PLZ293" s="32"/>
      <c r="PMA293" s="32"/>
      <c r="PMB293" s="32"/>
      <c r="PMC293" s="32"/>
      <c r="PMD293" s="32"/>
      <c r="PME293" s="32"/>
      <c r="PMF293" s="32"/>
      <c r="PMG293" s="32"/>
      <c r="PMH293" s="32"/>
      <c r="PMI293" s="32"/>
      <c r="PMJ293" s="32"/>
      <c r="PMK293" s="32"/>
      <c r="PML293" s="32"/>
      <c r="PMM293" s="32"/>
      <c r="PMN293" s="32"/>
      <c r="PMO293" s="32"/>
      <c r="PMP293" s="32"/>
      <c r="PMQ293" s="32"/>
      <c r="PMR293" s="32"/>
      <c r="PMS293" s="32"/>
      <c r="PMT293" s="32"/>
      <c r="PMU293" s="32"/>
      <c r="PMV293" s="32"/>
      <c r="PMW293" s="32"/>
      <c r="PMX293" s="32"/>
      <c r="PMY293" s="32"/>
      <c r="PMZ293" s="32"/>
      <c r="PNA293" s="32"/>
      <c r="PNB293" s="32"/>
      <c r="PNC293" s="32"/>
      <c r="PND293" s="32"/>
      <c r="PNE293" s="32"/>
      <c r="PNF293" s="32"/>
      <c r="PNG293" s="32"/>
      <c r="PNH293" s="32"/>
      <c r="PNI293" s="32"/>
      <c r="PNJ293" s="32"/>
      <c r="PNK293" s="32"/>
      <c r="PNL293" s="32"/>
      <c r="PNM293" s="32"/>
      <c r="PNN293" s="32"/>
      <c r="PNO293" s="32"/>
      <c r="PNP293" s="32"/>
      <c r="PNQ293" s="32"/>
      <c r="PNR293" s="32"/>
      <c r="PNS293" s="32"/>
      <c r="PNT293" s="32"/>
      <c r="PNU293" s="32"/>
      <c r="PNV293" s="32"/>
      <c r="PNW293" s="32"/>
      <c r="PNX293" s="32"/>
      <c r="PNY293" s="32"/>
      <c r="PNZ293" s="32"/>
      <c r="POA293" s="32"/>
      <c r="POB293" s="32"/>
      <c r="POC293" s="32"/>
      <c r="POD293" s="32"/>
      <c r="POE293" s="32"/>
      <c r="POF293" s="32"/>
      <c r="POG293" s="32"/>
      <c r="POH293" s="32"/>
      <c r="POI293" s="32"/>
      <c r="POJ293" s="32"/>
      <c r="POK293" s="32"/>
      <c r="POL293" s="32"/>
      <c r="POM293" s="32"/>
      <c r="PON293" s="32"/>
      <c r="POO293" s="32"/>
      <c r="POP293" s="32"/>
      <c r="POQ293" s="32"/>
      <c r="POR293" s="32"/>
      <c r="POS293" s="32"/>
      <c r="POT293" s="32"/>
      <c r="POU293" s="32"/>
      <c r="POV293" s="32"/>
      <c r="POW293" s="32"/>
      <c r="POX293" s="32"/>
      <c r="POY293" s="32"/>
      <c r="POZ293" s="32"/>
      <c r="PPA293" s="32"/>
      <c r="PPB293" s="32"/>
      <c r="PPC293" s="32"/>
      <c r="PPD293" s="32"/>
      <c r="PPE293" s="32"/>
      <c r="PPF293" s="32"/>
      <c r="PPG293" s="32"/>
      <c r="PPH293" s="32"/>
      <c r="PPI293" s="32"/>
      <c r="PPJ293" s="32"/>
      <c r="PPK293" s="32"/>
      <c r="PPL293" s="32"/>
      <c r="PPM293" s="32"/>
      <c r="PPN293" s="32"/>
      <c r="PPO293" s="32"/>
      <c r="PPP293" s="32"/>
      <c r="PPQ293" s="32"/>
      <c r="PPR293" s="32"/>
      <c r="PPS293" s="32"/>
      <c r="PPT293" s="32"/>
      <c r="PPU293" s="32"/>
      <c r="PPV293" s="32"/>
      <c r="PPW293" s="32"/>
      <c r="PPX293" s="32"/>
      <c r="PPY293" s="32"/>
      <c r="PPZ293" s="32"/>
      <c r="PQA293" s="32"/>
      <c r="PQB293" s="32"/>
      <c r="PQC293" s="32"/>
      <c r="PQD293" s="32"/>
      <c r="PQE293" s="32"/>
      <c r="PQF293" s="32"/>
      <c r="PQG293" s="32"/>
      <c r="PQH293" s="32"/>
      <c r="PQI293" s="32"/>
      <c r="PQJ293" s="32"/>
      <c r="PQK293" s="32"/>
      <c r="PQL293" s="32"/>
      <c r="PQM293" s="32"/>
      <c r="PQN293" s="32"/>
      <c r="PQO293" s="32"/>
      <c r="PQP293" s="32"/>
      <c r="PQQ293" s="32"/>
      <c r="PQR293" s="32"/>
      <c r="PQS293" s="32"/>
      <c r="PQT293" s="32"/>
      <c r="PQU293" s="32"/>
      <c r="PQV293" s="32"/>
      <c r="PQW293" s="32"/>
      <c r="PQX293" s="32"/>
      <c r="PQY293" s="32"/>
      <c r="PQZ293" s="32"/>
      <c r="PRA293" s="32"/>
      <c r="PRB293" s="32"/>
      <c r="PRC293" s="32"/>
      <c r="PRD293" s="32"/>
      <c r="PRE293" s="32"/>
      <c r="PRF293" s="32"/>
      <c r="PRG293" s="32"/>
      <c r="PRH293" s="32"/>
      <c r="PRI293" s="32"/>
      <c r="PRJ293" s="32"/>
      <c r="PRK293" s="32"/>
      <c r="PRL293" s="32"/>
      <c r="PRM293" s="32"/>
      <c r="PRN293" s="32"/>
      <c r="PRO293" s="32"/>
      <c r="PRP293" s="32"/>
      <c r="PRQ293" s="32"/>
      <c r="PRR293" s="32"/>
      <c r="PRS293" s="32"/>
      <c r="PRT293" s="32"/>
      <c r="PRU293" s="32"/>
      <c r="PRV293" s="32"/>
      <c r="PRW293" s="32"/>
      <c r="PRX293" s="32"/>
      <c r="PRY293" s="32"/>
      <c r="PRZ293" s="32"/>
      <c r="PSA293" s="32"/>
      <c r="PSB293" s="32"/>
      <c r="PSC293" s="32"/>
      <c r="PSD293" s="32"/>
      <c r="PSE293" s="32"/>
      <c r="PSF293" s="32"/>
      <c r="PSG293" s="32"/>
      <c r="PSH293" s="32"/>
      <c r="PSI293" s="32"/>
      <c r="PSJ293" s="32"/>
      <c r="PSK293" s="32"/>
      <c r="PSL293" s="32"/>
      <c r="PSM293" s="32"/>
      <c r="PSN293" s="32"/>
      <c r="PSO293" s="32"/>
      <c r="PSP293" s="32"/>
      <c r="PSQ293" s="32"/>
      <c r="PSR293" s="32"/>
      <c r="PSS293" s="32"/>
      <c r="PST293" s="32"/>
      <c r="PSU293" s="32"/>
      <c r="PSV293" s="32"/>
      <c r="PSW293" s="32"/>
      <c r="PSX293" s="32"/>
      <c r="PSY293" s="32"/>
      <c r="PSZ293" s="32"/>
      <c r="PTA293" s="32"/>
      <c r="PTB293" s="32"/>
      <c r="PTC293" s="32"/>
      <c r="PTD293" s="32"/>
      <c r="PTE293" s="32"/>
      <c r="PTF293" s="32"/>
      <c r="PTG293" s="32"/>
      <c r="PTH293" s="32"/>
      <c r="PTI293" s="32"/>
      <c r="PTJ293" s="32"/>
      <c r="PTK293" s="32"/>
      <c r="PTL293" s="32"/>
      <c r="PTM293" s="32"/>
      <c r="PTN293" s="32"/>
      <c r="PTO293" s="32"/>
      <c r="PTP293" s="32"/>
      <c r="PTQ293" s="32"/>
      <c r="PTR293" s="32"/>
      <c r="PTS293" s="32"/>
      <c r="PTT293" s="32"/>
      <c r="PTU293" s="32"/>
      <c r="PTV293" s="32"/>
      <c r="PTW293" s="32"/>
      <c r="PTX293" s="32"/>
      <c r="PTY293" s="32"/>
      <c r="PTZ293" s="32"/>
      <c r="PUA293" s="32"/>
      <c r="PUB293" s="32"/>
      <c r="PUC293" s="32"/>
      <c r="PUD293" s="32"/>
      <c r="PUE293" s="32"/>
      <c r="PUF293" s="32"/>
      <c r="PUG293" s="32"/>
      <c r="PUH293" s="32"/>
      <c r="PUI293" s="32"/>
      <c r="PUJ293" s="32"/>
      <c r="PUK293" s="32"/>
      <c r="PUL293" s="32"/>
      <c r="PUM293" s="32"/>
      <c r="PUN293" s="32"/>
      <c r="PUO293" s="32"/>
      <c r="PUP293" s="32"/>
      <c r="PUQ293" s="32"/>
      <c r="PUR293" s="32"/>
      <c r="PUS293" s="32"/>
      <c r="PUT293" s="32"/>
      <c r="PUU293" s="32"/>
      <c r="PUV293" s="32"/>
      <c r="PUW293" s="32"/>
      <c r="PUX293" s="32"/>
      <c r="PUY293" s="32"/>
      <c r="PUZ293" s="32"/>
      <c r="PVA293" s="32"/>
      <c r="PVB293" s="32"/>
      <c r="PVC293" s="32"/>
      <c r="PVD293" s="32"/>
      <c r="PVE293" s="32"/>
      <c r="PVF293" s="32"/>
      <c r="PVG293" s="32"/>
      <c r="PVH293" s="32"/>
      <c r="PVI293" s="32"/>
      <c r="PVJ293" s="32"/>
      <c r="PVK293" s="32"/>
      <c r="PVL293" s="32"/>
      <c r="PVM293" s="32"/>
      <c r="PVN293" s="32"/>
      <c r="PVO293" s="32"/>
      <c r="PVP293" s="32"/>
      <c r="PVQ293" s="32"/>
      <c r="PVR293" s="32"/>
      <c r="PVS293" s="32"/>
      <c r="PVT293" s="32"/>
      <c r="PVU293" s="32"/>
      <c r="PVV293" s="32"/>
      <c r="PVW293" s="32"/>
      <c r="PVX293" s="32"/>
      <c r="PVY293" s="32"/>
      <c r="PVZ293" s="32"/>
      <c r="PWA293" s="32"/>
      <c r="PWB293" s="32"/>
      <c r="PWC293" s="32"/>
      <c r="PWD293" s="32"/>
      <c r="PWE293" s="32"/>
      <c r="PWF293" s="32"/>
      <c r="PWG293" s="32"/>
      <c r="PWH293" s="32"/>
      <c r="PWI293" s="32"/>
      <c r="PWJ293" s="32"/>
      <c r="PWK293" s="32"/>
      <c r="PWL293" s="32"/>
      <c r="PWM293" s="32"/>
      <c r="PWN293" s="32"/>
      <c r="PWO293" s="32"/>
      <c r="PWP293" s="32"/>
      <c r="PWQ293" s="32"/>
      <c r="PWR293" s="32"/>
      <c r="PWS293" s="32"/>
      <c r="PWT293" s="32"/>
      <c r="PWU293" s="32"/>
      <c r="PWV293" s="32"/>
      <c r="PWW293" s="32"/>
      <c r="PWX293" s="32"/>
      <c r="PWY293" s="32"/>
      <c r="PWZ293" s="32"/>
      <c r="PXA293" s="32"/>
      <c r="PXB293" s="32"/>
      <c r="PXC293" s="32"/>
      <c r="PXD293" s="32"/>
      <c r="PXE293" s="32"/>
      <c r="PXF293" s="32"/>
      <c r="PXG293" s="32"/>
      <c r="PXH293" s="32"/>
      <c r="PXI293" s="32"/>
      <c r="PXJ293" s="32"/>
      <c r="PXK293" s="32"/>
      <c r="PXL293" s="32"/>
      <c r="PXM293" s="32"/>
      <c r="PXN293" s="32"/>
      <c r="PXO293" s="32"/>
      <c r="PXP293" s="32"/>
      <c r="PXQ293" s="32"/>
      <c r="PXR293" s="32"/>
      <c r="PXS293" s="32"/>
      <c r="PXT293" s="32"/>
      <c r="PXU293" s="32"/>
      <c r="PXV293" s="32"/>
      <c r="PXW293" s="32"/>
      <c r="PXX293" s="32"/>
      <c r="PXY293" s="32"/>
      <c r="PXZ293" s="32"/>
      <c r="PYA293" s="32"/>
      <c r="PYB293" s="32"/>
      <c r="PYC293" s="32"/>
      <c r="PYD293" s="32"/>
      <c r="PYE293" s="32"/>
      <c r="PYF293" s="32"/>
      <c r="PYG293" s="32"/>
      <c r="PYH293" s="32"/>
      <c r="PYI293" s="32"/>
      <c r="PYJ293" s="32"/>
      <c r="PYK293" s="32"/>
      <c r="PYL293" s="32"/>
      <c r="PYM293" s="32"/>
      <c r="PYN293" s="32"/>
      <c r="PYO293" s="32"/>
      <c r="PYP293" s="32"/>
      <c r="PYQ293" s="32"/>
      <c r="PYR293" s="32"/>
      <c r="PYS293" s="32"/>
      <c r="PYT293" s="32"/>
      <c r="PYU293" s="32"/>
      <c r="PYV293" s="32"/>
      <c r="PYW293" s="32"/>
      <c r="PYX293" s="32"/>
      <c r="PYY293" s="32"/>
      <c r="PYZ293" s="32"/>
      <c r="PZA293" s="32"/>
      <c r="PZB293" s="32"/>
      <c r="PZC293" s="32"/>
      <c r="PZD293" s="32"/>
      <c r="PZE293" s="32"/>
      <c r="PZF293" s="32"/>
      <c r="PZG293" s="32"/>
      <c r="PZH293" s="32"/>
      <c r="PZI293" s="32"/>
      <c r="PZJ293" s="32"/>
      <c r="PZK293" s="32"/>
      <c r="PZL293" s="32"/>
      <c r="PZM293" s="32"/>
      <c r="PZN293" s="32"/>
      <c r="PZO293" s="32"/>
      <c r="PZP293" s="32"/>
      <c r="PZQ293" s="32"/>
      <c r="PZR293" s="32"/>
      <c r="PZS293" s="32"/>
      <c r="PZT293" s="32"/>
      <c r="PZU293" s="32"/>
      <c r="PZV293" s="32"/>
      <c r="PZW293" s="32"/>
      <c r="PZX293" s="32"/>
      <c r="PZY293" s="32"/>
      <c r="PZZ293" s="32"/>
      <c r="QAA293" s="32"/>
      <c r="QAB293" s="32"/>
      <c r="QAC293" s="32"/>
      <c r="QAD293" s="32"/>
      <c r="QAE293" s="32"/>
      <c r="QAF293" s="32"/>
      <c r="QAG293" s="32"/>
      <c r="QAH293" s="32"/>
      <c r="QAI293" s="32"/>
      <c r="QAJ293" s="32"/>
      <c r="QAK293" s="32"/>
      <c r="QAL293" s="32"/>
      <c r="QAM293" s="32"/>
      <c r="QAN293" s="32"/>
      <c r="QAO293" s="32"/>
      <c r="QAP293" s="32"/>
      <c r="QAQ293" s="32"/>
      <c r="QAR293" s="32"/>
      <c r="QAS293" s="32"/>
      <c r="QAT293" s="32"/>
      <c r="QAU293" s="32"/>
      <c r="QAV293" s="32"/>
      <c r="QAW293" s="32"/>
      <c r="QAX293" s="32"/>
      <c r="QAY293" s="32"/>
      <c r="QAZ293" s="32"/>
      <c r="QBA293" s="32"/>
      <c r="QBB293" s="32"/>
      <c r="QBC293" s="32"/>
      <c r="QBD293" s="32"/>
      <c r="QBE293" s="32"/>
      <c r="QBF293" s="32"/>
      <c r="QBG293" s="32"/>
      <c r="QBH293" s="32"/>
      <c r="QBI293" s="32"/>
      <c r="QBJ293" s="32"/>
      <c r="QBK293" s="32"/>
      <c r="QBL293" s="32"/>
      <c r="QBM293" s="32"/>
      <c r="QBN293" s="32"/>
      <c r="QBO293" s="32"/>
      <c r="QBP293" s="32"/>
      <c r="QBQ293" s="32"/>
      <c r="QBR293" s="32"/>
      <c r="QBS293" s="32"/>
      <c r="QBT293" s="32"/>
      <c r="QBU293" s="32"/>
      <c r="QBV293" s="32"/>
      <c r="QBW293" s="32"/>
      <c r="QBX293" s="32"/>
      <c r="QBY293" s="32"/>
      <c r="QBZ293" s="32"/>
      <c r="QCA293" s="32"/>
      <c r="QCB293" s="32"/>
      <c r="QCC293" s="32"/>
      <c r="QCD293" s="32"/>
      <c r="QCE293" s="32"/>
      <c r="QCF293" s="32"/>
      <c r="QCG293" s="32"/>
      <c r="QCH293" s="32"/>
      <c r="QCI293" s="32"/>
      <c r="QCJ293" s="32"/>
      <c r="QCK293" s="32"/>
      <c r="QCL293" s="32"/>
      <c r="QCM293" s="32"/>
      <c r="QCN293" s="32"/>
      <c r="QCO293" s="32"/>
      <c r="QCP293" s="32"/>
      <c r="QCQ293" s="32"/>
      <c r="QCR293" s="32"/>
      <c r="QCS293" s="32"/>
      <c r="QCT293" s="32"/>
      <c r="QCU293" s="32"/>
      <c r="QCV293" s="32"/>
      <c r="QCW293" s="32"/>
      <c r="QCX293" s="32"/>
      <c r="QCY293" s="32"/>
      <c r="QCZ293" s="32"/>
      <c r="QDA293" s="32"/>
      <c r="QDB293" s="32"/>
      <c r="QDC293" s="32"/>
      <c r="QDD293" s="32"/>
      <c r="QDE293" s="32"/>
      <c r="QDF293" s="32"/>
      <c r="QDG293" s="32"/>
      <c r="QDH293" s="32"/>
      <c r="QDI293" s="32"/>
      <c r="QDJ293" s="32"/>
      <c r="QDK293" s="32"/>
      <c r="QDL293" s="32"/>
      <c r="QDM293" s="32"/>
      <c r="QDN293" s="32"/>
      <c r="QDO293" s="32"/>
      <c r="QDP293" s="32"/>
      <c r="QDQ293" s="32"/>
      <c r="QDR293" s="32"/>
      <c r="QDS293" s="32"/>
      <c r="QDT293" s="32"/>
      <c r="QDU293" s="32"/>
      <c r="QDV293" s="32"/>
      <c r="QDW293" s="32"/>
      <c r="QDX293" s="32"/>
      <c r="QDY293" s="32"/>
      <c r="QDZ293" s="32"/>
      <c r="QEA293" s="32"/>
      <c r="QEB293" s="32"/>
      <c r="QEC293" s="32"/>
      <c r="QED293" s="32"/>
      <c r="QEE293" s="32"/>
      <c r="QEF293" s="32"/>
      <c r="QEG293" s="32"/>
      <c r="QEH293" s="32"/>
      <c r="QEI293" s="32"/>
      <c r="QEJ293" s="32"/>
      <c r="QEK293" s="32"/>
      <c r="QEL293" s="32"/>
      <c r="QEM293" s="32"/>
      <c r="QEN293" s="32"/>
      <c r="QEO293" s="32"/>
      <c r="QEP293" s="32"/>
      <c r="QEQ293" s="32"/>
      <c r="QER293" s="32"/>
      <c r="QES293" s="32"/>
      <c r="QET293" s="32"/>
      <c r="QEU293" s="32"/>
      <c r="QEV293" s="32"/>
      <c r="QEW293" s="32"/>
      <c r="QEX293" s="32"/>
      <c r="QEY293" s="32"/>
      <c r="QEZ293" s="32"/>
      <c r="QFA293" s="32"/>
      <c r="QFB293" s="32"/>
      <c r="QFC293" s="32"/>
      <c r="QFD293" s="32"/>
      <c r="QFE293" s="32"/>
      <c r="QFF293" s="32"/>
      <c r="QFG293" s="32"/>
      <c r="QFH293" s="32"/>
      <c r="QFI293" s="32"/>
      <c r="QFJ293" s="32"/>
      <c r="QFK293" s="32"/>
      <c r="QFL293" s="32"/>
      <c r="QFM293" s="32"/>
      <c r="QFN293" s="32"/>
      <c r="QFO293" s="32"/>
      <c r="QFP293" s="32"/>
      <c r="QFQ293" s="32"/>
      <c r="QFR293" s="32"/>
      <c r="QFS293" s="32"/>
      <c r="QFT293" s="32"/>
      <c r="QFU293" s="32"/>
      <c r="QFV293" s="32"/>
      <c r="QFW293" s="32"/>
      <c r="QFX293" s="32"/>
      <c r="QFY293" s="32"/>
      <c r="QFZ293" s="32"/>
      <c r="QGA293" s="32"/>
      <c r="QGB293" s="32"/>
      <c r="QGC293" s="32"/>
      <c r="QGD293" s="32"/>
      <c r="QGE293" s="32"/>
      <c r="QGF293" s="32"/>
      <c r="QGG293" s="32"/>
      <c r="QGH293" s="32"/>
      <c r="QGI293" s="32"/>
      <c r="QGJ293" s="32"/>
      <c r="QGK293" s="32"/>
      <c r="QGL293" s="32"/>
      <c r="QGM293" s="32"/>
      <c r="QGN293" s="32"/>
      <c r="QGO293" s="32"/>
      <c r="QGP293" s="32"/>
      <c r="QGQ293" s="32"/>
      <c r="QGR293" s="32"/>
      <c r="QGS293" s="32"/>
      <c r="QGT293" s="32"/>
      <c r="QGU293" s="32"/>
      <c r="QGV293" s="32"/>
      <c r="QGW293" s="32"/>
      <c r="QGX293" s="32"/>
      <c r="QGY293" s="32"/>
      <c r="QGZ293" s="32"/>
      <c r="QHA293" s="32"/>
      <c r="QHB293" s="32"/>
      <c r="QHC293" s="32"/>
      <c r="QHD293" s="32"/>
      <c r="QHE293" s="32"/>
      <c r="QHF293" s="32"/>
      <c r="QHG293" s="32"/>
      <c r="QHH293" s="32"/>
      <c r="QHI293" s="32"/>
      <c r="QHJ293" s="32"/>
      <c r="QHK293" s="32"/>
      <c r="QHL293" s="32"/>
      <c r="QHM293" s="32"/>
      <c r="QHN293" s="32"/>
      <c r="QHO293" s="32"/>
      <c r="QHP293" s="32"/>
      <c r="QHQ293" s="32"/>
      <c r="QHR293" s="32"/>
      <c r="QHS293" s="32"/>
      <c r="QHT293" s="32"/>
      <c r="QHU293" s="32"/>
      <c r="QHV293" s="32"/>
      <c r="QHW293" s="32"/>
      <c r="QHX293" s="32"/>
      <c r="QHY293" s="32"/>
      <c r="QHZ293" s="32"/>
      <c r="QIA293" s="32"/>
      <c r="QIB293" s="32"/>
      <c r="QIC293" s="32"/>
      <c r="QID293" s="32"/>
      <c r="QIE293" s="32"/>
      <c r="QIF293" s="32"/>
      <c r="QIG293" s="32"/>
      <c r="QIH293" s="32"/>
      <c r="QII293" s="32"/>
      <c r="QIJ293" s="32"/>
      <c r="QIK293" s="32"/>
      <c r="QIL293" s="32"/>
      <c r="QIM293" s="32"/>
      <c r="QIN293" s="32"/>
      <c r="QIO293" s="32"/>
      <c r="QIP293" s="32"/>
      <c r="QIQ293" s="32"/>
      <c r="QIR293" s="32"/>
      <c r="QIS293" s="32"/>
      <c r="QIT293" s="32"/>
      <c r="QIU293" s="32"/>
      <c r="QIV293" s="32"/>
      <c r="QIW293" s="32"/>
      <c r="QIX293" s="32"/>
      <c r="QIY293" s="32"/>
      <c r="QIZ293" s="32"/>
      <c r="QJA293" s="32"/>
      <c r="QJB293" s="32"/>
      <c r="QJC293" s="32"/>
      <c r="QJD293" s="32"/>
      <c r="QJE293" s="32"/>
      <c r="QJF293" s="32"/>
      <c r="QJG293" s="32"/>
      <c r="QJH293" s="32"/>
      <c r="QJI293" s="32"/>
      <c r="QJJ293" s="32"/>
      <c r="QJK293" s="32"/>
      <c r="QJL293" s="32"/>
      <c r="QJM293" s="32"/>
      <c r="QJN293" s="32"/>
      <c r="QJO293" s="32"/>
      <c r="QJP293" s="32"/>
      <c r="QJQ293" s="32"/>
      <c r="QJR293" s="32"/>
      <c r="QJS293" s="32"/>
      <c r="QJT293" s="32"/>
      <c r="QJU293" s="32"/>
      <c r="QJV293" s="32"/>
      <c r="QJW293" s="32"/>
      <c r="QJX293" s="32"/>
      <c r="QJY293" s="32"/>
      <c r="QJZ293" s="32"/>
      <c r="QKA293" s="32"/>
      <c r="QKB293" s="32"/>
      <c r="QKC293" s="32"/>
      <c r="QKD293" s="32"/>
      <c r="QKE293" s="32"/>
      <c r="QKF293" s="32"/>
      <c r="QKG293" s="32"/>
      <c r="QKH293" s="32"/>
      <c r="QKI293" s="32"/>
      <c r="QKJ293" s="32"/>
      <c r="QKK293" s="32"/>
      <c r="QKL293" s="32"/>
      <c r="QKM293" s="32"/>
      <c r="QKN293" s="32"/>
      <c r="QKO293" s="32"/>
      <c r="QKP293" s="32"/>
      <c r="QKQ293" s="32"/>
      <c r="QKR293" s="32"/>
      <c r="QKS293" s="32"/>
      <c r="QKT293" s="32"/>
      <c r="QKU293" s="32"/>
      <c r="QKV293" s="32"/>
      <c r="QKW293" s="32"/>
      <c r="QKX293" s="32"/>
      <c r="QKY293" s="32"/>
      <c r="QKZ293" s="32"/>
      <c r="QLA293" s="32"/>
      <c r="QLB293" s="32"/>
      <c r="QLC293" s="32"/>
      <c r="QLD293" s="32"/>
      <c r="QLE293" s="32"/>
      <c r="QLF293" s="32"/>
      <c r="QLG293" s="32"/>
      <c r="QLH293" s="32"/>
      <c r="QLI293" s="32"/>
      <c r="QLJ293" s="32"/>
      <c r="QLK293" s="32"/>
      <c r="QLL293" s="32"/>
      <c r="QLM293" s="32"/>
      <c r="QLN293" s="32"/>
      <c r="QLO293" s="32"/>
      <c r="QLP293" s="32"/>
      <c r="QLQ293" s="32"/>
      <c r="QLR293" s="32"/>
      <c r="QLS293" s="32"/>
      <c r="QLT293" s="32"/>
      <c r="QLU293" s="32"/>
      <c r="QLV293" s="32"/>
      <c r="QLW293" s="32"/>
      <c r="QLX293" s="32"/>
      <c r="QLY293" s="32"/>
      <c r="QLZ293" s="32"/>
      <c r="QMA293" s="32"/>
      <c r="QMB293" s="32"/>
      <c r="QMC293" s="32"/>
      <c r="QMD293" s="32"/>
      <c r="QME293" s="32"/>
      <c r="QMF293" s="32"/>
      <c r="QMG293" s="32"/>
      <c r="QMH293" s="32"/>
      <c r="QMI293" s="32"/>
      <c r="QMJ293" s="32"/>
      <c r="QMK293" s="32"/>
      <c r="QML293" s="32"/>
      <c r="QMM293" s="32"/>
      <c r="QMN293" s="32"/>
      <c r="QMO293" s="32"/>
      <c r="QMP293" s="32"/>
      <c r="QMQ293" s="32"/>
      <c r="QMR293" s="32"/>
      <c r="QMS293" s="32"/>
      <c r="QMT293" s="32"/>
      <c r="QMU293" s="32"/>
      <c r="QMV293" s="32"/>
      <c r="QMW293" s="32"/>
      <c r="QMX293" s="32"/>
      <c r="QMY293" s="32"/>
      <c r="QMZ293" s="32"/>
      <c r="QNA293" s="32"/>
      <c r="QNB293" s="32"/>
      <c r="QNC293" s="32"/>
      <c r="QND293" s="32"/>
      <c r="QNE293" s="32"/>
      <c r="QNF293" s="32"/>
      <c r="QNG293" s="32"/>
      <c r="QNH293" s="32"/>
      <c r="QNI293" s="32"/>
      <c r="QNJ293" s="32"/>
      <c r="QNK293" s="32"/>
      <c r="QNL293" s="32"/>
      <c r="QNM293" s="32"/>
      <c r="QNN293" s="32"/>
      <c r="QNO293" s="32"/>
      <c r="QNP293" s="32"/>
      <c r="QNQ293" s="32"/>
      <c r="QNR293" s="32"/>
      <c r="QNS293" s="32"/>
      <c r="QNT293" s="32"/>
      <c r="QNU293" s="32"/>
      <c r="QNV293" s="32"/>
      <c r="QNW293" s="32"/>
      <c r="QNX293" s="32"/>
      <c r="QNY293" s="32"/>
      <c r="QNZ293" s="32"/>
      <c r="QOA293" s="32"/>
      <c r="QOB293" s="32"/>
      <c r="QOC293" s="32"/>
      <c r="QOD293" s="32"/>
      <c r="QOE293" s="32"/>
      <c r="QOF293" s="32"/>
      <c r="QOG293" s="32"/>
      <c r="QOH293" s="32"/>
      <c r="QOI293" s="32"/>
      <c r="QOJ293" s="32"/>
      <c r="QOK293" s="32"/>
      <c r="QOL293" s="32"/>
      <c r="QOM293" s="32"/>
      <c r="QON293" s="32"/>
      <c r="QOO293" s="32"/>
      <c r="QOP293" s="32"/>
      <c r="QOQ293" s="32"/>
      <c r="QOR293" s="32"/>
      <c r="QOS293" s="32"/>
      <c r="QOT293" s="32"/>
      <c r="QOU293" s="32"/>
      <c r="QOV293" s="32"/>
      <c r="QOW293" s="32"/>
      <c r="QOX293" s="32"/>
      <c r="QOY293" s="32"/>
      <c r="QOZ293" s="32"/>
      <c r="QPA293" s="32"/>
      <c r="QPB293" s="32"/>
      <c r="QPC293" s="32"/>
      <c r="QPD293" s="32"/>
      <c r="QPE293" s="32"/>
      <c r="QPF293" s="32"/>
      <c r="QPG293" s="32"/>
      <c r="QPH293" s="32"/>
      <c r="QPI293" s="32"/>
      <c r="QPJ293" s="32"/>
      <c r="QPK293" s="32"/>
      <c r="QPL293" s="32"/>
      <c r="QPM293" s="32"/>
      <c r="QPN293" s="32"/>
      <c r="QPO293" s="32"/>
      <c r="QPP293" s="32"/>
      <c r="QPQ293" s="32"/>
      <c r="QPR293" s="32"/>
      <c r="QPS293" s="32"/>
      <c r="QPT293" s="32"/>
      <c r="QPU293" s="32"/>
      <c r="QPV293" s="32"/>
      <c r="QPW293" s="32"/>
      <c r="QPX293" s="32"/>
      <c r="QPY293" s="32"/>
      <c r="QPZ293" s="32"/>
      <c r="QQA293" s="32"/>
      <c r="QQB293" s="32"/>
      <c r="QQC293" s="32"/>
      <c r="QQD293" s="32"/>
      <c r="QQE293" s="32"/>
      <c r="QQF293" s="32"/>
      <c r="QQG293" s="32"/>
      <c r="QQH293" s="32"/>
      <c r="QQI293" s="32"/>
      <c r="QQJ293" s="32"/>
      <c r="QQK293" s="32"/>
      <c r="QQL293" s="32"/>
      <c r="QQM293" s="32"/>
      <c r="QQN293" s="32"/>
      <c r="QQO293" s="32"/>
      <c r="QQP293" s="32"/>
      <c r="QQQ293" s="32"/>
      <c r="QQR293" s="32"/>
      <c r="QQS293" s="32"/>
      <c r="QQT293" s="32"/>
      <c r="QQU293" s="32"/>
      <c r="QQV293" s="32"/>
      <c r="QQW293" s="32"/>
      <c r="QQX293" s="32"/>
      <c r="QQY293" s="32"/>
      <c r="QQZ293" s="32"/>
      <c r="QRA293" s="32"/>
      <c r="QRB293" s="32"/>
      <c r="QRC293" s="32"/>
      <c r="QRD293" s="32"/>
      <c r="QRE293" s="32"/>
      <c r="QRF293" s="32"/>
      <c r="QRG293" s="32"/>
      <c r="QRH293" s="32"/>
      <c r="QRI293" s="32"/>
      <c r="QRJ293" s="32"/>
      <c r="QRK293" s="32"/>
      <c r="QRL293" s="32"/>
      <c r="QRM293" s="32"/>
      <c r="QRN293" s="32"/>
      <c r="QRO293" s="32"/>
      <c r="QRP293" s="32"/>
      <c r="QRQ293" s="32"/>
      <c r="QRR293" s="32"/>
      <c r="QRS293" s="32"/>
      <c r="QRT293" s="32"/>
      <c r="QRU293" s="32"/>
      <c r="QRV293" s="32"/>
      <c r="QRW293" s="32"/>
      <c r="QRX293" s="32"/>
      <c r="QRY293" s="32"/>
      <c r="QRZ293" s="32"/>
      <c r="QSA293" s="32"/>
      <c r="QSB293" s="32"/>
      <c r="QSC293" s="32"/>
      <c r="QSD293" s="32"/>
      <c r="QSE293" s="32"/>
      <c r="QSF293" s="32"/>
      <c r="QSG293" s="32"/>
      <c r="QSH293" s="32"/>
      <c r="QSI293" s="32"/>
      <c r="QSJ293" s="32"/>
      <c r="QSK293" s="32"/>
      <c r="QSL293" s="32"/>
      <c r="QSM293" s="32"/>
      <c r="QSN293" s="32"/>
      <c r="QSO293" s="32"/>
      <c r="QSP293" s="32"/>
      <c r="QSQ293" s="32"/>
      <c r="QSR293" s="32"/>
      <c r="QSS293" s="32"/>
      <c r="QST293" s="32"/>
      <c r="QSU293" s="32"/>
      <c r="QSV293" s="32"/>
      <c r="QSW293" s="32"/>
      <c r="QSX293" s="32"/>
      <c r="QSY293" s="32"/>
      <c r="QSZ293" s="32"/>
      <c r="QTA293" s="32"/>
      <c r="QTB293" s="32"/>
      <c r="QTC293" s="32"/>
      <c r="QTD293" s="32"/>
      <c r="QTE293" s="32"/>
      <c r="QTF293" s="32"/>
      <c r="QTG293" s="32"/>
      <c r="QTH293" s="32"/>
      <c r="QTI293" s="32"/>
      <c r="QTJ293" s="32"/>
      <c r="QTK293" s="32"/>
      <c r="QTL293" s="32"/>
      <c r="QTM293" s="32"/>
      <c r="QTN293" s="32"/>
      <c r="QTO293" s="32"/>
      <c r="QTP293" s="32"/>
      <c r="QTQ293" s="32"/>
      <c r="QTR293" s="32"/>
      <c r="QTS293" s="32"/>
      <c r="QTT293" s="32"/>
      <c r="QTU293" s="32"/>
      <c r="QTV293" s="32"/>
      <c r="QTW293" s="32"/>
      <c r="QTX293" s="32"/>
      <c r="QTY293" s="32"/>
      <c r="QTZ293" s="32"/>
      <c r="QUA293" s="32"/>
      <c r="QUB293" s="32"/>
      <c r="QUC293" s="32"/>
      <c r="QUD293" s="32"/>
      <c r="QUE293" s="32"/>
      <c r="QUF293" s="32"/>
      <c r="QUG293" s="32"/>
      <c r="QUH293" s="32"/>
      <c r="QUI293" s="32"/>
      <c r="QUJ293" s="32"/>
      <c r="QUK293" s="32"/>
      <c r="QUL293" s="32"/>
      <c r="QUM293" s="32"/>
      <c r="QUN293" s="32"/>
      <c r="QUO293" s="32"/>
      <c r="QUP293" s="32"/>
      <c r="QUQ293" s="32"/>
      <c r="QUR293" s="32"/>
      <c r="QUS293" s="32"/>
      <c r="QUT293" s="32"/>
      <c r="QUU293" s="32"/>
      <c r="QUV293" s="32"/>
      <c r="QUW293" s="32"/>
      <c r="QUX293" s="32"/>
      <c r="QUY293" s="32"/>
      <c r="QUZ293" s="32"/>
      <c r="QVA293" s="32"/>
      <c r="QVB293" s="32"/>
      <c r="QVC293" s="32"/>
      <c r="QVD293" s="32"/>
      <c r="QVE293" s="32"/>
      <c r="QVF293" s="32"/>
      <c r="QVG293" s="32"/>
      <c r="QVH293" s="32"/>
      <c r="QVI293" s="32"/>
      <c r="QVJ293" s="32"/>
      <c r="QVK293" s="32"/>
      <c r="QVL293" s="32"/>
      <c r="QVM293" s="32"/>
      <c r="QVN293" s="32"/>
      <c r="QVO293" s="32"/>
      <c r="QVP293" s="32"/>
      <c r="QVQ293" s="32"/>
      <c r="QVR293" s="32"/>
      <c r="QVS293" s="32"/>
      <c r="QVT293" s="32"/>
      <c r="QVU293" s="32"/>
      <c r="QVV293" s="32"/>
      <c r="QVW293" s="32"/>
      <c r="QVX293" s="32"/>
      <c r="QVY293" s="32"/>
      <c r="QVZ293" s="32"/>
      <c r="QWA293" s="32"/>
      <c r="QWB293" s="32"/>
      <c r="QWC293" s="32"/>
      <c r="QWD293" s="32"/>
      <c r="QWE293" s="32"/>
      <c r="QWF293" s="32"/>
      <c r="QWG293" s="32"/>
      <c r="QWH293" s="32"/>
      <c r="QWI293" s="32"/>
      <c r="QWJ293" s="32"/>
      <c r="QWK293" s="32"/>
      <c r="QWL293" s="32"/>
      <c r="QWM293" s="32"/>
      <c r="QWN293" s="32"/>
      <c r="QWO293" s="32"/>
      <c r="QWP293" s="32"/>
      <c r="QWQ293" s="32"/>
      <c r="QWR293" s="32"/>
      <c r="QWS293" s="32"/>
      <c r="QWT293" s="32"/>
      <c r="QWU293" s="32"/>
      <c r="QWV293" s="32"/>
      <c r="QWW293" s="32"/>
      <c r="QWX293" s="32"/>
      <c r="QWY293" s="32"/>
      <c r="QWZ293" s="32"/>
      <c r="QXA293" s="32"/>
      <c r="QXB293" s="32"/>
      <c r="QXC293" s="32"/>
      <c r="QXD293" s="32"/>
      <c r="QXE293" s="32"/>
      <c r="QXF293" s="32"/>
      <c r="QXG293" s="32"/>
      <c r="QXH293" s="32"/>
      <c r="QXI293" s="32"/>
      <c r="QXJ293" s="32"/>
      <c r="QXK293" s="32"/>
      <c r="QXL293" s="32"/>
      <c r="QXM293" s="32"/>
      <c r="QXN293" s="32"/>
      <c r="QXO293" s="32"/>
      <c r="QXP293" s="32"/>
      <c r="QXQ293" s="32"/>
      <c r="QXR293" s="32"/>
      <c r="QXS293" s="32"/>
      <c r="QXT293" s="32"/>
      <c r="QXU293" s="32"/>
      <c r="QXV293" s="32"/>
      <c r="QXW293" s="32"/>
      <c r="QXX293" s="32"/>
      <c r="QXY293" s="32"/>
      <c r="QXZ293" s="32"/>
      <c r="QYA293" s="32"/>
      <c r="QYB293" s="32"/>
      <c r="QYC293" s="32"/>
      <c r="QYD293" s="32"/>
      <c r="QYE293" s="32"/>
      <c r="QYF293" s="32"/>
      <c r="QYG293" s="32"/>
      <c r="QYH293" s="32"/>
      <c r="QYI293" s="32"/>
      <c r="QYJ293" s="32"/>
      <c r="QYK293" s="32"/>
      <c r="QYL293" s="32"/>
      <c r="QYM293" s="32"/>
      <c r="QYN293" s="32"/>
      <c r="QYO293" s="32"/>
      <c r="QYP293" s="32"/>
      <c r="QYQ293" s="32"/>
      <c r="QYR293" s="32"/>
      <c r="QYS293" s="32"/>
      <c r="QYT293" s="32"/>
      <c r="QYU293" s="32"/>
      <c r="QYV293" s="32"/>
      <c r="QYW293" s="32"/>
      <c r="QYX293" s="32"/>
      <c r="QYY293" s="32"/>
      <c r="QYZ293" s="32"/>
      <c r="QZA293" s="32"/>
      <c r="QZB293" s="32"/>
      <c r="QZC293" s="32"/>
      <c r="QZD293" s="32"/>
      <c r="QZE293" s="32"/>
      <c r="QZF293" s="32"/>
      <c r="QZG293" s="32"/>
      <c r="QZH293" s="32"/>
      <c r="QZI293" s="32"/>
      <c r="QZJ293" s="32"/>
      <c r="QZK293" s="32"/>
      <c r="QZL293" s="32"/>
      <c r="QZM293" s="32"/>
      <c r="QZN293" s="32"/>
      <c r="QZO293" s="32"/>
      <c r="QZP293" s="32"/>
      <c r="QZQ293" s="32"/>
      <c r="QZR293" s="32"/>
      <c r="QZS293" s="32"/>
      <c r="QZT293" s="32"/>
      <c r="QZU293" s="32"/>
      <c r="QZV293" s="32"/>
      <c r="QZW293" s="32"/>
      <c r="QZX293" s="32"/>
      <c r="QZY293" s="32"/>
      <c r="QZZ293" s="32"/>
      <c r="RAA293" s="32"/>
      <c r="RAB293" s="32"/>
      <c r="RAC293" s="32"/>
      <c r="RAD293" s="32"/>
      <c r="RAE293" s="32"/>
      <c r="RAF293" s="32"/>
      <c r="RAG293" s="32"/>
      <c r="RAH293" s="32"/>
      <c r="RAI293" s="32"/>
      <c r="RAJ293" s="32"/>
      <c r="RAK293" s="32"/>
      <c r="RAL293" s="32"/>
      <c r="RAM293" s="32"/>
      <c r="RAN293" s="32"/>
      <c r="RAO293" s="32"/>
      <c r="RAP293" s="32"/>
      <c r="RAQ293" s="32"/>
      <c r="RAR293" s="32"/>
      <c r="RAS293" s="32"/>
      <c r="RAT293" s="32"/>
      <c r="RAU293" s="32"/>
      <c r="RAV293" s="32"/>
      <c r="RAW293" s="32"/>
      <c r="RAX293" s="32"/>
      <c r="RAY293" s="32"/>
      <c r="RAZ293" s="32"/>
      <c r="RBA293" s="32"/>
      <c r="RBB293" s="32"/>
      <c r="RBC293" s="32"/>
      <c r="RBD293" s="32"/>
      <c r="RBE293" s="32"/>
      <c r="RBF293" s="32"/>
      <c r="RBG293" s="32"/>
      <c r="RBH293" s="32"/>
      <c r="RBI293" s="32"/>
      <c r="RBJ293" s="32"/>
      <c r="RBK293" s="32"/>
      <c r="RBL293" s="32"/>
      <c r="RBM293" s="32"/>
      <c r="RBN293" s="32"/>
      <c r="RBO293" s="32"/>
      <c r="RBP293" s="32"/>
      <c r="RBQ293" s="32"/>
      <c r="RBR293" s="32"/>
      <c r="RBS293" s="32"/>
      <c r="RBT293" s="32"/>
      <c r="RBU293" s="32"/>
      <c r="RBV293" s="32"/>
      <c r="RBW293" s="32"/>
      <c r="RBX293" s="32"/>
      <c r="RBY293" s="32"/>
      <c r="RBZ293" s="32"/>
      <c r="RCA293" s="32"/>
      <c r="RCB293" s="32"/>
      <c r="RCC293" s="32"/>
      <c r="RCD293" s="32"/>
      <c r="RCE293" s="32"/>
      <c r="RCF293" s="32"/>
      <c r="RCG293" s="32"/>
      <c r="RCH293" s="32"/>
      <c r="RCI293" s="32"/>
      <c r="RCJ293" s="32"/>
      <c r="RCK293" s="32"/>
      <c r="RCL293" s="32"/>
      <c r="RCM293" s="32"/>
      <c r="RCN293" s="32"/>
      <c r="RCO293" s="32"/>
      <c r="RCP293" s="32"/>
      <c r="RCQ293" s="32"/>
      <c r="RCR293" s="32"/>
      <c r="RCS293" s="32"/>
      <c r="RCT293" s="32"/>
      <c r="RCU293" s="32"/>
      <c r="RCV293" s="32"/>
      <c r="RCW293" s="32"/>
      <c r="RCX293" s="32"/>
      <c r="RCY293" s="32"/>
      <c r="RCZ293" s="32"/>
      <c r="RDA293" s="32"/>
      <c r="RDB293" s="32"/>
      <c r="RDC293" s="32"/>
      <c r="RDD293" s="32"/>
      <c r="RDE293" s="32"/>
      <c r="RDF293" s="32"/>
      <c r="RDG293" s="32"/>
      <c r="RDH293" s="32"/>
      <c r="RDI293" s="32"/>
      <c r="RDJ293" s="32"/>
      <c r="RDK293" s="32"/>
      <c r="RDL293" s="32"/>
      <c r="RDM293" s="32"/>
      <c r="RDN293" s="32"/>
      <c r="RDO293" s="32"/>
      <c r="RDP293" s="32"/>
      <c r="RDQ293" s="32"/>
      <c r="RDR293" s="32"/>
      <c r="RDS293" s="32"/>
      <c r="RDT293" s="32"/>
      <c r="RDU293" s="32"/>
      <c r="RDV293" s="32"/>
      <c r="RDW293" s="32"/>
      <c r="RDX293" s="32"/>
      <c r="RDY293" s="32"/>
      <c r="RDZ293" s="32"/>
      <c r="REA293" s="32"/>
      <c r="REB293" s="32"/>
      <c r="REC293" s="32"/>
      <c r="RED293" s="32"/>
      <c r="REE293" s="32"/>
      <c r="REF293" s="32"/>
      <c r="REG293" s="32"/>
      <c r="REH293" s="32"/>
      <c r="REI293" s="32"/>
      <c r="REJ293" s="32"/>
      <c r="REK293" s="32"/>
      <c r="REL293" s="32"/>
      <c r="REM293" s="32"/>
      <c r="REN293" s="32"/>
      <c r="REO293" s="32"/>
      <c r="REP293" s="32"/>
      <c r="REQ293" s="32"/>
      <c r="RER293" s="32"/>
      <c r="RES293" s="32"/>
      <c r="RET293" s="32"/>
      <c r="REU293" s="32"/>
      <c r="REV293" s="32"/>
      <c r="REW293" s="32"/>
      <c r="REX293" s="32"/>
      <c r="REY293" s="32"/>
      <c r="REZ293" s="32"/>
      <c r="RFA293" s="32"/>
      <c r="RFB293" s="32"/>
      <c r="RFC293" s="32"/>
      <c r="RFD293" s="32"/>
      <c r="RFE293" s="32"/>
      <c r="RFF293" s="32"/>
      <c r="RFG293" s="32"/>
      <c r="RFH293" s="32"/>
      <c r="RFI293" s="32"/>
      <c r="RFJ293" s="32"/>
      <c r="RFK293" s="32"/>
      <c r="RFL293" s="32"/>
      <c r="RFM293" s="32"/>
      <c r="RFN293" s="32"/>
      <c r="RFO293" s="32"/>
      <c r="RFP293" s="32"/>
      <c r="RFQ293" s="32"/>
      <c r="RFR293" s="32"/>
      <c r="RFS293" s="32"/>
      <c r="RFT293" s="32"/>
      <c r="RFU293" s="32"/>
      <c r="RFV293" s="32"/>
      <c r="RFW293" s="32"/>
      <c r="RFX293" s="32"/>
      <c r="RFY293" s="32"/>
      <c r="RFZ293" s="32"/>
      <c r="RGA293" s="32"/>
      <c r="RGB293" s="32"/>
      <c r="RGC293" s="32"/>
      <c r="RGD293" s="32"/>
      <c r="RGE293" s="32"/>
      <c r="RGF293" s="32"/>
      <c r="RGG293" s="32"/>
      <c r="RGH293" s="32"/>
      <c r="RGI293" s="32"/>
      <c r="RGJ293" s="32"/>
      <c r="RGK293" s="32"/>
      <c r="RGL293" s="32"/>
      <c r="RGM293" s="32"/>
      <c r="RGN293" s="32"/>
      <c r="RGO293" s="32"/>
      <c r="RGP293" s="32"/>
      <c r="RGQ293" s="32"/>
      <c r="RGR293" s="32"/>
      <c r="RGS293" s="32"/>
      <c r="RGT293" s="32"/>
      <c r="RGU293" s="32"/>
      <c r="RGV293" s="32"/>
      <c r="RGW293" s="32"/>
      <c r="RGX293" s="32"/>
      <c r="RGY293" s="32"/>
      <c r="RGZ293" s="32"/>
      <c r="RHA293" s="32"/>
      <c r="RHB293" s="32"/>
      <c r="RHC293" s="32"/>
      <c r="RHD293" s="32"/>
      <c r="RHE293" s="32"/>
      <c r="RHF293" s="32"/>
      <c r="RHG293" s="32"/>
      <c r="RHH293" s="32"/>
      <c r="RHI293" s="32"/>
      <c r="RHJ293" s="32"/>
      <c r="RHK293" s="32"/>
      <c r="RHL293" s="32"/>
      <c r="RHM293" s="32"/>
      <c r="RHN293" s="32"/>
      <c r="RHO293" s="32"/>
      <c r="RHP293" s="32"/>
      <c r="RHQ293" s="32"/>
      <c r="RHR293" s="32"/>
      <c r="RHS293" s="32"/>
      <c r="RHT293" s="32"/>
      <c r="RHU293" s="32"/>
      <c r="RHV293" s="32"/>
      <c r="RHW293" s="32"/>
      <c r="RHX293" s="32"/>
      <c r="RHY293" s="32"/>
      <c r="RHZ293" s="32"/>
      <c r="RIA293" s="32"/>
      <c r="RIB293" s="32"/>
      <c r="RIC293" s="32"/>
      <c r="RID293" s="32"/>
      <c r="RIE293" s="32"/>
      <c r="RIF293" s="32"/>
      <c r="RIG293" s="32"/>
      <c r="RIH293" s="32"/>
      <c r="RII293" s="32"/>
      <c r="RIJ293" s="32"/>
      <c r="RIK293" s="32"/>
      <c r="RIL293" s="32"/>
      <c r="RIM293" s="32"/>
      <c r="RIN293" s="32"/>
      <c r="RIO293" s="32"/>
      <c r="RIP293" s="32"/>
      <c r="RIQ293" s="32"/>
      <c r="RIR293" s="32"/>
      <c r="RIS293" s="32"/>
      <c r="RIT293" s="32"/>
      <c r="RIU293" s="32"/>
      <c r="RIV293" s="32"/>
      <c r="RIW293" s="32"/>
      <c r="RIX293" s="32"/>
      <c r="RIY293" s="32"/>
      <c r="RIZ293" s="32"/>
      <c r="RJA293" s="32"/>
      <c r="RJB293" s="32"/>
      <c r="RJC293" s="32"/>
      <c r="RJD293" s="32"/>
      <c r="RJE293" s="32"/>
      <c r="RJF293" s="32"/>
      <c r="RJG293" s="32"/>
      <c r="RJH293" s="32"/>
      <c r="RJI293" s="32"/>
      <c r="RJJ293" s="32"/>
      <c r="RJK293" s="32"/>
      <c r="RJL293" s="32"/>
      <c r="RJM293" s="32"/>
      <c r="RJN293" s="32"/>
      <c r="RJO293" s="32"/>
      <c r="RJP293" s="32"/>
      <c r="RJQ293" s="32"/>
      <c r="RJR293" s="32"/>
      <c r="RJS293" s="32"/>
      <c r="RJT293" s="32"/>
      <c r="RJU293" s="32"/>
      <c r="RJV293" s="32"/>
      <c r="RJW293" s="32"/>
      <c r="RJX293" s="32"/>
      <c r="RJY293" s="32"/>
      <c r="RJZ293" s="32"/>
      <c r="RKA293" s="32"/>
      <c r="RKB293" s="32"/>
      <c r="RKC293" s="32"/>
      <c r="RKD293" s="32"/>
      <c r="RKE293" s="32"/>
      <c r="RKF293" s="32"/>
      <c r="RKG293" s="32"/>
      <c r="RKH293" s="32"/>
      <c r="RKI293" s="32"/>
      <c r="RKJ293" s="32"/>
      <c r="RKK293" s="32"/>
      <c r="RKL293" s="32"/>
      <c r="RKM293" s="32"/>
      <c r="RKN293" s="32"/>
      <c r="RKO293" s="32"/>
      <c r="RKP293" s="32"/>
      <c r="RKQ293" s="32"/>
      <c r="RKR293" s="32"/>
      <c r="RKS293" s="32"/>
      <c r="RKT293" s="32"/>
      <c r="RKU293" s="32"/>
      <c r="RKV293" s="32"/>
      <c r="RKW293" s="32"/>
      <c r="RKX293" s="32"/>
      <c r="RKY293" s="32"/>
      <c r="RKZ293" s="32"/>
      <c r="RLA293" s="32"/>
      <c r="RLB293" s="32"/>
      <c r="RLC293" s="32"/>
      <c r="RLD293" s="32"/>
      <c r="RLE293" s="32"/>
      <c r="RLF293" s="32"/>
      <c r="RLG293" s="32"/>
      <c r="RLH293" s="32"/>
      <c r="RLI293" s="32"/>
      <c r="RLJ293" s="32"/>
      <c r="RLK293" s="32"/>
      <c r="RLL293" s="32"/>
      <c r="RLM293" s="32"/>
      <c r="RLN293" s="32"/>
      <c r="RLO293" s="32"/>
      <c r="RLP293" s="32"/>
      <c r="RLQ293" s="32"/>
      <c r="RLR293" s="32"/>
      <c r="RLS293" s="32"/>
      <c r="RLT293" s="32"/>
      <c r="RLU293" s="32"/>
      <c r="RLV293" s="32"/>
      <c r="RLW293" s="32"/>
      <c r="RLX293" s="32"/>
      <c r="RLY293" s="32"/>
      <c r="RLZ293" s="32"/>
      <c r="RMA293" s="32"/>
      <c r="RMB293" s="32"/>
      <c r="RMC293" s="32"/>
      <c r="RMD293" s="32"/>
      <c r="RME293" s="32"/>
      <c r="RMF293" s="32"/>
      <c r="RMG293" s="32"/>
      <c r="RMH293" s="32"/>
      <c r="RMI293" s="32"/>
      <c r="RMJ293" s="32"/>
      <c r="RMK293" s="32"/>
      <c r="RML293" s="32"/>
      <c r="RMM293" s="32"/>
      <c r="RMN293" s="32"/>
      <c r="RMO293" s="32"/>
      <c r="RMP293" s="32"/>
      <c r="RMQ293" s="32"/>
      <c r="RMR293" s="32"/>
      <c r="RMS293" s="32"/>
      <c r="RMT293" s="32"/>
      <c r="RMU293" s="32"/>
      <c r="RMV293" s="32"/>
      <c r="RMW293" s="32"/>
      <c r="RMX293" s="32"/>
      <c r="RMY293" s="32"/>
      <c r="RMZ293" s="32"/>
      <c r="RNA293" s="32"/>
      <c r="RNB293" s="32"/>
      <c r="RNC293" s="32"/>
      <c r="RND293" s="32"/>
      <c r="RNE293" s="32"/>
      <c r="RNF293" s="32"/>
      <c r="RNG293" s="32"/>
      <c r="RNH293" s="32"/>
      <c r="RNI293" s="32"/>
      <c r="RNJ293" s="32"/>
      <c r="RNK293" s="32"/>
      <c r="RNL293" s="32"/>
      <c r="RNM293" s="32"/>
      <c r="RNN293" s="32"/>
      <c r="RNO293" s="32"/>
      <c r="RNP293" s="32"/>
      <c r="RNQ293" s="32"/>
      <c r="RNR293" s="32"/>
      <c r="RNS293" s="32"/>
      <c r="RNT293" s="32"/>
      <c r="RNU293" s="32"/>
      <c r="RNV293" s="32"/>
      <c r="RNW293" s="32"/>
      <c r="RNX293" s="32"/>
      <c r="RNY293" s="32"/>
      <c r="RNZ293" s="32"/>
      <c r="ROA293" s="32"/>
      <c r="ROB293" s="32"/>
      <c r="ROC293" s="32"/>
      <c r="ROD293" s="32"/>
      <c r="ROE293" s="32"/>
      <c r="ROF293" s="32"/>
      <c r="ROG293" s="32"/>
      <c r="ROH293" s="32"/>
      <c r="ROI293" s="32"/>
      <c r="ROJ293" s="32"/>
      <c r="ROK293" s="32"/>
      <c r="ROL293" s="32"/>
      <c r="ROM293" s="32"/>
      <c r="RON293" s="32"/>
      <c r="ROO293" s="32"/>
      <c r="ROP293" s="32"/>
      <c r="ROQ293" s="32"/>
      <c r="ROR293" s="32"/>
      <c r="ROS293" s="32"/>
      <c r="ROT293" s="32"/>
      <c r="ROU293" s="32"/>
      <c r="ROV293" s="32"/>
      <c r="ROW293" s="32"/>
      <c r="ROX293" s="32"/>
      <c r="ROY293" s="32"/>
      <c r="ROZ293" s="32"/>
      <c r="RPA293" s="32"/>
      <c r="RPB293" s="32"/>
      <c r="RPC293" s="32"/>
      <c r="RPD293" s="32"/>
      <c r="RPE293" s="32"/>
      <c r="RPF293" s="32"/>
      <c r="RPG293" s="32"/>
      <c r="RPH293" s="32"/>
      <c r="RPI293" s="32"/>
      <c r="RPJ293" s="32"/>
      <c r="RPK293" s="32"/>
      <c r="RPL293" s="32"/>
      <c r="RPM293" s="32"/>
      <c r="RPN293" s="32"/>
      <c r="RPO293" s="32"/>
      <c r="RPP293" s="32"/>
      <c r="RPQ293" s="32"/>
      <c r="RPR293" s="32"/>
      <c r="RPS293" s="32"/>
      <c r="RPT293" s="32"/>
      <c r="RPU293" s="32"/>
      <c r="RPV293" s="32"/>
      <c r="RPW293" s="32"/>
      <c r="RPX293" s="32"/>
      <c r="RPY293" s="32"/>
      <c r="RPZ293" s="32"/>
      <c r="RQA293" s="32"/>
      <c r="RQB293" s="32"/>
      <c r="RQC293" s="32"/>
      <c r="RQD293" s="32"/>
      <c r="RQE293" s="32"/>
      <c r="RQF293" s="32"/>
      <c r="RQG293" s="32"/>
      <c r="RQH293" s="32"/>
      <c r="RQI293" s="32"/>
      <c r="RQJ293" s="32"/>
      <c r="RQK293" s="32"/>
      <c r="RQL293" s="32"/>
      <c r="RQM293" s="32"/>
      <c r="RQN293" s="32"/>
      <c r="RQO293" s="32"/>
      <c r="RQP293" s="32"/>
      <c r="RQQ293" s="32"/>
      <c r="RQR293" s="32"/>
      <c r="RQS293" s="32"/>
      <c r="RQT293" s="32"/>
      <c r="RQU293" s="32"/>
      <c r="RQV293" s="32"/>
      <c r="RQW293" s="32"/>
      <c r="RQX293" s="32"/>
      <c r="RQY293" s="32"/>
      <c r="RQZ293" s="32"/>
      <c r="RRA293" s="32"/>
      <c r="RRB293" s="32"/>
      <c r="RRC293" s="32"/>
      <c r="RRD293" s="32"/>
      <c r="RRE293" s="32"/>
      <c r="RRF293" s="32"/>
      <c r="RRG293" s="32"/>
      <c r="RRH293" s="32"/>
      <c r="RRI293" s="32"/>
      <c r="RRJ293" s="32"/>
      <c r="RRK293" s="32"/>
      <c r="RRL293" s="32"/>
      <c r="RRM293" s="32"/>
      <c r="RRN293" s="32"/>
      <c r="RRO293" s="32"/>
      <c r="RRP293" s="32"/>
      <c r="RRQ293" s="32"/>
      <c r="RRR293" s="32"/>
      <c r="RRS293" s="32"/>
      <c r="RRT293" s="32"/>
      <c r="RRU293" s="32"/>
      <c r="RRV293" s="32"/>
      <c r="RRW293" s="32"/>
      <c r="RRX293" s="32"/>
      <c r="RRY293" s="32"/>
      <c r="RRZ293" s="32"/>
      <c r="RSA293" s="32"/>
      <c r="RSB293" s="32"/>
      <c r="RSC293" s="32"/>
      <c r="RSD293" s="32"/>
      <c r="RSE293" s="32"/>
      <c r="RSF293" s="32"/>
      <c r="RSG293" s="32"/>
      <c r="RSH293" s="32"/>
      <c r="RSI293" s="32"/>
      <c r="RSJ293" s="32"/>
      <c r="RSK293" s="32"/>
      <c r="RSL293" s="32"/>
      <c r="RSM293" s="32"/>
      <c r="RSN293" s="32"/>
      <c r="RSO293" s="32"/>
      <c r="RSP293" s="32"/>
      <c r="RSQ293" s="32"/>
      <c r="RSR293" s="32"/>
      <c r="RSS293" s="32"/>
      <c r="RST293" s="32"/>
      <c r="RSU293" s="32"/>
      <c r="RSV293" s="32"/>
      <c r="RSW293" s="32"/>
      <c r="RSX293" s="32"/>
      <c r="RSY293" s="32"/>
      <c r="RSZ293" s="32"/>
      <c r="RTA293" s="32"/>
      <c r="RTB293" s="32"/>
      <c r="RTC293" s="32"/>
      <c r="RTD293" s="32"/>
      <c r="RTE293" s="32"/>
      <c r="RTF293" s="32"/>
      <c r="RTG293" s="32"/>
      <c r="RTH293" s="32"/>
      <c r="RTI293" s="32"/>
      <c r="RTJ293" s="32"/>
      <c r="RTK293" s="32"/>
      <c r="RTL293" s="32"/>
      <c r="RTM293" s="32"/>
      <c r="RTN293" s="32"/>
      <c r="RTO293" s="32"/>
      <c r="RTP293" s="32"/>
      <c r="RTQ293" s="32"/>
      <c r="RTR293" s="32"/>
      <c r="RTS293" s="32"/>
      <c r="RTT293" s="32"/>
      <c r="RTU293" s="32"/>
      <c r="RTV293" s="32"/>
      <c r="RTW293" s="32"/>
      <c r="RTX293" s="32"/>
      <c r="RTY293" s="32"/>
      <c r="RTZ293" s="32"/>
      <c r="RUA293" s="32"/>
      <c r="RUB293" s="32"/>
      <c r="RUC293" s="32"/>
      <c r="RUD293" s="32"/>
      <c r="RUE293" s="32"/>
      <c r="RUF293" s="32"/>
      <c r="RUG293" s="32"/>
      <c r="RUH293" s="32"/>
      <c r="RUI293" s="32"/>
      <c r="RUJ293" s="32"/>
      <c r="RUK293" s="32"/>
      <c r="RUL293" s="32"/>
      <c r="RUM293" s="32"/>
      <c r="RUN293" s="32"/>
      <c r="RUO293" s="32"/>
      <c r="RUP293" s="32"/>
      <c r="RUQ293" s="32"/>
      <c r="RUR293" s="32"/>
      <c r="RUS293" s="32"/>
      <c r="RUT293" s="32"/>
      <c r="RUU293" s="32"/>
      <c r="RUV293" s="32"/>
      <c r="RUW293" s="32"/>
      <c r="RUX293" s="32"/>
      <c r="RUY293" s="32"/>
      <c r="RUZ293" s="32"/>
      <c r="RVA293" s="32"/>
      <c r="RVB293" s="32"/>
      <c r="RVC293" s="32"/>
      <c r="RVD293" s="32"/>
      <c r="RVE293" s="32"/>
      <c r="RVF293" s="32"/>
      <c r="RVG293" s="32"/>
      <c r="RVH293" s="32"/>
      <c r="RVI293" s="32"/>
      <c r="RVJ293" s="32"/>
      <c r="RVK293" s="32"/>
      <c r="RVL293" s="32"/>
      <c r="RVM293" s="32"/>
      <c r="RVN293" s="32"/>
      <c r="RVO293" s="32"/>
      <c r="RVP293" s="32"/>
      <c r="RVQ293" s="32"/>
      <c r="RVR293" s="32"/>
      <c r="RVS293" s="32"/>
      <c r="RVT293" s="32"/>
      <c r="RVU293" s="32"/>
      <c r="RVV293" s="32"/>
      <c r="RVW293" s="32"/>
      <c r="RVX293" s="32"/>
      <c r="RVY293" s="32"/>
      <c r="RVZ293" s="32"/>
      <c r="RWA293" s="32"/>
      <c r="RWB293" s="32"/>
      <c r="RWC293" s="32"/>
      <c r="RWD293" s="32"/>
      <c r="RWE293" s="32"/>
      <c r="RWF293" s="32"/>
      <c r="RWG293" s="32"/>
      <c r="RWH293" s="32"/>
      <c r="RWI293" s="32"/>
      <c r="RWJ293" s="32"/>
      <c r="RWK293" s="32"/>
      <c r="RWL293" s="32"/>
      <c r="RWM293" s="32"/>
      <c r="RWN293" s="32"/>
      <c r="RWO293" s="32"/>
      <c r="RWP293" s="32"/>
      <c r="RWQ293" s="32"/>
      <c r="RWR293" s="32"/>
      <c r="RWS293" s="32"/>
      <c r="RWT293" s="32"/>
      <c r="RWU293" s="32"/>
      <c r="RWV293" s="32"/>
      <c r="RWW293" s="32"/>
      <c r="RWX293" s="32"/>
      <c r="RWY293" s="32"/>
      <c r="RWZ293" s="32"/>
      <c r="RXA293" s="32"/>
      <c r="RXB293" s="32"/>
      <c r="RXC293" s="32"/>
      <c r="RXD293" s="32"/>
      <c r="RXE293" s="32"/>
      <c r="RXF293" s="32"/>
      <c r="RXG293" s="32"/>
      <c r="RXH293" s="32"/>
      <c r="RXI293" s="32"/>
      <c r="RXJ293" s="32"/>
      <c r="RXK293" s="32"/>
      <c r="RXL293" s="32"/>
      <c r="RXM293" s="32"/>
      <c r="RXN293" s="32"/>
      <c r="RXO293" s="32"/>
      <c r="RXP293" s="32"/>
      <c r="RXQ293" s="32"/>
      <c r="RXR293" s="32"/>
      <c r="RXS293" s="32"/>
      <c r="RXT293" s="32"/>
      <c r="RXU293" s="32"/>
      <c r="RXV293" s="32"/>
      <c r="RXW293" s="32"/>
      <c r="RXX293" s="32"/>
      <c r="RXY293" s="32"/>
      <c r="RXZ293" s="32"/>
      <c r="RYA293" s="32"/>
      <c r="RYB293" s="32"/>
      <c r="RYC293" s="32"/>
      <c r="RYD293" s="32"/>
      <c r="RYE293" s="32"/>
      <c r="RYF293" s="32"/>
      <c r="RYG293" s="32"/>
      <c r="RYH293" s="32"/>
      <c r="RYI293" s="32"/>
      <c r="RYJ293" s="32"/>
      <c r="RYK293" s="32"/>
      <c r="RYL293" s="32"/>
      <c r="RYM293" s="32"/>
      <c r="RYN293" s="32"/>
      <c r="RYO293" s="32"/>
      <c r="RYP293" s="32"/>
      <c r="RYQ293" s="32"/>
      <c r="RYR293" s="32"/>
      <c r="RYS293" s="32"/>
      <c r="RYT293" s="32"/>
      <c r="RYU293" s="32"/>
      <c r="RYV293" s="32"/>
      <c r="RYW293" s="32"/>
      <c r="RYX293" s="32"/>
      <c r="RYY293" s="32"/>
      <c r="RYZ293" s="32"/>
      <c r="RZA293" s="32"/>
      <c r="RZB293" s="32"/>
      <c r="RZC293" s="32"/>
      <c r="RZD293" s="32"/>
      <c r="RZE293" s="32"/>
      <c r="RZF293" s="32"/>
      <c r="RZG293" s="32"/>
      <c r="RZH293" s="32"/>
      <c r="RZI293" s="32"/>
      <c r="RZJ293" s="32"/>
      <c r="RZK293" s="32"/>
      <c r="RZL293" s="32"/>
      <c r="RZM293" s="32"/>
      <c r="RZN293" s="32"/>
      <c r="RZO293" s="32"/>
      <c r="RZP293" s="32"/>
      <c r="RZQ293" s="32"/>
      <c r="RZR293" s="32"/>
      <c r="RZS293" s="32"/>
      <c r="RZT293" s="32"/>
      <c r="RZU293" s="32"/>
      <c r="RZV293" s="32"/>
      <c r="RZW293" s="32"/>
      <c r="RZX293" s="32"/>
      <c r="RZY293" s="32"/>
      <c r="RZZ293" s="32"/>
      <c r="SAA293" s="32"/>
      <c r="SAB293" s="32"/>
      <c r="SAC293" s="32"/>
      <c r="SAD293" s="32"/>
      <c r="SAE293" s="32"/>
      <c r="SAF293" s="32"/>
      <c r="SAG293" s="32"/>
      <c r="SAH293" s="32"/>
      <c r="SAI293" s="32"/>
      <c r="SAJ293" s="32"/>
      <c r="SAK293" s="32"/>
      <c r="SAL293" s="32"/>
      <c r="SAM293" s="32"/>
      <c r="SAN293" s="32"/>
      <c r="SAO293" s="32"/>
      <c r="SAP293" s="32"/>
      <c r="SAQ293" s="32"/>
      <c r="SAR293" s="32"/>
      <c r="SAS293" s="32"/>
      <c r="SAT293" s="32"/>
      <c r="SAU293" s="32"/>
      <c r="SAV293" s="32"/>
      <c r="SAW293" s="32"/>
      <c r="SAX293" s="32"/>
      <c r="SAY293" s="32"/>
      <c r="SAZ293" s="32"/>
      <c r="SBA293" s="32"/>
      <c r="SBB293" s="32"/>
      <c r="SBC293" s="32"/>
      <c r="SBD293" s="32"/>
      <c r="SBE293" s="32"/>
      <c r="SBF293" s="32"/>
      <c r="SBG293" s="32"/>
      <c r="SBH293" s="32"/>
      <c r="SBI293" s="32"/>
      <c r="SBJ293" s="32"/>
      <c r="SBK293" s="32"/>
      <c r="SBL293" s="32"/>
      <c r="SBM293" s="32"/>
      <c r="SBN293" s="32"/>
      <c r="SBO293" s="32"/>
      <c r="SBP293" s="32"/>
      <c r="SBQ293" s="32"/>
      <c r="SBR293" s="32"/>
      <c r="SBS293" s="32"/>
      <c r="SBT293" s="32"/>
      <c r="SBU293" s="32"/>
      <c r="SBV293" s="32"/>
      <c r="SBW293" s="32"/>
      <c r="SBX293" s="32"/>
      <c r="SBY293" s="32"/>
      <c r="SBZ293" s="32"/>
      <c r="SCA293" s="32"/>
      <c r="SCB293" s="32"/>
      <c r="SCC293" s="32"/>
      <c r="SCD293" s="32"/>
      <c r="SCE293" s="32"/>
      <c r="SCF293" s="32"/>
      <c r="SCG293" s="32"/>
      <c r="SCH293" s="32"/>
      <c r="SCI293" s="32"/>
      <c r="SCJ293" s="32"/>
      <c r="SCK293" s="32"/>
      <c r="SCL293" s="32"/>
      <c r="SCM293" s="32"/>
      <c r="SCN293" s="32"/>
      <c r="SCO293" s="32"/>
      <c r="SCP293" s="32"/>
      <c r="SCQ293" s="32"/>
      <c r="SCR293" s="32"/>
      <c r="SCS293" s="32"/>
      <c r="SCT293" s="32"/>
      <c r="SCU293" s="32"/>
      <c r="SCV293" s="32"/>
      <c r="SCW293" s="32"/>
      <c r="SCX293" s="32"/>
      <c r="SCY293" s="32"/>
      <c r="SCZ293" s="32"/>
      <c r="SDA293" s="32"/>
      <c r="SDB293" s="32"/>
      <c r="SDC293" s="32"/>
      <c r="SDD293" s="32"/>
      <c r="SDE293" s="32"/>
      <c r="SDF293" s="32"/>
      <c r="SDG293" s="32"/>
      <c r="SDH293" s="32"/>
      <c r="SDI293" s="32"/>
      <c r="SDJ293" s="32"/>
      <c r="SDK293" s="32"/>
      <c r="SDL293" s="32"/>
      <c r="SDM293" s="32"/>
      <c r="SDN293" s="32"/>
      <c r="SDO293" s="32"/>
      <c r="SDP293" s="32"/>
      <c r="SDQ293" s="32"/>
      <c r="SDR293" s="32"/>
      <c r="SDS293" s="32"/>
      <c r="SDT293" s="32"/>
      <c r="SDU293" s="32"/>
      <c r="SDV293" s="32"/>
      <c r="SDW293" s="32"/>
      <c r="SDX293" s="32"/>
      <c r="SDY293" s="32"/>
      <c r="SDZ293" s="32"/>
      <c r="SEA293" s="32"/>
      <c r="SEB293" s="32"/>
      <c r="SEC293" s="32"/>
      <c r="SED293" s="32"/>
      <c r="SEE293" s="32"/>
      <c r="SEF293" s="32"/>
      <c r="SEG293" s="32"/>
      <c r="SEH293" s="32"/>
      <c r="SEI293" s="32"/>
      <c r="SEJ293" s="32"/>
      <c r="SEK293" s="32"/>
      <c r="SEL293" s="32"/>
      <c r="SEM293" s="32"/>
      <c r="SEN293" s="32"/>
      <c r="SEO293" s="32"/>
      <c r="SEP293" s="32"/>
      <c r="SEQ293" s="32"/>
      <c r="SER293" s="32"/>
      <c r="SES293" s="32"/>
      <c r="SET293" s="32"/>
      <c r="SEU293" s="32"/>
      <c r="SEV293" s="32"/>
      <c r="SEW293" s="32"/>
      <c r="SEX293" s="32"/>
      <c r="SEY293" s="32"/>
      <c r="SEZ293" s="32"/>
      <c r="SFA293" s="32"/>
      <c r="SFB293" s="32"/>
      <c r="SFC293" s="32"/>
      <c r="SFD293" s="32"/>
      <c r="SFE293" s="32"/>
      <c r="SFF293" s="32"/>
      <c r="SFG293" s="32"/>
      <c r="SFH293" s="32"/>
      <c r="SFI293" s="32"/>
      <c r="SFJ293" s="32"/>
      <c r="SFK293" s="32"/>
      <c r="SFL293" s="32"/>
      <c r="SFM293" s="32"/>
      <c r="SFN293" s="32"/>
      <c r="SFO293" s="32"/>
      <c r="SFP293" s="32"/>
      <c r="SFQ293" s="32"/>
      <c r="SFR293" s="32"/>
      <c r="SFS293" s="32"/>
      <c r="SFT293" s="32"/>
      <c r="SFU293" s="32"/>
      <c r="SFV293" s="32"/>
      <c r="SFW293" s="32"/>
      <c r="SFX293" s="32"/>
      <c r="SFY293" s="32"/>
      <c r="SFZ293" s="32"/>
      <c r="SGA293" s="32"/>
      <c r="SGB293" s="32"/>
      <c r="SGC293" s="32"/>
      <c r="SGD293" s="32"/>
      <c r="SGE293" s="32"/>
      <c r="SGF293" s="32"/>
      <c r="SGG293" s="32"/>
      <c r="SGH293" s="32"/>
      <c r="SGI293" s="32"/>
      <c r="SGJ293" s="32"/>
      <c r="SGK293" s="32"/>
      <c r="SGL293" s="32"/>
      <c r="SGM293" s="32"/>
      <c r="SGN293" s="32"/>
      <c r="SGO293" s="32"/>
      <c r="SGP293" s="32"/>
      <c r="SGQ293" s="32"/>
      <c r="SGR293" s="32"/>
      <c r="SGS293" s="32"/>
      <c r="SGT293" s="32"/>
      <c r="SGU293" s="32"/>
      <c r="SGV293" s="32"/>
      <c r="SGW293" s="32"/>
      <c r="SGX293" s="32"/>
      <c r="SGY293" s="32"/>
      <c r="SGZ293" s="32"/>
      <c r="SHA293" s="32"/>
      <c r="SHB293" s="32"/>
      <c r="SHC293" s="32"/>
      <c r="SHD293" s="32"/>
      <c r="SHE293" s="32"/>
      <c r="SHF293" s="32"/>
      <c r="SHG293" s="32"/>
      <c r="SHH293" s="32"/>
      <c r="SHI293" s="32"/>
      <c r="SHJ293" s="32"/>
      <c r="SHK293" s="32"/>
      <c r="SHL293" s="32"/>
      <c r="SHM293" s="32"/>
      <c r="SHN293" s="32"/>
      <c r="SHO293" s="32"/>
      <c r="SHP293" s="32"/>
      <c r="SHQ293" s="32"/>
      <c r="SHR293" s="32"/>
      <c r="SHS293" s="32"/>
      <c r="SHT293" s="32"/>
      <c r="SHU293" s="32"/>
      <c r="SHV293" s="32"/>
      <c r="SHW293" s="32"/>
      <c r="SHX293" s="32"/>
      <c r="SHY293" s="32"/>
      <c r="SHZ293" s="32"/>
      <c r="SIA293" s="32"/>
      <c r="SIB293" s="32"/>
      <c r="SIC293" s="32"/>
      <c r="SID293" s="32"/>
      <c r="SIE293" s="32"/>
      <c r="SIF293" s="32"/>
      <c r="SIG293" s="32"/>
      <c r="SIH293" s="32"/>
      <c r="SII293" s="32"/>
      <c r="SIJ293" s="32"/>
      <c r="SIK293" s="32"/>
      <c r="SIL293" s="32"/>
      <c r="SIM293" s="32"/>
      <c r="SIN293" s="32"/>
      <c r="SIO293" s="32"/>
      <c r="SIP293" s="32"/>
      <c r="SIQ293" s="32"/>
      <c r="SIR293" s="32"/>
      <c r="SIS293" s="32"/>
      <c r="SIT293" s="32"/>
      <c r="SIU293" s="32"/>
      <c r="SIV293" s="32"/>
      <c r="SIW293" s="32"/>
      <c r="SIX293" s="32"/>
      <c r="SIY293" s="32"/>
      <c r="SIZ293" s="32"/>
      <c r="SJA293" s="32"/>
      <c r="SJB293" s="32"/>
      <c r="SJC293" s="32"/>
      <c r="SJD293" s="32"/>
      <c r="SJE293" s="32"/>
      <c r="SJF293" s="32"/>
      <c r="SJG293" s="32"/>
      <c r="SJH293" s="32"/>
      <c r="SJI293" s="32"/>
      <c r="SJJ293" s="32"/>
      <c r="SJK293" s="32"/>
      <c r="SJL293" s="32"/>
      <c r="SJM293" s="32"/>
      <c r="SJN293" s="32"/>
      <c r="SJO293" s="32"/>
      <c r="SJP293" s="32"/>
      <c r="SJQ293" s="32"/>
      <c r="SJR293" s="32"/>
      <c r="SJS293" s="32"/>
      <c r="SJT293" s="32"/>
      <c r="SJU293" s="32"/>
      <c r="SJV293" s="32"/>
      <c r="SJW293" s="32"/>
      <c r="SJX293" s="32"/>
      <c r="SJY293" s="32"/>
      <c r="SJZ293" s="32"/>
      <c r="SKA293" s="32"/>
      <c r="SKB293" s="32"/>
      <c r="SKC293" s="32"/>
      <c r="SKD293" s="32"/>
      <c r="SKE293" s="32"/>
      <c r="SKF293" s="32"/>
      <c r="SKG293" s="32"/>
      <c r="SKH293" s="32"/>
      <c r="SKI293" s="32"/>
      <c r="SKJ293" s="32"/>
      <c r="SKK293" s="32"/>
      <c r="SKL293" s="32"/>
      <c r="SKM293" s="32"/>
      <c r="SKN293" s="32"/>
      <c r="SKO293" s="32"/>
      <c r="SKP293" s="32"/>
      <c r="SKQ293" s="32"/>
      <c r="SKR293" s="32"/>
      <c r="SKS293" s="32"/>
      <c r="SKT293" s="32"/>
      <c r="SKU293" s="32"/>
      <c r="SKV293" s="32"/>
      <c r="SKW293" s="32"/>
      <c r="SKX293" s="32"/>
      <c r="SKY293" s="32"/>
      <c r="SKZ293" s="32"/>
      <c r="SLA293" s="32"/>
      <c r="SLB293" s="32"/>
      <c r="SLC293" s="32"/>
      <c r="SLD293" s="32"/>
      <c r="SLE293" s="32"/>
      <c r="SLF293" s="32"/>
      <c r="SLG293" s="32"/>
      <c r="SLH293" s="32"/>
      <c r="SLI293" s="32"/>
      <c r="SLJ293" s="32"/>
      <c r="SLK293" s="32"/>
      <c r="SLL293" s="32"/>
      <c r="SLM293" s="32"/>
      <c r="SLN293" s="32"/>
      <c r="SLO293" s="32"/>
      <c r="SLP293" s="32"/>
      <c r="SLQ293" s="32"/>
      <c r="SLR293" s="32"/>
      <c r="SLS293" s="32"/>
      <c r="SLT293" s="32"/>
      <c r="SLU293" s="32"/>
      <c r="SLV293" s="32"/>
      <c r="SLW293" s="32"/>
      <c r="SLX293" s="32"/>
      <c r="SLY293" s="32"/>
      <c r="SLZ293" s="32"/>
      <c r="SMA293" s="32"/>
      <c r="SMB293" s="32"/>
      <c r="SMC293" s="32"/>
      <c r="SMD293" s="32"/>
      <c r="SME293" s="32"/>
      <c r="SMF293" s="32"/>
      <c r="SMG293" s="32"/>
      <c r="SMH293" s="32"/>
      <c r="SMI293" s="32"/>
      <c r="SMJ293" s="32"/>
      <c r="SMK293" s="32"/>
      <c r="SML293" s="32"/>
      <c r="SMM293" s="32"/>
      <c r="SMN293" s="32"/>
      <c r="SMO293" s="32"/>
      <c r="SMP293" s="32"/>
      <c r="SMQ293" s="32"/>
      <c r="SMR293" s="32"/>
      <c r="SMS293" s="32"/>
      <c r="SMT293" s="32"/>
      <c r="SMU293" s="32"/>
      <c r="SMV293" s="32"/>
      <c r="SMW293" s="32"/>
      <c r="SMX293" s="32"/>
      <c r="SMY293" s="32"/>
      <c r="SMZ293" s="32"/>
      <c r="SNA293" s="32"/>
      <c r="SNB293" s="32"/>
      <c r="SNC293" s="32"/>
      <c r="SND293" s="32"/>
      <c r="SNE293" s="32"/>
      <c r="SNF293" s="32"/>
      <c r="SNG293" s="32"/>
      <c r="SNH293" s="32"/>
      <c r="SNI293" s="32"/>
      <c r="SNJ293" s="32"/>
      <c r="SNK293" s="32"/>
      <c r="SNL293" s="32"/>
      <c r="SNM293" s="32"/>
      <c r="SNN293" s="32"/>
      <c r="SNO293" s="32"/>
      <c r="SNP293" s="32"/>
      <c r="SNQ293" s="32"/>
      <c r="SNR293" s="32"/>
      <c r="SNS293" s="32"/>
      <c r="SNT293" s="32"/>
      <c r="SNU293" s="32"/>
      <c r="SNV293" s="32"/>
      <c r="SNW293" s="32"/>
      <c r="SNX293" s="32"/>
      <c r="SNY293" s="32"/>
      <c r="SNZ293" s="32"/>
      <c r="SOA293" s="32"/>
      <c r="SOB293" s="32"/>
      <c r="SOC293" s="32"/>
      <c r="SOD293" s="32"/>
      <c r="SOE293" s="32"/>
      <c r="SOF293" s="32"/>
      <c r="SOG293" s="32"/>
      <c r="SOH293" s="32"/>
      <c r="SOI293" s="32"/>
      <c r="SOJ293" s="32"/>
      <c r="SOK293" s="32"/>
      <c r="SOL293" s="32"/>
      <c r="SOM293" s="32"/>
      <c r="SON293" s="32"/>
      <c r="SOO293" s="32"/>
      <c r="SOP293" s="32"/>
      <c r="SOQ293" s="32"/>
      <c r="SOR293" s="32"/>
      <c r="SOS293" s="32"/>
      <c r="SOT293" s="32"/>
      <c r="SOU293" s="32"/>
      <c r="SOV293" s="32"/>
      <c r="SOW293" s="32"/>
      <c r="SOX293" s="32"/>
      <c r="SOY293" s="32"/>
      <c r="SOZ293" s="32"/>
      <c r="SPA293" s="32"/>
      <c r="SPB293" s="32"/>
      <c r="SPC293" s="32"/>
      <c r="SPD293" s="32"/>
      <c r="SPE293" s="32"/>
      <c r="SPF293" s="32"/>
      <c r="SPG293" s="32"/>
      <c r="SPH293" s="32"/>
      <c r="SPI293" s="32"/>
      <c r="SPJ293" s="32"/>
      <c r="SPK293" s="32"/>
      <c r="SPL293" s="32"/>
      <c r="SPM293" s="32"/>
      <c r="SPN293" s="32"/>
      <c r="SPO293" s="32"/>
      <c r="SPP293" s="32"/>
      <c r="SPQ293" s="32"/>
      <c r="SPR293" s="32"/>
      <c r="SPS293" s="32"/>
      <c r="SPT293" s="32"/>
      <c r="SPU293" s="32"/>
      <c r="SPV293" s="32"/>
      <c r="SPW293" s="32"/>
      <c r="SPX293" s="32"/>
      <c r="SPY293" s="32"/>
      <c r="SPZ293" s="32"/>
      <c r="SQA293" s="32"/>
      <c r="SQB293" s="32"/>
      <c r="SQC293" s="32"/>
      <c r="SQD293" s="32"/>
      <c r="SQE293" s="32"/>
      <c r="SQF293" s="32"/>
      <c r="SQG293" s="32"/>
      <c r="SQH293" s="32"/>
      <c r="SQI293" s="32"/>
      <c r="SQJ293" s="32"/>
      <c r="SQK293" s="32"/>
      <c r="SQL293" s="32"/>
      <c r="SQM293" s="32"/>
      <c r="SQN293" s="32"/>
      <c r="SQO293" s="32"/>
      <c r="SQP293" s="32"/>
      <c r="SQQ293" s="32"/>
      <c r="SQR293" s="32"/>
      <c r="SQS293" s="32"/>
      <c r="SQT293" s="32"/>
      <c r="SQU293" s="32"/>
      <c r="SQV293" s="32"/>
      <c r="SQW293" s="32"/>
      <c r="SQX293" s="32"/>
      <c r="SQY293" s="32"/>
      <c r="SQZ293" s="32"/>
      <c r="SRA293" s="32"/>
      <c r="SRB293" s="32"/>
      <c r="SRC293" s="32"/>
      <c r="SRD293" s="32"/>
      <c r="SRE293" s="32"/>
      <c r="SRF293" s="32"/>
      <c r="SRG293" s="32"/>
      <c r="SRH293" s="32"/>
      <c r="SRI293" s="32"/>
      <c r="SRJ293" s="32"/>
      <c r="SRK293" s="32"/>
      <c r="SRL293" s="32"/>
      <c r="SRM293" s="32"/>
      <c r="SRN293" s="32"/>
      <c r="SRO293" s="32"/>
      <c r="SRP293" s="32"/>
      <c r="SRQ293" s="32"/>
      <c r="SRR293" s="32"/>
      <c r="SRS293" s="32"/>
      <c r="SRT293" s="32"/>
      <c r="SRU293" s="32"/>
      <c r="SRV293" s="32"/>
      <c r="SRW293" s="32"/>
      <c r="SRX293" s="32"/>
      <c r="SRY293" s="32"/>
      <c r="SRZ293" s="32"/>
      <c r="SSA293" s="32"/>
      <c r="SSB293" s="32"/>
      <c r="SSC293" s="32"/>
      <c r="SSD293" s="32"/>
      <c r="SSE293" s="32"/>
      <c r="SSF293" s="32"/>
      <c r="SSG293" s="32"/>
      <c r="SSH293" s="32"/>
      <c r="SSI293" s="32"/>
      <c r="SSJ293" s="32"/>
      <c r="SSK293" s="32"/>
      <c r="SSL293" s="32"/>
      <c r="SSM293" s="32"/>
      <c r="SSN293" s="32"/>
      <c r="SSO293" s="32"/>
      <c r="SSP293" s="32"/>
      <c r="SSQ293" s="32"/>
      <c r="SSR293" s="32"/>
      <c r="SSS293" s="32"/>
      <c r="SST293" s="32"/>
      <c r="SSU293" s="32"/>
      <c r="SSV293" s="32"/>
      <c r="SSW293" s="32"/>
      <c r="SSX293" s="32"/>
      <c r="SSY293" s="32"/>
      <c r="SSZ293" s="32"/>
      <c r="STA293" s="32"/>
      <c r="STB293" s="32"/>
      <c r="STC293" s="32"/>
      <c r="STD293" s="32"/>
      <c r="STE293" s="32"/>
      <c r="STF293" s="32"/>
      <c r="STG293" s="32"/>
      <c r="STH293" s="32"/>
      <c r="STI293" s="32"/>
      <c r="STJ293" s="32"/>
      <c r="STK293" s="32"/>
      <c r="STL293" s="32"/>
      <c r="STM293" s="32"/>
      <c r="STN293" s="32"/>
      <c r="STO293" s="32"/>
      <c r="STP293" s="32"/>
      <c r="STQ293" s="32"/>
      <c r="STR293" s="32"/>
      <c r="STS293" s="32"/>
      <c r="STT293" s="32"/>
      <c r="STU293" s="32"/>
      <c r="STV293" s="32"/>
      <c r="STW293" s="32"/>
      <c r="STX293" s="32"/>
      <c r="STY293" s="32"/>
      <c r="STZ293" s="32"/>
      <c r="SUA293" s="32"/>
      <c r="SUB293" s="32"/>
      <c r="SUC293" s="32"/>
      <c r="SUD293" s="32"/>
      <c r="SUE293" s="32"/>
      <c r="SUF293" s="32"/>
      <c r="SUG293" s="32"/>
      <c r="SUH293" s="32"/>
      <c r="SUI293" s="32"/>
      <c r="SUJ293" s="32"/>
      <c r="SUK293" s="32"/>
      <c r="SUL293" s="32"/>
      <c r="SUM293" s="32"/>
      <c r="SUN293" s="32"/>
      <c r="SUO293" s="32"/>
      <c r="SUP293" s="32"/>
      <c r="SUQ293" s="32"/>
      <c r="SUR293" s="32"/>
      <c r="SUS293" s="32"/>
      <c r="SUT293" s="32"/>
      <c r="SUU293" s="32"/>
      <c r="SUV293" s="32"/>
      <c r="SUW293" s="32"/>
      <c r="SUX293" s="32"/>
      <c r="SUY293" s="32"/>
      <c r="SUZ293" s="32"/>
      <c r="SVA293" s="32"/>
      <c r="SVB293" s="32"/>
      <c r="SVC293" s="32"/>
      <c r="SVD293" s="32"/>
      <c r="SVE293" s="32"/>
      <c r="SVF293" s="32"/>
      <c r="SVG293" s="32"/>
      <c r="SVH293" s="32"/>
      <c r="SVI293" s="32"/>
      <c r="SVJ293" s="32"/>
      <c r="SVK293" s="32"/>
      <c r="SVL293" s="32"/>
      <c r="SVM293" s="32"/>
      <c r="SVN293" s="32"/>
      <c r="SVO293" s="32"/>
      <c r="SVP293" s="32"/>
      <c r="SVQ293" s="32"/>
      <c r="SVR293" s="32"/>
      <c r="SVS293" s="32"/>
      <c r="SVT293" s="32"/>
      <c r="SVU293" s="32"/>
      <c r="SVV293" s="32"/>
      <c r="SVW293" s="32"/>
      <c r="SVX293" s="32"/>
      <c r="SVY293" s="32"/>
      <c r="SVZ293" s="32"/>
      <c r="SWA293" s="32"/>
      <c r="SWB293" s="32"/>
      <c r="SWC293" s="32"/>
      <c r="SWD293" s="32"/>
      <c r="SWE293" s="32"/>
      <c r="SWF293" s="32"/>
      <c r="SWG293" s="32"/>
      <c r="SWH293" s="32"/>
      <c r="SWI293" s="32"/>
      <c r="SWJ293" s="32"/>
      <c r="SWK293" s="32"/>
      <c r="SWL293" s="32"/>
      <c r="SWM293" s="32"/>
      <c r="SWN293" s="32"/>
      <c r="SWO293" s="32"/>
      <c r="SWP293" s="32"/>
      <c r="SWQ293" s="32"/>
      <c r="SWR293" s="32"/>
      <c r="SWS293" s="32"/>
      <c r="SWT293" s="32"/>
      <c r="SWU293" s="32"/>
      <c r="SWV293" s="32"/>
      <c r="SWW293" s="32"/>
      <c r="SWX293" s="32"/>
      <c r="SWY293" s="32"/>
      <c r="SWZ293" s="32"/>
      <c r="SXA293" s="32"/>
      <c r="SXB293" s="32"/>
      <c r="SXC293" s="32"/>
      <c r="SXD293" s="32"/>
      <c r="SXE293" s="32"/>
      <c r="SXF293" s="32"/>
      <c r="SXG293" s="32"/>
      <c r="SXH293" s="32"/>
      <c r="SXI293" s="32"/>
      <c r="SXJ293" s="32"/>
      <c r="SXK293" s="32"/>
      <c r="SXL293" s="32"/>
      <c r="SXM293" s="32"/>
      <c r="SXN293" s="32"/>
      <c r="SXO293" s="32"/>
      <c r="SXP293" s="32"/>
      <c r="SXQ293" s="32"/>
      <c r="SXR293" s="32"/>
      <c r="SXS293" s="32"/>
      <c r="SXT293" s="32"/>
      <c r="SXU293" s="32"/>
      <c r="SXV293" s="32"/>
      <c r="SXW293" s="32"/>
      <c r="SXX293" s="32"/>
      <c r="SXY293" s="32"/>
      <c r="SXZ293" s="32"/>
      <c r="SYA293" s="32"/>
      <c r="SYB293" s="32"/>
      <c r="SYC293" s="32"/>
      <c r="SYD293" s="32"/>
      <c r="SYE293" s="32"/>
      <c r="SYF293" s="32"/>
      <c r="SYG293" s="32"/>
      <c r="SYH293" s="32"/>
      <c r="SYI293" s="32"/>
      <c r="SYJ293" s="32"/>
      <c r="SYK293" s="32"/>
      <c r="SYL293" s="32"/>
      <c r="SYM293" s="32"/>
      <c r="SYN293" s="32"/>
      <c r="SYO293" s="32"/>
      <c r="SYP293" s="32"/>
      <c r="SYQ293" s="32"/>
      <c r="SYR293" s="32"/>
      <c r="SYS293" s="32"/>
      <c r="SYT293" s="32"/>
      <c r="SYU293" s="32"/>
      <c r="SYV293" s="32"/>
      <c r="SYW293" s="32"/>
      <c r="SYX293" s="32"/>
      <c r="SYY293" s="32"/>
      <c r="SYZ293" s="32"/>
      <c r="SZA293" s="32"/>
      <c r="SZB293" s="32"/>
      <c r="SZC293" s="32"/>
      <c r="SZD293" s="32"/>
      <c r="SZE293" s="32"/>
      <c r="SZF293" s="32"/>
      <c r="SZG293" s="32"/>
      <c r="SZH293" s="32"/>
      <c r="SZI293" s="32"/>
      <c r="SZJ293" s="32"/>
      <c r="SZK293" s="32"/>
      <c r="SZL293" s="32"/>
      <c r="SZM293" s="32"/>
      <c r="SZN293" s="32"/>
      <c r="SZO293" s="32"/>
      <c r="SZP293" s="32"/>
      <c r="SZQ293" s="32"/>
      <c r="SZR293" s="32"/>
      <c r="SZS293" s="32"/>
      <c r="SZT293" s="32"/>
      <c r="SZU293" s="32"/>
      <c r="SZV293" s="32"/>
      <c r="SZW293" s="32"/>
      <c r="SZX293" s="32"/>
      <c r="SZY293" s="32"/>
      <c r="SZZ293" s="32"/>
      <c r="TAA293" s="32"/>
      <c r="TAB293" s="32"/>
      <c r="TAC293" s="32"/>
      <c r="TAD293" s="32"/>
      <c r="TAE293" s="32"/>
      <c r="TAF293" s="32"/>
      <c r="TAG293" s="32"/>
      <c r="TAH293" s="32"/>
      <c r="TAI293" s="32"/>
      <c r="TAJ293" s="32"/>
      <c r="TAK293" s="32"/>
      <c r="TAL293" s="32"/>
      <c r="TAM293" s="32"/>
      <c r="TAN293" s="32"/>
      <c r="TAO293" s="32"/>
      <c r="TAP293" s="32"/>
      <c r="TAQ293" s="32"/>
      <c r="TAR293" s="32"/>
      <c r="TAS293" s="32"/>
      <c r="TAT293" s="32"/>
      <c r="TAU293" s="32"/>
      <c r="TAV293" s="32"/>
      <c r="TAW293" s="32"/>
      <c r="TAX293" s="32"/>
      <c r="TAY293" s="32"/>
      <c r="TAZ293" s="32"/>
      <c r="TBA293" s="32"/>
      <c r="TBB293" s="32"/>
      <c r="TBC293" s="32"/>
      <c r="TBD293" s="32"/>
      <c r="TBE293" s="32"/>
      <c r="TBF293" s="32"/>
      <c r="TBG293" s="32"/>
      <c r="TBH293" s="32"/>
      <c r="TBI293" s="32"/>
      <c r="TBJ293" s="32"/>
      <c r="TBK293" s="32"/>
      <c r="TBL293" s="32"/>
      <c r="TBM293" s="32"/>
      <c r="TBN293" s="32"/>
      <c r="TBO293" s="32"/>
      <c r="TBP293" s="32"/>
      <c r="TBQ293" s="32"/>
      <c r="TBR293" s="32"/>
      <c r="TBS293" s="32"/>
      <c r="TBT293" s="32"/>
      <c r="TBU293" s="32"/>
      <c r="TBV293" s="32"/>
      <c r="TBW293" s="32"/>
      <c r="TBX293" s="32"/>
      <c r="TBY293" s="32"/>
      <c r="TBZ293" s="32"/>
      <c r="TCA293" s="32"/>
      <c r="TCB293" s="32"/>
      <c r="TCC293" s="32"/>
      <c r="TCD293" s="32"/>
      <c r="TCE293" s="32"/>
      <c r="TCF293" s="32"/>
      <c r="TCG293" s="32"/>
      <c r="TCH293" s="32"/>
      <c r="TCI293" s="32"/>
      <c r="TCJ293" s="32"/>
      <c r="TCK293" s="32"/>
      <c r="TCL293" s="32"/>
      <c r="TCM293" s="32"/>
      <c r="TCN293" s="32"/>
      <c r="TCO293" s="32"/>
      <c r="TCP293" s="32"/>
      <c r="TCQ293" s="32"/>
      <c r="TCR293" s="32"/>
      <c r="TCS293" s="32"/>
      <c r="TCT293" s="32"/>
      <c r="TCU293" s="32"/>
      <c r="TCV293" s="32"/>
      <c r="TCW293" s="32"/>
      <c r="TCX293" s="32"/>
      <c r="TCY293" s="32"/>
      <c r="TCZ293" s="32"/>
      <c r="TDA293" s="32"/>
      <c r="TDB293" s="32"/>
      <c r="TDC293" s="32"/>
      <c r="TDD293" s="32"/>
      <c r="TDE293" s="32"/>
      <c r="TDF293" s="32"/>
      <c r="TDG293" s="32"/>
      <c r="TDH293" s="32"/>
      <c r="TDI293" s="32"/>
      <c r="TDJ293" s="32"/>
      <c r="TDK293" s="32"/>
      <c r="TDL293" s="32"/>
      <c r="TDM293" s="32"/>
      <c r="TDN293" s="32"/>
      <c r="TDO293" s="32"/>
      <c r="TDP293" s="32"/>
      <c r="TDQ293" s="32"/>
      <c r="TDR293" s="32"/>
      <c r="TDS293" s="32"/>
      <c r="TDT293" s="32"/>
      <c r="TDU293" s="32"/>
      <c r="TDV293" s="32"/>
      <c r="TDW293" s="32"/>
      <c r="TDX293" s="32"/>
      <c r="TDY293" s="32"/>
      <c r="TDZ293" s="32"/>
      <c r="TEA293" s="32"/>
      <c r="TEB293" s="32"/>
      <c r="TEC293" s="32"/>
      <c r="TED293" s="32"/>
      <c r="TEE293" s="32"/>
      <c r="TEF293" s="32"/>
      <c r="TEG293" s="32"/>
      <c r="TEH293" s="32"/>
      <c r="TEI293" s="32"/>
      <c r="TEJ293" s="32"/>
      <c r="TEK293" s="32"/>
      <c r="TEL293" s="32"/>
      <c r="TEM293" s="32"/>
      <c r="TEN293" s="32"/>
      <c r="TEO293" s="32"/>
      <c r="TEP293" s="32"/>
      <c r="TEQ293" s="32"/>
      <c r="TER293" s="32"/>
      <c r="TES293" s="32"/>
      <c r="TET293" s="32"/>
      <c r="TEU293" s="32"/>
      <c r="TEV293" s="32"/>
      <c r="TEW293" s="32"/>
      <c r="TEX293" s="32"/>
      <c r="TEY293" s="32"/>
      <c r="TEZ293" s="32"/>
      <c r="TFA293" s="32"/>
      <c r="TFB293" s="32"/>
      <c r="TFC293" s="32"/>
      <c r="TFD293" s="32"/>
      <c r="TFE293" s="32"/>
      <c r="TFF293" s="32"/>
      <c r="TFG293" s="32"/>
      <c r="TFH293" s="32"/>
      <c r="TFI293" s="32"/>
      <c r="TFJ293" s="32"/>
      <c r="TFK293" s="32"/>
      <c r="TFL293" s="32"/>
      <c r="TFM293" s="32"/>
      <c r="TFN293" s="32"/>
      <c r="TFO293" s="32"/>
      <c r="TFP293" s="32"/>
      <c r="TFQ293" s="32"/>
      <c r="TFR293" s="32"/>
      <c r="TFS293" s="32"/>
      <c r="TFT293" s="32"/>
      <c r="TFU293" s="32"/>
      <c r="TFV293" s="32"/>
      <c r="TFW293" s="32"/>
      <c r="TFX293" s="32"/>
      <c r="TFY293" s="32"/>
      <c r="TFZ293" s="32"/>
      <c r="TGA293" s="32"/>
      <c r="TGB293" s="32"/>
      <c r="TGC293" s="32"/>
      <c r="TGD293" s="32"/>
      <c r="TGE293" s="32"/>
      <c r="TGF293" s="32"/>
      <c r="TGG293" s="32"/>
      <c r="TGH293" s="32"/>
      <c r="TGI293" s="32"/>
      <c r="TGJ293" s="32"/>
      <c r="TGK293" s="32"/>
      <c r="TGL293" s="32"/>
      <c r="TGM293" s="32"/>
      <c r="TGN293" s="32"/>
      <c r="TGO293" s="32"/>
      <c r="TGP293" s="32"/>
      <c r="TGQ293" s="32"/>
      <c r="TGR293" s="32"/>
      <c r="TGS293" s="32"/>
      <c r="TGT293" s="32"/>
      <c r="TGU293" s="32"/>
      <c r="TGV293" s="32"/>
      <c r="TGW293" s="32"/>
      <c r="TGX293" s="32"/>
      <c r="TGY293" s="32"/>
      <c r="TGZ293" s="32"/>
      <c r="THA293" s="32"/>
      <c r="THB293" s="32"/>
      <c r="THC293" s="32"/>
      <c r="THD293" s="32"/>
      <c r="THE293" s="32"/>
      <c r="THF293" s="32"/>
      <c r="THG293" s="32"/>
      <c r="THH293" s="32"/>
      <c r="THI293" s="32"/>
      <c r="THJ293" s="32"/>
      <c r="THK293" s="32"/>
      <c r="THL293" s="32"/>
      <c r="THM293" s="32"/>
      <c r="THN293" s="32"/>
      <c r="THO293" s="32"/>
      <c r="THP293" s="32"/>
      <c r="THQ293" s="32"/>
      <c r="THR293" s="32"/>
      <c r="THS293" s="32"/>
      <c r="THT293" s="32"/>
      <c r="THU293" s="32"/>
      <c r="THV293" s="32"/>
      <c r="THW293" s="32"/>
      <c r="THX293" s="32"/>
      <c r="THY293" s="32"/>
      <c r="THZ293" s="32"/>
      <c r="TIA293" s="32"/>
      <c r="TIB293" s="32"/>
      <c r="TIC293" s="32"/>
      <c r="TID293" s="32"/>
      <c r="TIE293" s="32"/>
      <c r="TIF293" s="32"/>
      <c r="TIG293" s="32"/>
      <c r="TIH293" s="32"/>
      <c r="TII293" s="32"/>
      <c r="TIJ293" s="32"/>
      <c r="TIK293" s="32"/>
      <c r="TIL293" s="32"/>
      <c r="TIM293" s="32"/>
      <c r="TIN293" s="32"/>
      <c r="TIO293" s="32"/>
      <c r="TIP293" s="32"/>
      <c r="TIQ293" s="32"/>
      <c r="TIR293" s="32"/>
      <c r="TIS293" s="32"/>
      <c r="TIT293" s="32"/>
      <c r="TIU293" s="32"/>
      <c r="TIV293" s="32"/>
      <c r="TIW293" s="32"/>
      <c r="TIX293" s="32"/>
      <c r="TIY293" s="32"/>
      <c r="TIZ293" s="32"/>
      <c r="TJA293" s="32"/>
      <c r="TJB293" s="32"/>
      <c r="TJC293" s="32"/>
      <c r="TJD293" s="32"/>
      <c r="TJE293" s="32"/>
      <c r="TJF293" s="32"/>
      <c r="TJG293" s="32"/>
      <c r="TJH293" s="32"/>
      <c r="TJI293" s="32"/>
      <c r="TJJ293" s="32"/>
      <c r="TJK293" s="32"/>
      <c r="TJL293" s="32"/>
      <c r="TJM293" s="32"/>
      <c r="TJN293" s="32"/>
      <c r="TJO293" s="32"/>
      <c r="TJP293" s="32"/>
      <c r="TJQ293" s="32"/>
      <c r="TJR293" s="32"/>
      <c r="TJS293" s="32"/>
      <c r="TJT293" s="32"/>
      <c r="TJU293" s="32"/>
      <c r="TJV293" s="32"/>
      <c r="TJW293" s="32"/>
      <c r="TJX293" s="32"/>
      <c r="TJY293" s="32"/>
      <c r="TJZ293" s="32"/>
      <c r="TKA293" s="32"/>
      <c r="TKB293" s="32"/>
      <c r="TKC293" s="32"/>
      <c r="TKD293" s="32"/>
      <c r="TKE293" s="32"/>
      <c r="TKF293" s="32"/>
      <c r="TKG293" s="32"/>
      <c r="TKH293" s="32"/>
      <c r="TKI293" s="32"/>
      <c r="TKJ293" s="32"/>
      <c r="TKK293" s="32"/>
      <c r="TKL293" s="32"/>
      <c r="TKM293" s="32"/>
      <c r="TKN293" s="32"/>
      <c r="TKO293" s="32"/>
      <c r="TKP293" s="32"/>
      <c r="TKQ293" s="32"/>
      <c r="TKR293" s="32"/>
      <c r="TKS293" s="32"/>
      <c r="TKT293" s="32"/>
      <c r="TKU293" s="32"/>
      <c r="TKV293" s="32"/>
      <c r="TKW293" s="32"/>
      <c r="TKX293" s="32"/>
      <c r="TKY293" s="32"/>
      <c r="TKZ293" s="32"/>
      <c r="TLA293" s="32"/>
      <c r="TLB293" s="32"/>
      <c r="TLC293" s="32"/>
      <c r="TLD293" s="32"/>
      <c r="TLE293" s="32"/>
      <c r="TLF293" s="32"/>
      <c r="TLG293" s="32"/>
      <c r="TLH293" s="32"/>
      <c r="TLI293" s="32"/>
      <c r="TLJ293" s="32"/>
      <c r="TLK293" s="32"/>
      <c r="TLL293" s="32"/>
      <c r="TLM293" s="32"/>
      <c r="TLN293" s="32"/>
      <c r="TLO293" s="32"/>
      <c r="TLP293" s="32"/>
      <c r="TLQ293" s="32"/>
      <c r="TLR293" s="32"/>
      <c r="TLS293" s="32"/>
      <c r="TLT293" s="32"/>
      <c r="TLU293" s="32"/>
      <c r="TLV293" s="32"/>
      <c r="TLW293" s="32"/>
      <c r="TLX293" s="32"/>
      <c r="TLY293" s="32"/>
      <c r="TLZ293" s="32"/>
      <c r="TMA293" s="32"/>
      <c r="TMB293" s="32"/>
      <c r="TMC293" s="32"/>
      <c r="TMD293" s="32"/>
      <c r="TME293" s="32"/>
      <c r="TMF293" s="32"/>
      <c r="TMG293" s="32"/>
      <c r="TMH293" s="32"/>
      <c r="TMI293" s="32"/>
      <c r="TMJ293" s="32"/>
      <c r="TMK293" s="32"/>
      <c r="TML293" s="32"/>
      <c r="TMM293" s="32"/>
      <c r="TMN293" s="32"/>
      <c r="TMO293" s="32"/>
      <c r="TMP293" s="32"/>
      <c r="TMQ293" s="32"/>
      <c r="TMR293" s="32"/>
      <c r="TMS293" s="32"/>
      <c r="TMT293" s="32"/>
      <c r="TMU293" s="32"/>
      <c r="TMV293" s="32"/>
      <c r="TMW293" s="32"/>
      <c r="TMX293" s="32"/>
      <c r="TMY293" s="32"/>
      <c r="TMZ293" s="32"/>
      <c r="TNA293" s="32"/>
      <c r="TNB293" s="32"/>
      <c r="TNC293" s="32"/>
      <c r="TND293" s="32"/>
      <c r="TNE293" s="32"/>
      <c r="TNF293" s="32"/>
      <c r="TNG293" s="32"/>
      <c r="TNH293" s="32"/>
      <c r="TNI293" s="32"/>
      <c r="TNJ293" s="32"/>
      <c r="TNK293" s="32"/>
      <c r="TNL293" s="32"/>
      <c r="TNM293" s="32"/>
      <c r="TNN293" s="32"/>
      <c r="TNO293" s="32"/>
      <c r="TNP293" s="32"/>
      <c r="TNQ293" s="32"/>
      <c r="TNR293" s="32"/>
      <c r="TNS293" s="32"/>
      <c r="TNT293" s="32"/>
      <c r="TNU293" s="32"/>
      <c r="TNV293" s="32"/>
      <c r="TNW293" s="32"/>
      <c r="TNX293" s="32"/>
      <c r="TNY293" s="32"/>
      <c r="TNZ293" s="32"/>
      <c r="TOA293" s="32"/>
      <c r="TOB293" s="32"/>
      <c r="TOC293" s="32"/>
      <c r="TOD293" s="32"/>
      <c r="TOE293" s="32"/>
      <c r="TOF293" s="32"/>
      <c r="TOG293" s="32"/>
      <c r="TOH293" s="32"/>
      <c r="TOI293" s="32"/>
      <c r="TOJ293" s="32"/>
      <c r="TOK293" s="32"/>
      <c r="TOL293" s="32"/>
      <c r="TOM293" s="32"/>
      <c r="TON293" s="32"/>
      <c r="TOO293" s="32"/>
      <c r="TOP293" s="32"/>
      <c r="TOQ293" s="32"/>
      <c r="TOR293" s="32"/>
      <c r="TOS293" s="32"/>
      <c r="TOT293" s="32"/>
      <c r="TOU293" s="32"/>
      <c r="TOV293" s="32"/>
      <c r="TOW293" s="32"/>
      <c r="TOX293" s="32"/>
      <c r="TOY293" s="32"/>
      <c r="TOZ293" s="32"/>
      <c r="TPA293" s="32"/>
      <c r="TPB293" s="32"/>
      <c r="TPC293" s="32"/>
      <c r="TPD293" s="32"/>
      <c r="TPE293" s="32"/>
      <c r="TPF293" s="32"/>
      <c r="TPG293" s="32"/>
      <c r="TPH293" s="32"/>
      <c r="TPI293" s="32"/>
      <c r="TPJ293" s="32"/>
      <c r="TPK293" s="32"/>
      <c r="TPL293" s="32"/>
      <c r="TPM293" s="32"/>
      <c r="TPN293" s="32"/>
      <c r="TPO293" s="32"/>
      <c r="TPP293" s="32"/>
      <c r="TPQ293" s="32"/>
      <c r="TPR293" s="32"/>
      <c r="TPS293" s="32"/>
      <c r="TPT293" s="32"/>
      <c r="TPU293" s="32"/>
      <c r="TPV293" s="32"/>
      <c r="TPW293" s="32"/>
      <c r="TPX293" s="32"/>
      <c r="TPY293" s="32"/>
      <c r="TPZ293" s="32"/>
      <c r="TQA293" s="32"/>
      <c r="TQB293" s="32"/>
      <c r="TQC293" s="32"/>
      <c r="TQD293" s="32"/>
      <c r="TQE293" s="32"/>
      <c r="TQF293" s="32"/>
      <c r="TQG293" s="32"/>
      <c r="TQH293" s="32"/>
      <c r="TQI293" s="32"/>
      <c r="TQJ293" s="32"/>
      <c r="TQK293" s="32"/>
      <c r="TQL293" s="32"/>
      <c r="TQM293" s="32"/>
      <c r="TQN293" s="32"/>
      <c r="TQO293" s="32"/>
      <c r="TQP293" s="32"/>
      <c r="TQQ293" s="32"/>
      <c r="TQR293" s="32"/>
      <c r="TQS293" s="32"/>
      <c r="TQT293" s="32"/>
      <c r="TQU293" s="32"/>
      <c r="TQV293" s="32"/>
      <c r="TQW293" s="32"/>
      <c r="TQX293" s="32"/>
      <c r="TQY293" s="32"/>
      <c r="TQZ293" s="32"/>
      <c r="TRA293" s="32"/>
      <c r="TRB293" s="32"/>
      <c r="TRC293" s="32"/>
      <c r="TRD293" s="32"/>
      <c r="TRE293" s="32"/>
      <c r="TRF293" s="32"/>
      <c r="TRG293" s="32"/>
      <c r="TRH293" s="32"/>
      <c r="TRI293" s="32"/>
      <c r="TRJ293" s="32"/>
      <c r="TRK293" s="32"/>
      <c r="TRL293" s="32"/>
      <c r="TRM293" s="32"/>
      <c r="TRN293" s="32"/>
      <c r="TRO293" s="32"/>
      <c r="TRP293" s="32"/>
      <c r="TRQ293" s="32"/>
      <c r="TRR293" s="32"/>
      <c r="TRS293" s="32"/>
      <c r="TRT293" s="32"/>
      <c r="TRU293" s="32"/>
      <c r="TRV293" s="32"/>
      <c r="TRW293" s="32"/>
      <c r="TRX293" s="32"/>
      <c r="TRY293" s="32"/>
      <c r="TRZ293" s="32"/>
      <c r="TSA293" s="32"/>
      <c r="TSB293" s="32"/>
      <c r="TSC293" s="32"/>
      <c r="TSD293" s="32"/>
      <c r="TSE293" s="32"/>
      <c r="TSF293" s="32"/>
      <c r="TSG293" s="32"/>
      <c r="TSH293" s="32"/>
      <c r="TSI293" s="32"/>
      <c r="TSJ293" s="32"/>
      <c r="TSK293" s="32"/>
      <c r="TSL293" s="32"/>
      <c r="TSM293" s="32"/>
      <c r="TSN293" s="32"/>
      <c r="TSO293" s="32"/>
      <c r="TSP293" s="32"/>
      <c r="TSQ293" s="32"/>
      <c r="TSR293" s="32"/>
      <c r="TSS293" s="32"/>
      <c r="TST293" s="32"/>
      <c r="TSU293" s="32"/>
      <c r="TSV293" s="32"/>
      <c r="TSW293" s="32"/>
      <c r="TSX293" s="32"/>
      <c r="TSY293" s="32"/>
      <c r="TSZ293" s="32"/>
      <c r="TTA293" s="32"/>
      <c r="TTB293" s="32"/>
      <c r="TTC293" s="32"/>
      <c r="TTD293" s="32"/>
      <c r="TTE293" s="32"/>
      <c r="TTF293" s="32"/>
      <c r="TTG293" s="32"/>
      <c r="TTH293" s="32"/>
      <c r="TTI293" s="32"/>
      <c r="TTJ293" s="32"/>
      <c r="TTK293" s="32"/>
      <c r="TTL293" s="32"/>
      <c r="TTM293" s="32"/>
      <c r="TTN293" s="32"/>
      <c r="TTO293" s="32"/>
      <c r="TTP293" s="32"/>
      <c r="TTQ293" s="32"/>
      <c r="TTR293" s="32"/>
      <c r="TTS293" s="32"/>
      <c r="TTT293" s="32"/>
      <c r="TTU293" s="32"/>
      <c r="TTV293" s="32"/>
      <c r="TTW293" s="32"/>
      <c r="TTX293" s="32"/>
      <c r="TTY293" s="32"/>
      <c r="TTZ293" s="32"/>
      <c r="TUA293" s="32"/>
      <c r="TUB293" s="32"/>
      <c r="TUC293" s="32"/>
      <c r="TUD293" s="32"/>
      <c r="TUE293" s="32"/>
      <c r="TUF293" s="32"/>
      <c r="TUG293" s="32"/>
      <c r="TUH293" s="32"/>
      <c r="TUI293" s="32"/>
      <c r="TUJ293" s="32"/>
      <c r="TUK293" s="32"/>
      <c r="TUL293" s="32"/>
      <c r="TUM293" s="32"/>
      <c r="TUN293" s="32"/>
      <c r="TUO293" s="32"/>
      <c r="TUP293" s="32"/>
      <c r="TUQ293" s="32"/>
      <c r="TUR293" s="32"/>
      <c r="TUS293" s="32"/>
      <c r="TUT293" s="32"/>
      <c r="TUU293" s="32"/>
      <c r="TUV293" s="32"/>
      <c r="TUW293" s="32"/>
      <c r="TUX293" s="32"/>
      <c r="TUY293" s="32"/>
      <c r="TUZ293" s="32"/>
      <c r="TVA293" s="32"/>
      <c r="TVB293" s="32"/>
      <c r="TVC293" s="32"/>
      <c r="TVD293" s="32"/>
      <c r="TVE293" s="32"/>
      <c r="TVF293" s="32"/>
      <c r="TVG293" s="32"/>
      <c r="TVH293" s="32"/>
      <c r="TVI293" s="32"/>
      <c r="TVJ293" s="32"/>
      <c r="TVK293" s="32"/>
      <c r="TVL293" s="32"/>
      <c r="TVM293" s="32"/>
      <c r="TVN293" s="32"/>
      <c r="TVO293" s="32"/>
      <c r="TVP293" s="32"/>
      <c r="TVQ293" s="32"/>
      <c r="TVR293" s="32"/>
      <c r="TVS293" s="32"/>
      <c r="TVT293" s="32"/>
      <c r="TVU293" s="32"/>
      <c r="TVV293" s="32"/>
      <c r="TVW293" s="32"/>
      <c r="TVX293" s="32"/>
      <c r="TVY293" s="32"/>
      <c r="TVZ293" s="32"/>
      <c r="TWA293" s="32"/>
      <c r="TWB293" s="32"/>
      <c r="TWC293" s="32"/>
      <c r="TWD293" s="32"/>
      <c r="TWE293" s="32"/>
      <c r="TWF293" s="32"/>
      <c r="TWG293" s="32"/>
      <c r="TWH293" s="32"/>
      <c r="TWI293" s="32"/>
      <c r="TWJ293" s="32"/>
      <c r="TWK293" s="32"/>
      <c r="TWL293" s="32"/>
      <c r="TWM293" s="32"/>
      <c r="TWN293" s="32"/>
      <c r="TWO293" s="32"/>
      <c r="TWP293" s="32"/>
      <c r="TWQ293" s="32"/>
      <c r="TWR293" s="32"/>
      <c r="TWS293" s="32"/>
      <c r="TWT293" s="32"/>
      <c r="TWU293" s="32"/>
      <c r="TWV293" s="32"/>
      <c r="TWW293" s="32"/>
      <c r="TWX293" s="32"/>
      <c r="TWY293" s="32"/>
      <c r="TWZ293" s="32"/>
      <c r="TXA293" s="32"/>
      <c r="TXB293" s="32"/>
      <c r="TXC293" s="32"/>
      <c r="TXD293" s="32"/>
      <c r="TXE293" s="32"/>
      <c r="TXF293" s="32"/>
      <c r="TXG293" s="32"/>
      <c r="TXH293" s="32"/>
      <c r="TXI293" s="32"/>
      <c r="TXJ293" s="32"/>
      <c r="TXK293" s="32"/>
      <c r="TXL293" s="32"/>
      <c r="TXM293" s="32"/>
      <c r="TXN293" s="32"/>
      <c r="TXO293" s="32"/>
      <c r="TXP293" s="32"/>
      <c r="TXQ293" s="32"/>
      <c r="TXR293" s="32"/>
      <c r="TXS293" s="32"/>
      <c r="TXT293" s="32"/>
      <c r="TXU293" s="32"/>
      <c r="TXV293" s="32"/>
      <c r="TXW293" s="32"/>
      <c r="TXX293" s="32"/>
      <c r="TXY293" s="32"/>
      <c r="TXZ293" s="32"/>
      <c r="TYA293" s="32"/>
      <c r="TYB293" s="32"/>
      <c r="TYC293" s="32"/>
      <c r="TYD293" s="32"/>
      <c r="TYE293" s="32"/>
      <c r="TYF293" s="32"/>
      <c r="TYG293" s="32"/>
      <c r="TYH293" s="32"/>
      <c r="TYI293" s="32"/>
      <c r="TYJ293" s="32"/>
      <c r="TYK293" s="32"/>
      <c r="TYL293" s="32"/>
      <c r="TYM293" s="32"/>
      <c r="TYN293" s="32"/>
      <c r="TYO293" s="32"/>
      <c r="TYP293" s="32"/>
      <c r="TYQ293" s="32"/>
      <c r="TYR293" s="32"/>
      <c r="TYS293" s="32"/>
      <c r="TYT293" s="32"/>
      <c r="TYU293" s="32"/>
      <c r="TYV293" s="32"/>
      <c r="TYW293" s="32"/>
      <c r="TYX293" s="32"/>
      <c r="TYY293" s="32"/>
      <c r="TYZ293" s="32"/>
      <c r="TZA293" s="32"/>
      <c r="TZB293" s="32"/>
      <c r="TZC293" s="32"/>
      <c r="TZD293" s="32"/>
      <c r="TZE293" s="32"/>
      <c r="TZF293" s="32"/>
      <c r="TZG293" s="32"/>
      <c r="TZH293" s="32"/>
      <c r="TZI293" s="32"/>
      <c r="TZJ293" s="32"/>
      <c r="TZK293" s="32"/>
      <c r="TZL293" s="32"/>
      <c r="TZM293" s="32"/>
      <c r="TZN293" s="32"/>
      <c r="TZO293" s="32"/>
      <c r="TZP293" s="32"/>
      <c r="TZQ293" s="32"/>
      <c r="TZR293" s="32"/>
      <c r="TZS293" s="32"/>
      <c r="TZT293" s="32"/>
      <c r="TZU293" s="32"/>
      <c r="TZV293" s="32"/>
      <c r="TZW293" s="32"/>
      <c r="TZX293" s="32"/>
      <c r="TZY293" s="32"/>
      <c r="TZZ293" s="32"/>
      <c r="UAA293" s="32"/>
      <c r="UAB293" s="32"/>
      <c r="UAC293" s="32"/>
      <c r="UAD293" s="32"/>
      <c r="UAE293" s="32"/>
      <c r="UAF293" s="32"/>
      <c r="UAG293" s="32"/>
      <c r="UAH293" s="32"/>
      <c r="UAI293" s="32"/>
      <c r="UAJ293" s="32"/>
      <c r="UAK293" s="32"/>
      <c r="UAL293" s="32"/>
      <c r="UAM293" s="32"/>
      <c r="UAN293" s="32"/>
      <c r="UAO293" s="32"/>
      <c r="UAP293" s="32"/>
      <c r="UAQ293" s="32"/>
      <c r="UAR293" s="32"/>
      <c r="UAS293" s="32"/>
      <c r="UAT293" s="32"/>
      <c r="UAU293" s="32"/>
      <c r="UAV293" s="32"/>
      <c r="UAW293" s="32"/>
      <c r="UAX293" s="32"/>
      <c r="UAY293" s="32"/>
      <c r="UAZ293" s="32"/>
      <c r="UBA293" s="32"/>
      <c r="UBB293" s="32"/>
      <c r="UBC293" s="32"/>
      <c r="UBD293" s="32"/>
      <c r="UBE293" s="32"/>
      <c r="UBF293" s="32"/>
      <c r="UBG293" s="32"/>
      <c r="UBH293" s="32"/>
      <c r="UBI293" s="32"/>
      <c r="UBJ293" s="32"/>
      <c r="UBK293" s="32"/>
      <c r="UBL293" s="32"/>
      <c r="UBM293" s="32"/>
      <c r="UBN293" s="32"/>
      <c r="UBO293" s="32"/>
      <c r="UBP293" s="32"/>
      <c r="UBQ293" s="32"/>
      <c r="UBR293" s="32"/>
      <c r="UBS293" s="32"/>
      <c r="UBT293" s="32"/>
      <c r="UBU293" s="32"/>
      <c r="UBV293" s="32"/>
      <c r="UBW293" s="32"/>
      <c r="UBX293" s="32"/>
      <c r="UBY293" s="32"/>
      <c r="UBZ293" s="32"/>
      <c r="UCA293" s="32"/>
      <c r="UCB293" s="32"/>
      <c r="UCC293" s="32"/>
      <c r="UCD293" s="32"/>
      <c r="UCE293" s="32"/>
      <c r="UCF293" s="32"/>
      <c r="UCG293" s="32"/>
      <c r="UCH293" s="32"/>
      <c r="UCI293" s="32"/>
      <c r="UCJ293" s="32"/>
      <c r="UCK293" s="32"/>
      <c r="UCL293" s="32"/>
      <c r="UCM293" s="32"/>
      <c r="UCN293" s="32"/>
      <c r="UCO293" s="32"/>
      <c r="UCP293" s="32"/>
      <c r="UCQ293" s="32"/>
      <c r="UCR293" s="32"/>
      <c r="UCS293" s="32"/>
      <c r="UCT293" s="32"/>
      <c r="UCU293" s="32"/>
      <c r="UCV293" s="32"/>
      <c r="UCW293" s="32"/>
      <c r="UCX293" s="32"/>
      <c r="UCY293" s="32"/>
      <c r="UCZ293" s="32"/>
      <c r="UDA293" s="32"/>
      <c r="UDB293" s="32"/>
      <c r="UDC293" s="32"/>
      <c r="UDD293" s="32"/>
      <c r="UDE293" s="32"/>
      <c r="UDF293" s="32"/>
      <c r="UDG293" s="32"/>
      <c r="UDH293" s="32"/>
      <c r="UDI293" s="32"/>
      <c r="UDJ293" s="32"/>
      <c r="UDK293" s="32"/>
      <c r="UDL293" s="32"/>
      <c r="UDM293" s="32"/>
      <c r="UDN293" s="32"/>
      <c r="UDO293" s="32"/>
      <c r="UDP293" s="32"/>
      <c r="UDQ293" s="32"/>
      <c r="UDR293" s="32"/>
      <c r="UDS293" s="32"/>
      <c r="UDT293" s="32"/>
      <c r="UDU293" s="32"/>
      <c r="UDV293" s="32"/>
      <c r="UDW293" s="32"/>
      <c r="UDX293" s="32"/>
      <c r="UDY293" s="32"/>
      <c r="UDZ293" s="32"/>
      <c r="UEA293" s="32"/>
      <c r="UEB293" s="32"/>
      <c r="UEC293" s="32"/>
      <c r="UED293" s="32"/>
      <c r="UEE293" s="32"/>
      <c r="UEF293" s="32"/>
      <c r="UEG293" s="32"/>
      <c r="UEH293" s="32"/>
      <c r="UEI293" s="32"/>
      <c r="UEJ293" s="32"/>
      <c r="UEK293" s="32"/>
      <c r="UEL293" s="32"/>
      <c r="UEM293" s="32"/>
      <c r="UEN293" s="32"/>
      <c r="UEO293" s="32"/>
      <c r="UEP293" s="32"/>
      <c r="UEQ293" s="32"/>
      <c r="UER293" s="32"/>
      <c r="UES293" s="32"/>
      <c r="UET293" s="32"/>
      <c r="UEU293" s="32"/>
      <c r="UEV293" s="32"/>
      <c r="UEW293" s="32"/>
      <c r="UEX293" s="32"/>
      <c r="UEY293" s="32"/>
      <c r="UEZ293" s="32"/>
      <c r="UFA293" s="32"/>
      <c r="UFB293" s="32"/>
      <c r="UFC293" s="32"/>
      <c r="UFD293" s="32"/>
      <c r="UFE293" s="32"/>
      <c r="UFF293" s="32"/>
      <c r="UFG293" s="32"/>
      <c r="UFH293" s="32"/>
      <c r="UFI293" s="32"/>
      <c r="UFJ293" s="32"/>
      <c r="UFK293" s="32"/>
      <c r="UFL293" s="32"/>
      <c r="UFM293" s="32"/>
      <c r="UFN293" s="32"/>
      <c r="UFO293" s="32"/>
      <c r="UFP293" s="32"/>
      <c r="UFQ293" s="32"/>
      <c r="UFR293" s="32"/>
      <c r="UFS293" s="32"/>
      <c r="UFT293" s="32"/>
      <c r="UFU293" s="32"/>
      <c r="UFV293" s="32"/>
      <c r="UFW293" s="32"/>
      <c r="UFX293" s="32"/>
      <c r="UFY293" s="32"/>
      <c r="UFZ293" s="32"/>
      <c r="UGA293" s="32"/>
      <c r="UGB293" s="32"/>
      <c r="UGC293" s="32"/>
      <c r="UGD293" s="32"/>
      <c r="UGE293" s="32"/>
      <c r="UGF293" s="32"/>
      <c r="UGG293" s="32"/>
      <c r="UGH293" s="32"/>
      <c r="UGI293" s="32"/>
      <c r="UGJ293" s="32"/>
      <c r="UGK293" s="32"/>
      <c r="UGL293" s="32"/>
      <c r="UGM293" s="32"/>
      <c r="UGN293" s="32"/>
      <c r="UGO293" s="32"/>
      <c r="UGP293" s="32"/>
      <c r="UGQ293" s="32"/>
      <c r="UGR293" s="32"/>
      <c r="UGS293" s="32"/>
      <c r="UGT293" s="32"/>
      <c r="UGU293" s="32"/>
      <c r="UGV293" s="32"/>
      <c r="UGW293" s="32"/>
      <c r="UGX293" s="32"/>
      <c r="UGY293" s="32"/>
      <c r="UGZ293" s="32"/>
      <c r="UHA293" s="32"/>
      <c r="UHB293" s="32"/>
      <c r="UHC293" s="32"/>
      <c r="UHD293" s="32"/>
      <c r="UHE293" s="32"/>
      <c r="UHF293" s="32"/>
      <c r="UHG293" s="32"/>
      <c r="UHH293" s="32"/>
      <c r="UHI293" s="32"/>
      <c r="UHJ293" s="32"/>
      <c r="UHK293" s="32"/>
      <c r="UHL293" s="32"/>
      <c r="UHM293" s="32"/>
      <c r="UHN293" s="32"/>
      <c r="UHO293" s="32"/>
      <c r="UHP293" s="32"/>
      <c r="UHQ293" s="32"/>
      <c r="UHR293" s="32"/>
      <c r="UHS293" s="32"/>
      <c r="UHT293" s="32"/>
      <c r="UHU293" s="32"/>
      <c r="UHV293" s="32"/>
      <c r="UHW293" s="32"/>
      <c r="UHX293" s="32"/>
      <c r="UHY293" s="32"/>
      <c r="UHZ293" s="32"/>
      <c r="UIA293" s="32"/>
      <c r="UIB293" s="32"/>
      <c r="UIC293" s="32"/>
      <c r="UID293" s="32"/>
      <c r="UIE293" s="32"/>
      <c r="UIF293" s="32"/>
      <c r="UIG293" s="32"/>
      <c r="UIH293" s="32"/>
      <c r="UII293" s="32"/>
      <c r="UIJ293" s="32"/>
      <c r="UIK293" s="32"/>
      <c r="UIL293" s="32"/>
      <c r="UIM293" s="32"/>
      <c r="UIN293" s="32"/>
      <c r="UIO293" s="32"/>
      <c r="UIP293" s="32"/>
      <c r="UIQ293" s="32"/>
      <c r="UIR293" s="32"/>
      <c r="UIS293" s="32"/>
      <c r="UIT293" s="32"/>
      <c r="UIU293" s="32"/>
      <c r="UIV293" s="32"/>
      <c r="UIW293" s="32"/>
      <c r="UIX293" s="32"/>
      <c r="UIY293" s="32"/>
      <c r="UIZ293" s="32"/>
      <c r="UJA293" s="32"/>
      <c r="UJB293" s="32"/>
      <c r="UJC293" s="32"/>
      <c r="UJD293" s="32"/>
      <c r="UJE293" s="32"/>
      <c r="UJF293" s="32"/>
      <c r="UJG293" s="32"/>
      <c r="UJH293" s="32"/>
      <c r="UJI293" s="32"/>
      <c r="UJJ293" s="32"/>
      <c r="UJK293" s="32"/>
      <c r="UJL293" s="32"/>
      <c r="UJM293" s="32"/>
      <c r="UJN293" s="32"/>
      <c r="UJO293" s="32"/>
      <c r="UJP293" s="32"/>
      <c r="UJQ293" s="32"/>
      <c r="UJR293" s="32"/>
      <c r="UJS293" s="32"/>
      <c r="UJT293" s="32"/>
      <c r="UJU293" s="32"/>
      <c r="UJV293" s="32"/>
      <c r="UJW293" s="32"/>
      <c r="UJX293" s="32"/>
      <c r="UJY293" s="32"/>
      <c r="UJZ293" s="32"/>
      <c r="UKA293" s="32"/>
      <c r="UKB293" s="32"/>
      <c r="UKC293" s="32"/>
      <c r="UKD293" s="32"/>
      <c r="UKE293" s="32"/>
      <c r="UKF293" s="32"/>
      <c r="UKG293" s="32"/>
      <c r="UKH293" s="32"/>
      <c r="UKI293" s="32"/>
      <c r="UKJ293" s="32"/>
      <c r="UKK293" s="32"/>
      <c r="UKL293" s="32"/>
      <c r="UKM293" s="32"/>
      <c r="UKN293" s="32"/>
      <c r="UKO293" s="32"/>
      <c r="UKP293" s="32"/>
      <c r="UKQ293" s="32"/>
      <c r="UKR293" s="32"/>
      <c r="UKS293" s="32"/>
      <c r="UKT293" s="32"/>
      <c r="UKU293" s="32"/>
      <c r="UKV293" s="32"/>
      <c r="UKW293" s="32"/>
      <c r="UKX293" s="32"/>
      <c r="UKY293" s="32"/>
      <c r="UKZ293" s="32"/>
      <c r="ULA293" s="32"/>
      <c r="ULB293" s="32"/>
      <c r="ULC293" s="32"/>
      <c r="ULD293" s="32"/>
      <c r="ULE293" s="32"/>
      <c r="ULF293" s="32"/>
      <c r="ULG293" s="32"/>
      <c r="ULH293" s="32"/>
      <c r="ULI293" s="32"/>
      <c r="ULJ293" s="32"/>
      <c r="ULK293" s="32"/>
      <c r="ULL293" s="32"/>
      <c r="ULM293" s="32"/>
      <c r="ULN293" s="32"/>
      <c r="ULO293" s="32"/>
      <c r="ULP293" s="32"/>
      <c r="ULQ293" s="32"/>
      <c r="ULR293" s="32"/>
      <c r="ULS293" s="32"/>
      <c r="ULT293" s="32"/>
      <c r="ULU293" s="32"/>
      <c r="ULV293" s="32"/>
      <c r="ULW293" s="32"/>
      <c r="ULX293" s="32"/>
      <c r="ULY293" s="32"/>
      <c r="ULZ293" s="32"/>
      <c r="UMA293" s="32"/>
      <c r="UMB293" s="32"/>
      <c r="UMC293" s="32"/>
      <c r="UMD293" s="32"/>
      <c r="UME293" s="32"/>
      <c r="UMF293" s="32"/>
      <c r="UMG293" s="32"/>
      <c r="UMH293" s="32"/>
      <c r="UMI293" s="32"/>
      <c r="UMJ293" s="32"/>
      <c r="UMK293" s="32"/>
      <c r="UML293" s="32"/>
      <c r="UMM293" s="32"/>
      <c r="UMN293" s="32"/>
      <c r="UMO293" s="32"/>
      <c r="UMP293" s="32"/>
      <c r="UMQ293" s="32"/>
      <c r="UMR293" s="32"/>
      <c r="UMS293" s="32"/>
      <c r="UMT293" s="32"/>
      <c r="UMU293" s="32"/>
      <c r="UMV293" s="32"/>
      <c r="UMW293" s="32"/>
      <c r="UMX293" s="32"/>
      <c r="UMY293" s="32"/>
      <c r="UMZ293" s="32"/>
      <c r="UNA293" s="32"/>
      <c r="UNB293" s="32"/>
      <c r="UNC293" s="32"/>
      <c r="UND293" s="32"/>
      <c r="UNE293" s="32"/>
      <c r="UNF293" s="32"/>
      <c r="UNG293" s="32"/>
      <c r="UNH293" s="32"/>
      <c r="UNI293" s="32"/>
      <c r="UNJ293" s="32"/>
      <c r="UNK293" s="32"/>
      <c r="UNL293" s="32"/>
      <c r="UNM293" s="32"/>
      <c r="UNN293" s="32"/>
      <c r="UNO293" s="32"/>
      <c r="UNP293" s="32"/>
      <c r="UNQ293" s="32"/>
      <c r="UNR293" s="32"/>
      <c r="UNS293" s="32"/>
      <c r="UNT293" s="32"/>
      <c r="UNU293" s="32"/>
      <c r="UNV293" s="32"/>
      <c r="UNW293" s="32"/>
      <c r="UNX293" s="32"/>
      <c r="UNY293" s="32"/>
      <c r="UNZ293" s="32"/>
      <c r="UOA293" s="32"/>
      <c r="UOB293" s="32"/>
      <c r="UOC293" s="32"/>
      <c r="UOD293" s="32"/>
      <c r="UOE293" s="32"/>
      <c r="UOF293" s="32"/>
      <c r="UOG293" s="32"/>
      <c r="UOH293" s="32"/>
      <c r="UOI293" s="32"/>
      <c r="UOJ293" s="32"/>
      <c r="UOK293" s="32"/>
      <c r="UOL293" s="32"/>
      <c r="UOM293" s="32"/>
      <c r="UON293" s="32"/>
      <c r="UOO293" s="32"/>
      <c r="UOP293" s="32"/>
      <c r="UOQ293" s="32"/>
      <c r="UOR293" s="32"/>
      <c r="UOS293" s="32"/>
      <c r="UOT293" s="32"/>
      <c r="UOU293" s="32"/>
      <c r="UOV293" s="32"/>
      <c r="UOW293" s="32"/>
      <c r="UOX293" s="32"/>
      <c r="UOY293" s="32"/>
      <c r="UOZ293" s="32"/>
      <c r="UPA293" s="32"/>
      <c r="UPB293" s="32"/>
      <c r="UPC293" s="32"/>
      <c r="UPD293" s="32"/>
      <c r="UPE293" s="32"/>
      <c r="UPF293" s="32"/>
      <c r="UPG293" s="32"/>
      <c r="UPH293" s="32"/>
      <c r="UPI293" s="32"/>
      <c r="UPJ293" s="32"/>
      <c r="UPK293" s="32"/>
      <c r="UPL293" s="32"/>
      <c r="UPM293" s="32"/>
      <c r="UPN293" s="32"/>
      <c r="UPO293" s="32"/>
      <c r="UPP293" s="32"/>
      <c r="UPQ293" s="32"/>
      <c r="UPR293" s="32"/>
      <c r="UPS293" s="32"/>
      <c r="UPT293" s="32"/>
      <c r="UPU293" s="32"/>
      <c r="UPV293" s="32"/>
      <c r="UPW293" s="32"/>
      <c r="UPX293" s="32"/>
      <c r="UPY293" s="32"/>
      <c r="UPZ293" s="32"/>
      <c r="UQA293" s="32"/>
      <c r="UQB293" s="32"/>
      <c r="UQC293" s="32"/>
      <c r="UQD293" s="32"/>
      <c r="UQE293" s="32"/>
      <c r="UQF293" s="32"/>
      <c r="UQG293" s="32"/>
      <c r="UQH293" s="32"/>
      <c r="UQI293" s="32"/>
      <c r="UQJ293" s="32"/>
      <c r="UQK293" s="32"/>
      <c r="UQL293" s="32"/>
      <c r="UQM293" s="32"/>
      <c r="UQN293" s="32"/>
      <c r="UQO293" s="32"/>
      <c r="UQP293" s="32"/>
      <c r="UQQ293" s="32"/>
      <c r="UQR293" s="32"/>
      <c r="UQS293" s="32"/>
      <c r="UQT293" s="32"/>
      <c r="UQU293" s="32"/>
      <c r="UQV293" s="32"/>
      <c r="UQW293" s="32"/>
      <c r="UQX293" s="32"/>
      <c r="UQY293" s="32"/>
      <c r="UQZ293" s="32"/>
      <c r="URA293" s="32"/>
      <c r="URB293" s="32"/>
      <c r="URC293" s="32"/>
      <c r="URD293" s="32"/>
      <c r="URE293" s="32"/>
      <c r="URF293" s="32"/>
      <c r="URG293" s="32"/>
      <c r="URH293" s="32"/>
      <c r="URI293" s="32"/>
      <c r="URJ293" s="32"/>
      <c r="URK293" s="32"/>
      <c r="URL293" s="32"/>
      <c r="URM293" s="32"/>
      <c r="URN293" s="32"/>
      <c r="URO293" s="32"/>
      <c r="URP293" s="32"/>
      <c r="URQ293" s="32"/>
      <c r="URR293" s="32"/>
      <c r="URS293" s="32"/>
      <c r="URT293" s="32"/>
      <c r="URU293" s="32"/>
      <c r="URV293" s="32"/>
      <c r="URW293" s="32"/>
      <c r="URX293" s="32"/>
      <c r="URY293" s="32"/>
      <c r="URZ293" s="32"/>
      <c r="USA293" s="32"/>
      <c r="USB293" s="32"/>
      <c r="USC293" s="32"/>
      <c r="USD293" s="32"/>
      <c r="USE293" s="32"/>
      <c r="USF293" s="32"/>
      <c r="USG293" s="32"/>
      <c r="USH293" s="32"/>
      <c r="USI293" s="32"/>
      <c r="USJ293" s="32"/>
      <c r="USK293" s="32"/>
      <c r="USL293" s="32"/>
      <c r="USM293" s="32"/>
      <c r="USN293" s="32"/>
      <c r="USO293" s="32"/>
      <c r="USP293" s="32"/>
      <c r="USQ293" s="32"/>
      <c r="USR293" s="32"/>
      <c r="USS293" s="32"/>
      <c r="UST293" s="32"/>
      <c r="USU293" s="32"/>
      <c r="USV293" s="32"/>
      <c r="USW293" s="32"/>
      <c r="USX293" s="32"/>
      <c r="USY293" s="32"/>
      <c r="USZ293" s="32"/>
      <c r="UTA293" s="32"/>
      <c r="UTB293" s="32"/>
      <c r="UTC293" s="32"/>
      <c r="UTD293" s="32"/>
      <c r="UTE293" s="32"/>
      <c r="UTF293" s="32"/>
      <c r="UTG293" s="32"/>
      <c r="UTH293" s="32"/>
      <c r="UTI293" s="32"/>
      <c r="UTJ293" s="32"/>
      <c r="UTK293" s="32"/>
      <c r="UTL293" s="32"/>
      <c r="UTM293" s="32"/>
      <c r="UTN293" s="32"/>
      <c r="UTO293" s="32"/>
      <c r="UTP293" s="32"/>
      <c r="UTQ293" s="32"/>
      <c r="UTR293" s="32"/>
      <c r="UTS293" s="32"/>
      <c r="UTT293" s="32"/>
      <c r="UTU293" s="32"/>
      <c r="UTV293" s="32"/>
      <c r="UTW293" s="32"/>
      <c r="UTX293" s="32"/>
      <c r="UTY293" s="32"/>
      <c r="UTZ293" s="32"/>
      <c r="UUA293" s="32"/>
      <c r="UUB293" s="32"/>
      <c r="UUC293" s="32"/>
      <c r="UUD293" s="32"/>
      <c r="UUE293" s="32"/>
      <c r="UUF293" s="32"/>
      <c r="UUG293" s="32"/>
      <c r="UUH293" s="32"/>
      <c r="UUI293" s="32"/>
      <c r="UUJ293" s="32"/>
      <c r="UUK293" s="32"/>
      <c r="UUL293" s="32"/>
      <c r="UUM293" s="32"/>
      <c r="UUN293" s="32"/>
      <c r="UUO293" s="32"/>
      <c r="UUP293" s="32"/>
      <c r="UUQ293" s="32"/>
      <c r="UUR293" s="32"/>
      <c r="UUS293" s="32"/>
      <c r="UUT293" s="32"/>
      <c r="UUU293" s="32"/>
      <c r="UUV293" s="32"/>
      <c r="UUW293" s="32"/>
      <c r="UUX293" s="32"/>
      <c r="UUY293" s="32"/>
      <c r="UUZ293" s="32"/>
      <c r="UVA293" s="32"/>
      <c r="UVB293" s="32"/>
      <c r="UVC293" s="32"/>
      <c r="UVD293" s="32"/>
      <c r="UVE293" s="32"/>
      <c r="UVF293" s="32"/>
      <c r="UVG293" s="32"/>
      <c r="UVH293" s="32"/>
      <c r="UVI293" s="32"/>
      <c r="UVJ293" s="32"/>
      <c r="UVK293" s="32"/>
      <c r="UVL293" s="32"/>
      <c r="UVM293" s="32"/>
      <c r="UVN293" s="32"/>
      <c r="UVO293" s="32"/>
      <c r="UVP293" s="32"/>
      <c r="UVQ293" s="32"/>
      <c r="UVR293" s="32"/>
      <c r="UVS293" s="32"/>
      <c r="UVT293" s="32"/>
      <c r="UVU293" s="32"/>
      <c r="UVV293" s="32"/>
      <c r="UVW293" s="32"/>
      <c r="UVX293" s="32"/>
      <c r="UVY293" s="32"/>
      <c r="UVZ293" s="32"/>
      <c r="UWA293" s="32"/>
      <c r="UWB293" s="32"/>
      <c r="UWC293" s="32"/>
      <c r="UWD293" s="32"/>
      <c r="UWE293" s="32"/>
      <c r="UWF293" s="32"/>
      <c r="UWG293" s="32"/>
      <c r="UWH293" s="32"/>
      <c r="UWI293" s="32"/>
      <c r="UWJ293" s="32"/>
      <c r="UWK293" s="32"/>
      <c r="UWL293" s="32"/>
      <c r="UWM293" s="32"/>
      <c r="UWN293" s="32"/>
      <c r="UWO293" s="32"/>
      <c r="UWP293" s="32"/>
      <c r="UWQ293" s="32"/>
      <c r="UWR293" s="32"/>
      <c r="UWS293" s="32"/>
      <c r="UWT293" s="32"/>
      <c r="UWU293" s="32"/>
      <c r="UWV293" s="32"/>
      <c r="UWW293" s="32"/>
      <c r="UWX293" s="32"/>
      <c r="UWY293" s="32"/>
      <c r="UWZ293" s="32"/>
      <c r="UXA293" s="32"/>
      <c r="UXB293" s="32"/>
      <c r="UXC293" s="32"/>
      <c r="UXD293" s="32"/>
      <c r="UXE293" s="32"/>
      <c r="UXF293" s="32"/>
      <c r="UXG293" s="32"/>
      <c r="UXH293" s="32"/>
      <c r="UXI293" s="32"/>
      <c r="UXJ293" s="32"/>
      <c r="UXK293" s="32"/>
      <c r="UXL293" s="32"/>
      <c r="UXM293" s="32"/>
      <c r="UXN293" s="32"/>
      <c r="UXO293" s="32"/>
      <c r="UXP293" s="32"/>
      <c r="UXQ293" s="32"/>
      <c r="UXR293" s="32"/>
      <c r="UXS293" s="32"/>
      <c r="UXT293" s="32"/>
      <c r="UXU293" s="32"/>
      <c r="UXV293" s="32"/>
      <c r="UXW293" s="32"/>
      <c r="UXX293" s="32"/>
      <c r="UXY293" s="32"/>
      <c r="UXZ293" s="32"/>
      <c r="UYA293" s="32"/>
      <c r="UYB293" s="32"/>
      <c r="UYC293" s="32"/>
      <c r="UYD293" s="32"/>
      <c r="UYE293" s="32"/>
      <c r="UYF293" s="32"/>
      <c r="UYG293" s="32"/>
      <c r="UYH293" s="32"/>
      <c r="UYI293" s="32"/>
      <c r="UYJ293" s="32"/>
      <c r="UYK293" s="32"/>
      <c r="UYL293" s="32"/>
      <c r="UYM293" s="32"/>
      <c r="UYN293" s="32"/>
      <c r="UYO293" s="32"/>
      <c r="UYP293" s="32"/>
      <c r="UYQ293" s="32"/>
      <c r="UYR293" s="32"/>
      <c r="UYS293" s="32"/>
      <c r="UYT293" s="32"/>
      <c r="UYU293" s="32"/>
      <c r="UYV293" s="32"/>
      <c r="UYW293" s="32"/>
      <c r="UYX293" s="32"/>
      <c r="UYY293" s="32"/>
      <c r="UYZ293" s="32"/>
      <c r="UZA293" s="32"/>
      <c r="UZB293" s="32"/>
      <c r="UZC293" s="32"/>
      <c r="UZD293" s="32"/>
      <c r="UZE293" s="32"/>
      <c r="UZF293" s="32"/>
      <c r="UZG293" s="32"/>
      <c r="UZH293" s="32"/>
      <c r="UZI293" s="32"/>
      <c r="UZJ293" s="32"/>
      <c r="UZK293" s="32"/>
      <c r="UZL293" s="32"/>
      <c r="UZM293" s="32"/>
      <c r="UZN293" s="32"/>
      <c r="UZO293" s="32"/>
      <c r="UZP293" s="32"/>
      <c r="UZQ293" s="32"/>
      <c r="UZR293" s="32"/>
      <c r="UZS293" s="32"/>
      <c r="UZT293" s="32"/>
      <c r="UZU293" s="32"/>
      <c r="UZV293" s="32"/>
      <c r="UZW293" s="32"/>
      <c r="UZX293" s="32"/>
      <c r="UZY293" s="32"/>
      <c r="UZZ293" s="32"/>
      <c r="VAA293" s="32"/>
      <c r="VAB293" s="32"/>
      <c r="VAC293" s="32"/>
      <c r="VAD293" s="32"/>
      <c r="VAE293" s="32"/>
      <c r="VAF293" s="32"/>
      <c r="VAG293" s="32"/>
      <c r="VAH293" s="32"/>
      <c r="VAI293" s="32"/>
      <c r="VAJ293" s="32"/>
      <c r="VAK293" s="32"/>
      <c r="VAL293" s="32"/>
      <c r="VAM293" s="32"/>
      <c r="VAN293" s="32"/>
      <c r="VAO293" s="32"/>
      <c r="VAP293" s="32"/>
      <c r="VAQ293" s="32"/>
      <c r="VAR293" s="32"/>
      <c r="VAS293" s="32"/>
      <c r="VAT293" s="32"/>
      <c r="VAU293" s="32"/>
      <c r="VAV293" s="32"/>
      <c r="VAW293" s="32"/>
      <c r="VAX293" s="32"/>
      <c r="VAY293" s="32"/>
      <c r="VAZ293" s="32"/>
      <c r="VBA293" s="32"/>
      <c r="VBB293" s="32"/>
      <c r="VBC293" s="32"/>
      <c r="VBD293" s="32"/>
      <c r="VBE293" s="32"/>
      <c r="VBF293" s="32"/>
      <c r="VBG293" s="32"/>
      <c r="VBH293" s="32"/>
      <c r="VBI293" s="32"/>
      <c r="VBJ293" s="32"/>
      <c r="VBK293" s="32"/>
      <c r="VBL293" s="32"/>
      <c r="VBM293" s="32"/>
      <c r="VBN293" s="32"/>
      <c r="VBO293" s="32"/>
      <c r="VBP293" s="32"/>
      <c r="VBQ293" s="32"/>
      <c r="VBR293" s="32"/>
      <c r="VBS293" s="32"/>
      <c r="VBT293" s="32"/>
      <c r="VBU293" s="32"/>
      <c r="VBV293" s="32"/>
      <c r="VBW293" s="32"/>
      <c r="VBX293" s="32"/>
      <c r="VBY293" s="32"/>
      <c r="VBZ293" s="32"/>
      <c r="VCA293" s="32"/>
      <c r="VCB293" s="32"/>
      <c r="VCC293" s="32"/>
      <c r="VCD293" s="32"/>
      <c r="VCE293" s="32"/>
      <c r="VCF293" s="32"/>
      <c r="VCG293" s="32"/>
      <c r="VCH293" s="32"/>
      <c r="VCI293" s="32"/>
      <c r="VCJ293" s="32"/>
      <c r="VCK293" s="32"/>
      <c r="VCL293" s="32"/>
      <c r="VCM293" s="32"/>
      <c r="VCN293" s="32"/>
      <c r="VCO293" s="32"/>
      <c r="VCP293" s="32"/>
      <c r="VCQ293" s="32"/>
      <c r="VCR293" s="32"/>
      <c r="VCS293" s="32"/>
      <c r="VCT293" s="32"/>
      <c r="VCU293" s="32"/>
      <c r="VCV293" s="32"/>
      <c r="VCW293" s="32"/>
      <c r="VCX293" s="32"/>
      <c r="VCY293" s="32"/>
      <c r="VCZ293" s="32"/>
      <c r="VDA293" s="32"/>
      <c r="VDB293" s="32"/>
      <c r="VDC293" s="32"/>
      <c r="VDD293" s="32"/>
      <c r="VDE293" s="32"/>
      <c r="VDF293" s="32"/>
      <c r="VDG293" s="32"/>
      <c r="VDH293" s="32"/>
      <c r="VDI293" s="32"/>
      <c r="VDJ293" s="32"/>
      <c r="VDK293" s="32"/>
      <c r="VDL293" s="32"/>
      <c r="VDM293" s="32"/>
      <c r="VDN293" s="32"/>
      <c r="VDO293" s="32"/>
      <c r="VDP293" s="32"/>
      <c r="VDQ293" s="32"/>
      <c r="VDR293" s="32"/>
      <c r="VDS293" s="32"/>
      <c r="VDT293" s="32"/>
      <c r="VDU293" s="32"/>
      <c r="VDV293" s="32"/>
      <c r="VDW293" s="32"/>
      <c r="VDX293" s="32"/>
      <c r="VDY293" s="32"/>
      <c r="VDZ293" s="32"/>
      <c r="VEA293" s="32"/>
      <c r="VEB293" s="32"/>
      <c r="VEC293" s="32"/>
      <c r="VED293" s="32"/>
      <c r="VEE293" s="32"/>
      <c r="VEF293" s="32"/>
      <c r="VEG293" s="32"/>
      <c r="VEH293" s="32"/>
      <c r="VEI293" s="32"/>
      <c r="VEJ293" s="32"/>
      <c r="VEK293" s="32"/>
      <c r="VEL293" s="32"/>
      <c r="VEM293" s="32"/>
      <c r="VEN293" s="32"/>
      <c r="VEO293" s="32"/>
      <c r="VEP293" s="32"/>
      <c r="VEQ293" s="32"/>
      <c r="VER293" s="32"/>
      <c r="VES293" s="32"/>
      <c r="VET293" s="32"/>
      <c r="VEU293" s="32"/>
      <c r="VEV293" s="32"/>
      <c r="VEW293" s="32"/>
      <c r="VEX293" s="32"/>
      <c r="VEY293" s="32"/>
      <c r="VEZ293" s="32"/>
      <c r="VFA293" s="32"/>
      <c r="VFB293" s="32"/>
      <c r="VFC293" s="32"/>
      <c r="VFD293" s="32"/>
      <c r="VFE293" s="32"/>
      <c r="VFF293" s="32"/>
      <c r="VFG293" s="32"/>
      <c r="VFH293" s="32"/>
      <c r="VFI293" s="32"/>
      <c r="VFJ293" s="32"/>
      <c r="VFK293" s="32"/>
      <c r="VFL293" s="32"/>
      <c r="VFM293" s="32"/>
      <c r="VFN293" s="32"/>
      <c r="VFO293" s="32"/>
      <c r="VFP293" s="32"/>
      <c r="VFQ293" s="32"/>
      <c r="VFR293" s="32"/>
      <c r="VFS293" s="32"/>
      <c r="VFT293" s="32"/>
      <c r="VFU293" s="32"/>
      <c r="VFV293" s="32"/>
      <c r="VFW293" s="32"/>
      <c r="VFX293" s="32"/>
      <c r="VFY293" s="32"/>
      <c r="VFZ293" s="32"/>
      <c r="VGA293" s="32"/>
      <c r="VGB293" s="32"/>
      <c r="VGC293" s="32"/>
      <c r="VGD293" s="32"/>
      <c r="VGE293" s="32"/>
      <c r="VGF293" s="32"/>
      <c r="VGG293" s="32"/>
      <c r="VGH293" s="32"/>
      <c r="VGI293" s="32"/>
      <c r="VGJ293" s="32"/>
      <c r="VGK293" s="32"/>
      <c r="VGL293" s="32"/>
      <c r="VGM293" s="32"/>
      <c r="VGN293" s="32"/>
      <c r="VGO293" s="32"/>
      <c r="VGP293" s="32"/>
      <c r="VGQ293" s="32"/>
      <c r="VGR293" s="32"/>
      <c r="VGS293" s="32"/>
      <c r="VGT293" s="32"/>
      <c r="VGU293" s="32"/>
      <c r="VGV293" s="32"/>
      <c r="VGW293" s="32"/>
      <c r="VGX293" s="32"/>
      <c r="VGY293" s="32"/>
      <c r="VGZ293" s="32"/>
      <c r="VHA293" s="32"/>
      <c r="VHB293" s="32"/>
      <c r="VHC293" s="32"/>
      <c r="VHD293" s="32"/>
      <c r="VHE293" s="32"/>
      <c r="VHF293" s="32"/>
      <c r="VHG293" s="32"/>
      <c r="VHH293" s="32"/>
      <c r="VHI293" s="32"/>
      <c r="VHJ293" s="32"/>
      <c r="VHK293" s="32"/>
      <c r="VHL293" s="32"/>
      <c r="VHM293" s="32"/>
      <c r="VHN293" s="32"/>
      <c r="VHO293" s="32"/>
      <c r="VHP293" s="32"/>
      <c r="VHQ293" s="32"/>
      <c r="VHR293" s="32"/>
      <c r="VHS293" s="32"/>
      <c r="VHT293" s="32"/>
      <c r="VHU293" s="32"/>
      <c r="VHV293" s="32"/>
      <c r="VHW293" s="32"/>
      <c r="VHX293" s="32"/>
      <c r="VHY293" s="32"/>
      <c r="VHZ293" s="32"/>
      <c r="VIA293" s="32"/>
      <c r="VIB293" s="32"/>
      <c r="VIC293" s="32"/>
      <c r="VID293" s="32"/>
      <c r="VIE293" s="32"/>
      <c r="VIF293" s="32"/>
      <c r="VIG293" s="32"/>
      <c r="VIH293" s="32"/>
      <c r="VII293" s="32"/>
      <c r="VIJ293" s="32"/>
      <c r="VIK293" s="32"/>
      <c r="VIL293" s="32"/>
      <c r="VIM293" s="32"/>
      <c r="VIN293" s="32"/>
      <c r="VIO293" s="32"/>
      <c r="VIP293" s="32"/>
      <c r="VIQ293" s="32"/>
      <c r="VIR293" s="32"/>
      <c r="VIS293" s="32"/>
      <c r="VIT293" s="32"/>
      <c r="VIU293" s="32"/>
      <c r="VIV293" s="32"/>
      <c r="VIW293" s="32"/>
      <c r="VIX293" s="32"/>
      <c r="VIY293" s="32"/>
      <c r="VIZ293" s="32"/>
      <c r="VJA293" s="32"/>
      <c r="VJB293" s="32"/>
      <c r="VJC293" s="32"/>
      <c r="VJD293" s="32"/>
      <c r="VJE293" s="32"/>
      <c r="VJF293" s="32"/>
      <c r="VJG293" s="32"/>
      <c r="VJH293" s="32"/>
      <c r="VJI293" s="32"/>
      <c r="VJJ293" s="32"/>
      <c r="VJK293" s="32"/>
      <c r="VJL293" s="32"/>
      <c r="VJM293" s="32"/>
      <c r="VJN293" s="32"/>
      <c r="VJO293" s="32"/>
      <c r="VJP293" s="32"/>
      <c r="VJQ293" s="32"/>
      <c r="VJR293" s="32"/>
      <c r="VJS293" s="32"/>
      <c r="VJT293" s="32"/>
      <c r="VJU293" s="32"/>
      <c r="VJV293" s="32"/>
      <c r="VJW293" s="32"/>
      <c r="VJX293" s="32"/>
      <c r="VJY293" s="32"/>
      <c r="VJZ293" s="32"/>
      <c r="VKA293" s="32"/>
      <c r="VKB293" s="32"/>
      <c r="VKC293" s="32"/>
      <c r="VKD293" s="32"/>
      <c r="VKE293" s="32"/>
      <c r="VKF293" s="32"/>
      <c r="VKG293" s="32"/>
      <c r="VKH293" s="32"/>
      <c r="VKI293" s="32"/>
      <c r="VKJ293" s="32"/>
      <c r="VKK293" s="32"/>
      <c r="VKL293" s="32"/>
      <c r="VKM293" s="32"/>
      <c r="VKN293" s="32"/>
      <c r="VKO293" s="32"/>
      <c r="VKP293" s="32"/>
      <c r="VKQ293" s="32"/>
      <c r="VKR293" s="32"/>
      <c r="VKS293" s="32"/>
      <c r="VKT293" s="32"/>
      <c r="VKU293" s="32"/>
      <c r="VKV293" s="32"/>
      <c r="VKW293" s="32"/>
      <c r="VKX293" s="32"/>
      <c r="VKY293" s="32"/>
      <c r="VKZ293" s="32"/>
      <c r="VLA293" s="32"/>
      <c r="VLB293" s="32"/>
      <c r="VLC293" s="32"/>
      <c r="VLD293" s="32"/>
      <c r="VLE293" s="32"/>
      <c r="VLF293" s="32"/>
      <c r="VLG293" s="32"/>
      <c r="VLH293" s="32"/>
      <c r="VLI293" s="32"/>
      <c r="VLJ293" s="32"/>
      <c r="VLK293" s="32"/>
      <c r="VLL293" s="32"/>
      <c r="VLM293" s="32"/>
      <c r="VLN293" s="32"/>
      <c r="VLO293" s="32"/>
      <c r="VLP293" s="32"/>
      <c r="VLQ293" s="32"/>
      <c r="VLR293" s="32"/>
      <c r="VLS293" s="32"/>
      <c r="VLT293" s="32"/>
      <c r="VLU293" s="32"/>
      <c r="VLV293" s="32"/>
      <c r="VLW293" s="32"/>
      <c r="VLX293" s="32"/>
      <c r="VLY293" s="32"/>
      <c r="VLZ293" s="32"/>
      <c r="VMA293" s="32"/>
      <c r="VMB293" s="32"/>
      <c r="VMC293" s="32"/>
      <c r="VMD293" s="32"/>
      <c r="VME293" s="32"/>
      <c r="VMF293" s="32"/>
      <c r="VMG293" s="32"/>
      <c r="VMH293" s="32"/>
      <c r="VMI293" s="32"/>
      <c r="VMJ293" s="32"/>
      <c r="VMK293" s="32"/>
      <c r="VML293" s="32"/>
      <c r="VMM293" s="32"/>
      <c r="VMN293" s="32"/>
      <c r="VMO293" s="32"/>
      <c r="VMP293" s="32"/>
      <c r="VMQ293" s="32"/>
      <c r="VMR293" s="32"/>
      <c r="VMS293" s="32"/>
      <c r="VMT293" s="32"/>
      <c r="VMU293" s="32"/>
      <c r="VMV293" s="32"/>
      <c r="VMW293" s="32"/>
      <c r="VMX293" s="32"/>
      <c r="VMY293" s="32"/>
      <c r="VMZ293" s="32"/>
      <c r="VNA293" s="32"/>
      <c r="VNB293" s="32"/>
      <c r="VNC293" s="32"/>
      <c r="VND293" s="32"/>
      <c r="VNE293" s="32"/>
      <c r="VNF293" s="32"/>
      <c r="VNG293" s="32"/>
      <c r="VNH293" s="32"/>
      <c r="VNI293" s="32"/>
      <c r="VNJ293" s="32"/>
      <c r="VNK293" s="32"/>
      <c r="VNL293" s="32"/>
      <c r="VNM293" s="32"/>
      <c r="VNN293" s="32"/>
      <c r="VNO293" s="32"/>
      <c r="VNP293" s="32"/>
      <c r="VNQ293" s="32"/>
      <c r="VNR293" s="32"/>
      <c r="VNS293" s="32"/>
      <c r="VNT293" s="32"/>
      <c r="VNU293" s="32"/>
      <c r="VNV293" s="32"/>
      <c r="VNW293" s="32"/>
      <c r="VNX293" s="32"/>
      <c r="VNY293" s="32"/>
      <c r="VNZ293" s="32"/>
      <c r="VOA293" s="32"/>
      <c r="VOB293" s="32"/>
      <c r="VOC293" s="32"/>
      <c r="VOD293" s="32"/>
      <c r="VOE293" s="32"/>
      <c r="VOF293" s="32"/>
      <c r="VOG293" s="32"/>
      <c r="VOH293" s="32"/>
      <c r="VOI293" s="32"/>
      <c r="VOJ293" s="32"/>
      <c r="VOK293" s="32"/>
      <c r="VOL293" s="32"/>
      <c r="VOM293" s="32"/>
      <c r="VON293" s="32"/>
      <c r="VOO293" s="32"/>
      <c r="VOP293" s="32"/>
      <c r="VOQ293" s="32"/>
      <c r="VOR293" s="32"/>
      <c r="VOS293" s="32"/>
      <c r="VOT293" s="32"/>
      <c r="VOU293" s="32"/>
      <c r="VOV293" s="32"/>
      <c r="VOW293" s="32"/>
      <c r="VOX293" s="32"/>
      <c r="VOY293" s="32"/>
      <c r="VOZ293" s="32"/>
      <c r="VPA293" s="32"/>
      <c r="VPB293" s="32"/>
      <c r="VPC293" s="32"/>
      <c r="VPD293" s="32"/>
      <c r="VPE293" s="32"/>
      <c r="VPF293" s="32"/>
      <c r="VPG293" s="32"/>
      <c r="VPH293" s="32"/>
      <c r="VPI293" s="32"/>
      <c r="VPJ293" s="32"/>
      <c r="VPK293" s="32"/>
      <c r="VPL293" s="32"/>
      <c r="VPM293" s="32"/>
      <c r="VPN293" s="32"/>
      <c r="VPO293" s="32"/>
      <c r="VPP293" s="32"/>
      <c r="VPQ293" s="32"/>
      <c r="VPR293" s="32"/>
      <c r="VPS293" s="32"/>
      <c r="VPT293" s="32"/>
      <c r="VPU293" s="32"/>
      <c r="VPV293" s="32"/>
      <c r="VPW293" s="32"/>
      <c r="VPX293" s="32"/>
      <c r="VPY293" s="32"/>
      <c r="VPZ293" s="32"/>
      <c r="VQA293" s="32"/>
      <c r="VQB293" s="32"/>
      <c r="VQC293" s="32"/>
      <c r="VQD293" s="32"/>
      <c r="VQE293" s="32"/>
      <c r="VQF293" s="32"/>
      <c r="VQG293" s="32"/>
      <c r="VQH293" s="32"/>
      <c r="VQI293" s="32"/>
      <c r="VQJ293" s="32"/>
      <c r="VQK293" s="32"/>
      <c r="VQL293" s="32"/>
      <c r="VQM293" s="32"/>
      <c r="VQN293" s="32"/>
      <c r="VQO293" s="32"/>
      <c r="VQP293" s="32"/>
      <c r="VQQ293" s="32"/>
      <c r="VQR293" s="32"/>
      <c r="VQS293" s="32"/>
      <c r="VQT293" s="32"/>
      <c r="VQU293" s="32"/>
      <c r="VQV293" s="32"/>
      <c r="VQW293" s="32"/>
      <c r="VQX293" s="32"/>
      <c r="VQY293" s="32"/>
      <c r="VQZ293" s="32"/>
      <c r="VRA293" s="32"/>
      <c r="VRB293" s="32"/>
      <c r="VRC293" s="32"/>
      <c r="VRD293" s="32"/>
      <c r="VRE293" s="32"/>
      <c r="VRF293" s="32"/>
      <c r="VRG293" s="32"/>
      <c r="VRH293" s="32"/>
      <c r="VRI293" s="32"/>
      <c r="VRJ293" s="32"/>
      <c r="VRK293" s="32"/>
      <c r="VRL293" s="32"/>
      <c r="VRM293" s="32"/>
      <c r="VRN293" s="32"/>
      <c r="VRO293" s="32"/>
      <c r="VRP293" s="32"/>
      <c r="VRQ293" s="32"/>
      <c r="VRR293" s="32"/>
      <c r="VRS293" s="32"/>
      <c r="VRT293" s="32"/>
      <c r="VRU293" s="32"/>
      <c r="VRV293" s="32"/>
      <c r="VRW293" s="32"/>
      <c r="VRX293" s="32"/>
      <c r="VRY293" s="32"/>
      <c r="VRZ293" s="32"/>
      <c r="VSA293" s="32"/>
      <c r="VSB293" s="32"/>
      <c r="VSC293" s="32"/>
      <c r="VSD293" s="32"/>
      <c r="VSE293" s="32"/>
      <c r="VSF293" s="32"/>
      <c r="VSG293" s="32"/>
      <c r="VSH293" s="32"/>
      <c r="VSI293" s="32"/>
      <c r="VSJ293" s="32"/>
      <c r="VSK293" s="32"/>
      <c r="VSL293" s="32"/>
      <c r="VSM293" s="32"/>
      <c r="VSN293" s="32"/>
      <c r="VSO293" s="32"/>
      <c r="VSP293" s="32"/>
      <c r="VSQ293" s="32"/>
      <c r="VSR293" s="32"/>
      <c r="VSS293" s="32"/>
      <c r="VST293" s="32"/>
      <c r="VSU293" s="32"/>
      <c r="VSV293" s="32"/>
      <c r="VSW293" s="32"/>
      <c r="VSX293" s="32"/>
      <c r="VSY293" s="32"/>
      <c r="VSZ293" s="32"/>
      <c r="VTA293" s="32"/>
      <c r="VTB293" s="32"/>
      <c r="VTC293" s="32"/>
      <c r="VTD293" s="32"/>
      <c r="VTE293" s="32"/>
      <c r="VTF293" s="32"/>
      <c r="VTG293" s="32"/>
      <c r="VTH293" s="32"/>
      <c r="VTI293" s="32"/>
      <c r="VTJ293" s="32"/>
      <c r="VTK293" s="32"/>
      <c r="VTL293" s="32"/>
      <c r="VTM293" s="32"/>
      <c r="VTN293" s="32"/>
      <c r="VTO293" s="32"/>
      <c r="VTP293" s="32"/>
      <c r="VTQ293" s="32"/>
      <c r="VTR293" s="32"/>
      <c r="VTS293" s="32"/>
      <c r="VTT293" s="32"/>
      <c r="VTU293" s="32"/>
      <c r="VTV293" s="32"/>
      <c r="VTW293" s="32"/>
      <c r="VTX293" s="32"/>
      <c r="VTY293" s="32"/>
      <c r="VTZ293" s="32"/>
      <c r="VUA293" s="32"/>
      <c r="VUB293" s="32"/>
      <c r="VUC293" s="32"/>
      <c r="VUD293" s="32"/>
      <c r="VUE293" s="32"/>
      <c r="VUF293" s="32"/>
      <c r="VUG293" s="32"/>
      <c r="VUH293" s="32"/>
      <c r="VUI293" s="32"/>
      <c r="VUJ293" s="32"/>
      <c r="VUK293" s="32"/>
      <c r="VUL293" s="32"/>
      <c r="VUM293" s="32"/>
      <c r="VUN293" s="32"/>
      <c r="VUO293" s="32"/>
      <c r="VUP293" s="32"/>
      <c r="VUQ293" s="32"/>
      <c r="VUR293" s="32"/>
      <c r="VUS293" s="32"/>
      <c r="VUT293" s="32"/>
      <c r="VUU293" s="32"/>
      <c r="VUV293" s="32"/>
      <c r="VUW293" s="32"/>
      <c r="VUX293" s="32"/>
      <c r="VUY293" s="32"/>
      <c r="VUZ293" s="32"/>
      <c r="VVA293" s="32"/>
      <c r="VVB293" s="32"/>
      <c r="VVC293" s="32"/>
      <c r="VVD293" s="32"/>
      <c r="VVE293" s="32"/>
      <c r="VVF293" s="32"/>
      <c r="VVG293" s="32"/>
      <c r="VVH293" s="32"/>
      <c r="VVI293" s="32"/>
      <c r="VVJ293" s="32"/>
      <c r="VVK293" s="32"/>
      <c r="VVL293" s="32"/>
      <c r="VVM293" s="32"/>
      <c r="VVN293" s="32"/>
      <c r="VVO293" s="32"/>
      <c r="VVP293" s="32"/>
      <c r="VVQ293" s="32"/>
      <c r="VVR293" s="32"/>
      <c r="VVS293" s="32"/>
      <c r="VVT293" s="32"/>
      <c r="VVU293" s="32"/>
      <c r="VVV293" s="32"/>
      <c r="VVW293" s="32"/>
      <c r="VVX293" s="32"/>
      <c r="VVY293" s="32"/>
      <c r="VVZ293" s="32"/>
      <c r="VWA293" s="32"/>
      <c r="VWB293" s="32"/>
      <c r="VWC293" s="32"/>
      <c r="VWD293" s="32"/>
      <c r="VWE293" s="32"/>
      <c r="VWF293" s="32"/>
      <c r="VWG293" s="32"/>
      <c r="VWH293" s="32"/>
      <c r="VWI293" s="32"/>
      <c r="VWJ293" s="32"/>
      <c r="VWK293" s="32"/>
      <c r="VWL293" s="32"/>
      <c r="VWM293" s="32"/>
      <c r="VWN293" s="32"/>
      <c r="VWO293" s="32"/>
      <c r="VWP293" s="32"/>
      <c r="VWQ293" s="32"/>
      <c r="VWR293" s="32"/>
      <c r="VWS293" s="32"/>
      <c r="VWT293" s="32"/>
      <c r="VWU293" s="32"/>
      <c r="VWV293" s="32"/>
      <c r="VWW293" s="32"/>
      <c r="VWX293" s="32"/>
      <c r="VWY293" s="32"/>
      <c r="VWZ293" s="32"/>
      <c r="VXA293" s="32"/>
      <c r="VXB293" s="32"/>
      <c r="VXC293" s="32"/>
      <c r="VXD293" s="32"/>
      <c r="VXE293" s="32"/>
      <c r="VXF293" s="32"/>
      <c r="VXG293" s="32"/>
      <c r="VXH293" s="32"/>
      <c r="VXI293" s="32"/>
      <c r="VXJ293" s="32"/>
      <c r="VXK293" s="32"/>
      <c r="VXL293" s="32"/>
      <c r="VXM293" s="32"/>
      <c r="VXN293" s="32"/>
      <c r="VXO293" s="32"/>
      <c r="VXP293" s="32"/>
      <c r="VXQ293" s="32"/>
      <c r="VXR293" s="32"/>
      <c r="VXS293" s="32"/>
      <c r="VXT293" s="32"/>
      <c r="VXU293" s="32"/>
      <c r="VXV293" s="32"/>
      <c r="VXW293" s="32"/>
      <c r="VXX293" s="32"/>
      <c r="VXY293" s="32"/>
      <c r="VXZ293" s="32"/>
      <c r="VYA293" s="32"/>
      <c r="VYB293" s="32"/>
      <c r="VYC293" s="32"/>
      <c r="VYD293" s="32"/>
      <c r="VYE293" s="32"/>
      <c r="VYF293" s="32"/>
      <c r="VYG293" s="32"/>
      <c r="VYH293" s="32"/>
      <c r="VYI293" s="32"/>
      <c r="VYJ293" s="32"/>
      <c r="VYK293" s="32"/>
      <c r="VYL293" s="32"/>
      <c r="VYM293" s="32"/>
      <c r="VYN293" s="32"/>
      <c r="VYO293" s="32"/>
      <c r="VYP293" s="32"/>
      <c r="VYQ293" s="32"/>
      <c r="VYR293" s="32"/>
      <c r="VYS293" s="32"/>
      <c r="VYT293" s="32"/>
      <c r="VYU293" s="32"/>
      <c r="VYV293" s="32"/>
      <c r="VYW293" s="32"/>
      <c r="VYX293" s="32"/>
      <c r="VYY293" s="32"/>
      <c r="VYZ293" s="32"/>
      <c r="VZA293" s="32"/>
      <c r="VZB293" s="32"/>
      <c r="VZC293" s="32"/>
      <c r="VZD293" s="32"/>
      <c r="VZE293" s="32"/>
      <c r="VZF293" s="32"/>
      <c r="VZG293" s="32"/>
      <c r="VZH293" s="32"/>
      <c r="VZI293" s="32"/>
      <c r="VZJ293" s="32"/>
      <c r="VZK293" s="32"/>
      <c r="VZL293" s="32"/>
      <c r="VZM293" s="32"/>
      <c r="VZN293" s="32"/>
      <c r="VZO293" s="32"/>
      <c r="VZP293" s="32"/>
      <c r="VZQ293" s="32"/>
      <c r="VZR293" s="32"/>
      <c r="VZS293" s="32"/>
      <c r="VZT293" s="32"/>
      <c r="VZU293" s="32"/>
      <c r="VZV293" s="32"/>
      <c r="VZW293" s="32"/>
      <c r="VZX293" s="32"/>
      <c r="VZY293" s="32"/>
      <c r="VZZ293" s="32"/>
      <c r="WAA293" s="32"/>
      <c r="WAB293" s="32"/>
      <c r="WAC293" s="32"/>
      <c r="WAD293" s="32"/>
      <c r="WAE293" s="32"/>
      <c r="WAF293" s="32"/>
      <c r="WAG293" s="32"/>
      <c r="WAH293" s="32"/>
      <c r="WAI293" s="32"/>
      <c r="WAJ293" s="32"/>
      <c r="WAK293" s="32"/>
      <c r="WAL293" s="32"/>
      <c r="WAM293" s="32"/>
      <c r="WAN293" s="32"/>
      <c r="WAO293" s="32"/>
      <c r="WAP293" s="32"/>
      <c r="WAQ293" s="32"/>
      <c r="WAR293" s="32"/>
      <c r="WAS293" s="32"/>
      <c r="WAT293" s="32"/>
      <c r="WAU293" s="32"/>
      <c r="WAV293" s="32"/>
      <c r="WAW293" s="32"/>
      <c r="WAX293" s="32"/>
      <c r="WAY293" s="32"/>
      <c r="WAZ293" s="32"/>
      <c r="WBA293" s="32"/>
      <c r="WBB293" s="32"/>
      <c r="WBC293" s="32"/>
      <c r="WBD293" s="32"/>
      <c r="WBE293" s="32"/>
      <c r="WBF293" s="32"/>
      <c r="WBG293" s="32"/>
      <c r="WBH293" s="32"/>
      <c r="WBI293" s="32"/>
      <c r="WBJ293" s="32"/>
      <c r="WBK293" s="32"/>
      <c r="WBL293" s="32"/>
      <c r="WBM293" s="32"/>
      <c r="WBN293" s="32"/>
      <c r="WBO293" s="32"/>
      <c r="WBP293" s="32"/>
      <c r="WBQ293" s="32"/>
      <c r="WBR293" s="32"/>
      <c r="WBS293" s="32"/>
      <c r="WBT293" s="32"/>
      <c r="WBU293" s="32"/>
      <c r="WBV293" s="32"/>
      <c r="WBW293" s="32"/>
      <c r="WBX293" s="32"/>
      <c r="WBY293" s="32"/>
      <c r="WBZ293" s="32"/>
      <c r="WCA293" s="32"/>
      <c r="WCB293" s="32"/>
      <c r="WCC293" s="32"/>
      <c r="WCD293" s="32"/>
      <c r="WCE293" s="32"/>
      <c r="WCF293" s="32"/>
      <c r="WCG293" s="32"/>
      <c r="WCH293" s="32"/>
      <c r="WCI293" s="32"/>
      <c r="WCJ293" s="32"/>
      <c r="WCK293" s="32"/>
      <c r="WCL293" s="32"/>
      <c r="WCM293" s="32"/>
      <c r="WCN293" s="32"/>
      <c r="WCO293" s="32"/>
      <c r="WCP293" s="32"/>
      <c r="WCQ293" s="32"/>
      <c r="WCR293" s="32"/>
      <c r="WCS293" s="32"/>
      <c r="WCT293" s="32"/>
      <c r="WCU293" s="32"/>
      <c r="WCV293" s="32"/>
      <c r="WCW293" s="32"/>
      <c r="WCX293" s="32"/>
      <c r="WCY293" s="32"/>
      <c r="WCZ293" s="32"/>
      <c r="WDA293" s="32"/>
      <c r="WDB293" s="32"/>
      <c r="WDC293" s="32"/>
      <c r="WDD293" s="32"/>
      <c r="WDE293" s="32"/>
      <c r="WDF293" s="32"/>
      <c r="WDG293" s="32"/>
      <c r="WDH293" s="32"/>
      <c r="WDI293" s="32"/>
      <c r="WDJ293" s="32"/>
      <c r="WDK293" s="32"/>
      <c r="WDL293" s="32"/>
      <c r="WDM293" s="32"/>
      <c r="WDN293" s="32"/>
      <c r="WDO293" s="32"/>
      <c r="WDP293" s="32"/>
      <c r="WDQ293" s="32"/>
      <c r="WDR293" s="32"/>
      <c r="WDS293" s="32"/>
      <c r="WDT293" s="32"/>
      <c r="WDU293" s="32"/>
      <c r="WDV293" s="32"/>
      <c r="WDW293" s="32"/>
      <c r="WDX293" s="32"/>
      <c r="WDY293" s="32"/>
      <c r="WDZ293" s="32"/>
      <c r="WEA293" s="32"/>
      <c r="WEB293" s="32"/>
      <c r="WEC293" s="32"/>
      <c r="WED293" s="32"/>
      <c r="WEE293" s="32"/>
      <c r="WEF293" s="32"/>
      <c r="WEG293" s="32"/>
      <c r="WEH293" s="32"/>
      <c r="WEI293" s="32"/>
      <c r="WEJ293" s="32"/>
      <c r="WEK293" s="32"/>
      <c r="WEL293" s="32"/>
      <c r="WEM293" s="32"/>
      <c r="WEN293" s="32"/>
      <c r="WEO293" s="32"/>
      <c r="WEP293" s="32"/>
      <c r="WEQ293" s="32"/>
      <c r="WER293" s="32"/>
      <c r="WES293" s="32"/>
      <c r="WET293" s="32"/>
      <c r="WEU293" s="32"/>
      <c r="WEV293" s="32"/>
      <c r="WEW293" s="32"/>
      <c r="WEX293" s="32"/>
      <c r="WEY293" s="32"/>
      <c r="WEZ293" s="32"/>
      <c r="WFA293" s="32"/>
      <c r="WFB293" s="32"/>
      <c r="WFC293" s="32"/>
      <c r="WFD293" s="32"/>
      <c r="WFE293" s="32"/>
      <c r="WFF293" s="32"/>
      <c r="WFG293" s="32"/>
      <c r="WFH293" s="32"/>
      <c r="WFI293" s="32"/>
      <c r="WFJ293" s="32"/>
      <c r="WFK293" s="32"/>
      <c r="WFL293" s="32"/>
      <c r="WFM293" s="32"/>
      <c r="WFN293" s="32"/>
      <c r="WFO293" s="32"/>
      <c r="WFP293" s="32"/>
      <c r="WFQ293" s="32"/>
      <c r="WFR293" s="32"/>
      <c r="WFS293" s="32"/>
      <c r="WFT293" s="32"/>
      <c r="WFU293" s="32"/>
      <c r="WFV293" s="32"/>
      <c r="WFW293" s="32"/>
      <c r="WFX293" s="32"/>
      <c r="WFY293" s="32"/>
      <c r="WFZ293" s="32"/>
      <c r="WGA293" s="32"/>
      <c r="WGB293" s="32"/>
      <c r="WGC293" s="32"/>
      <c r="WGD293" s="32"/>
      <c r="WGE293" s="32"/>
      <c r="WGF293" s="32"/>
      <c r="WGG293" s="32"/>
      <c r="WGH293" s="32"/>
      <c r="WGI293" s="32"/>
      <c r="WGJ293" s="32"/>
      <c r="WGK293" s="32"/>
      <c r="WGL293" s="32"/>
      <c r="WGM293" s="32"/>
      <c r="WGN293" s="32"/>
      <c r="WGO293" s="32"/>
      <c r="WGP293" s="32"/>
      <c r="WGQ293" s="32"/>
      <c r="WGR293" s="32"/>
      <c r="WGS293" s="32"/>
      <c r="WGT293" s="32"/>
      <c r="WGU293" s="32"/>
      <c r="WGV293" s="32"/>
      <c r="WGW293" s="32"/>
      <c r="WGX293" s="32"/>
      <c r="WGY293" s="32"/>
      <c r="WGZ293" s="32"/>
      <c r="WHA293" s="32"/>
      <c r="WHB293" s="32"/>
      <c r="WHC293" s="32"/>
      <c r="WHD293" s="32"/>
      <c r="WHE293" s="32"/>
      <c r="WHF293" s="32"/>
      <c r="WHG293" s="32"/>
      <c r="WHH293" s="32"/>
      <c r="WHI293" s="32"/>
      <c r="WHJ293" s="32"/>
      <c r="WHK293" s="32"/>
      <c r="WHL293" s="32"/>
      <c r="WHM293" s="32"/>
      <c r="WHN293" s="32"/>
      <c r="WHO293" s="32"/>
      <c r="WHP293" s="32"/>
      <c r="WHQ293" s="32"/>
      <c r="WHR293" s="32"/>
      <c r="WHS293" s="32"/>
      <c r="WHT293" s="32"/>
      <c r="WHU293" s="32"/>
      <c r="WHV293" s="32"/>
      <c r="WHW293" s="32"/>
      <c r="WHX293" s="32"/>
      <c r="WHY293" s="32"/>
      <c r="WHZ293" s="32"/>
      <c r="WIA293" s="32"/>
      <c r="WIB293" s="32"/>
      <c r="WIC293" s="32"/>
      <c r="WID293" s="32"/>
      <c r="WIE293" s="32"/>
      <c r="WIF293" s="32"/>
      <c r="WIG293" s="32"/>
      <c r="WIH293" s="32"/>
      <c r="WII293" s="32"/>
      <c r="WIJ293" s="32"/>
      <c r="WIK293" s="32"/>
      <c r="WIL293" s="32"/>
      <c r="WIM293" s="32"/>
      <c r="WIN293" s="32"/>
      <c r="WIO293" s="32"/>
      <c r="WIP293" s="32"/>
      <c r="WIQ293" s="32"/>
      <c r="WIR293" s="32"/>
      <c r="WIS293" s="32"/>
      <c r="WIT293" s="32"/>
      <c r="WIU293" s="32"/>
      <c r="WIV293" s="32"/>
      <c r="WIW293" s="32"/>
      <c r="WIX293" s="32"/>
      <c r="WIY293" s="32"/>
      <c r="WIZ293" s="32"/>
      <c r="WJA293" s="32"/>
      <c r="WJB293" s="32"/>
      <c r="WJC293" s="32"/>
      <c r="WJD293" s="32"/>
      <c r="WJE293" s="32"/>
      <c r="WJF293" s="32"/>
      <c r="WJG293" s="32"/>
      <c r="WJH293" s="32"/>
      <c r="WJI293" s="32"/>
      <c r="WJJ293" s="32"/>
      <c r="WJK293" s="32"/>
      <c r="WJL293" s="32"/>
      <c r="WJM293" s="32"/>
      <c r="WJN293" s="32"/>
      <c r="WJO293" s="32"/>
      <c r="WJP293" s="32"/>
      <c r="WJQ293" s="32"/>
      <c r="WJR293" s="32"/>
      <c r="WJS293" s="32"/>
      <c r="WJT293" s="32"/>
      <c r="WJU293" s="32"/>
      <c r="WJV293" s="32"/>
      <c r="WJW293" s="32"/>
      <c r="WJX293" s="32"/>
      <c r="WJY293" s="32"/>
      <c r="WJZ293" s="32"/>
      <c r="WKA293" s="32"/>
      <c r="WKB293" s="32"/>
      <c r="WKC293" s="32"/>
      <c r="WKD293" s="32"/>
      <c r="WKE293" s="32"/>
      <c r="WKF293" s="32"/>
      <c r="WKG293" s="32"/>
      <c r="WKH293" s="32"/>
      <c r="WKI293" s="32"/>
      <c r="WKJ293" s="32"/>
      <c r="WKK293" s="32"/>
      <c r="WKL293" s="32"/>
      <c r="WKM293" s="32"/>
      <c r="WKN293" s="32"/>
      <c r="WKO293" s="32"/>
      <c r="WKP293" s="32"/>
      <c r="WKQ293" s="32"/>
      <c r="WKR293" s="32"/>
      <c r="WKS293" s="32"/>
      <c r="WKT293" s="32"/>
      <c r="WKU293" s="32"/>
      <c r="WKV293" s="32"/>
      <c r="WKW293" s="32"/>
      <c r="WKX293" s="32"/>
      <c r="WKY293" s="32"/>
      <c r="WKZ293" s="32"/>
      <c r="WLA293" s="32"/>
      <c r="WLB293" s="32"/>
      <c r="WLC293" s="32"/>
      <c r="WLD293" s="32"/>
      <c r="WLE293" s="32"/>
      <c r="WLF293" s="32"/>
      <c r="WLG293" s="32"/>
      <c r="WLH293" s="32"/>
      <c r="WLI293" s="32"/>
      <c r="WLJ293" s="32"/>
      <c r="WLK293" s="32"/>
      <c r="WLL293" s="32"/>
      <c r="WLM293" s="32"/>
      <c r="WLN293" s="32"/>
      <c r="WLO293" s="32"/>
      <c r="WLP293" s="32"/>
      <c r="WLQ293" s="32"/>
      <c r="WLR293" s="32"/>
      <c r="WLS293" s="32"/>
      <c r="WLT293" s="32"/>
      <c r="WLU293" s="32"/>
      <c r="WLV293" s="32"/>
      <c r="WLW293" s="32"/>
      <c r="WLX293" s="32"/>
      <c r="WLY293" s="32"/>
      <c r="WLZ293" s="32"/>
      <c r="WMA293" s="32"/>
      <c r="WMB293" s="32"/>
      <c r="WMC293" s="32"/>
      <c r="WMD293" s="32"/>
      <c r="WME293" s="32"/>
      <c r="WMF293" s="32"/>
      <c r="WMG293" s="32"/>
      <c r="WMH293" s="32"/>
      <c r="WMI293" s="32"/>
      <c r="WMJ293" s="32"/>
      <c r="WMK293" s="32"/>
      <c r="WML293" s="32"/>
      <c r="WMM293" s="32"/>
      <c r="WMN293" s="32"/>
      <c r="WMO293" s="32"/>
      <c r="WMP293" s="32"/>
      <c r="WMQ293" s="32"/>
      <c r="WMR293" s="32"/>
      <c r="WMS293" s="32"/>
      <c r="WMT293" s="32"/>
      <c r="WMU293" s="32"/>
      <c r="WMV293" s="32"/>
      <c r="WMW293" s="32"/>
      <c r="WMX293" s="32"/>
      <c r="WMY293" s="32"/>
      <c r="WMZ293" s="32"/>
      <c r="WNA293" s="32"/>
      <c r="WNB293" s="32"/>
      <c r="WNC293" s="32"/>
      <c r="WND293" s="32"/>
      <c r="WNE293" s="32"/>
      <c r="WNF293" s="32"/>
      <c r="WNG293" s="32"/>
      <c r="WNH293" s="32"/>
      <c r="WNI293" s="32"/>
      <c r="WNJ293" s="32"/>
      <c r="WNK293" s="32"/>
      <c r="WNL293" s="32"/>
      <c r="WNM293" s="32"/>
      <c r="WNN293" s="32"/>
      <c r="WNO293" s="32"/>
      <c r="WNP293" s="32"/>
      <c r="WNQ293" s="32"/>
      <c r="WNR293" s="32"/>
      <c r="WNS293" s="32"/>
      <c r="WNT293" s="32"/>
      <c r="WNU293" s="32"/>
      <c r="WNV293" s="32"/>
      <c r="WNW293" s="32"/>
      <c r="WNX293" s="32"/>
      <c r="WNY293" s="32"/>
      <c r="WNZ293" s="32"/>
      <c r="WOA293" s="32"/>
      <c r="WOB293" s="32"/>
      <c r="WOC293" s="32"/>
      <c r="WOD293" s="32"/>
      <c r="WOE293" s="32"/>
      <c r="WOF293" s="32"/>
      <c r="WOG293" s="32"/>
      <c r="WOH293" s="32"/>
      <c r="WOI293" s="32"/>
      <c r="WOJ293" s="32"/>
      <c r="WOK293" s="32"/>
      <c r="WOL293" s="32"/>
      <c r="WOM293" s="32"/>
      <c r="WON293" s="32"/>
      <c r="WOO293" s="32"/>
      <c r="WOP293" s="32"/>
      <c r="WOQ293" s="32"/>
      <c r="WOR293" s="32"/>
      <c r="WOS293" s="32"/>
      <c r="WOT293" s="32"/>
      <c r="WOU293" s="32"/>
      <c r="WOV293" s="32"/>
      <c r="WOW293" s="32"/>
      <c r="WOX293" s="32"/>
      <c r="WOY293" s="32"/>
      <c r="WOZ293" s="32"/>
      <c r="WPA293" s="32"/>
      <c r="WPB293" s="32"/>
      <c r="WPC293" s="32"/>
      <c r="WPD293" s="32"/>
      <c r="WPE293" s="32"/>
      <c r="WPF293" s="32"/>
      <c r="WPG293" s="32"/>
      <c r="WPH293" s="32"/>
      <c r="WPI293" s="32"/>
      <c r="WPJ293" s="32"/>
      <c r="WPK293" s="32"/>
      <c r="WPL293" s="32"/>
      <c r="WPM293" s="32"/>
      <c r="WPN293" s="32"/>
      <c r="WPO293" s="32"/>
      <c r="WPP293" s="32"/>
      <c r="WPQ293" s="32"/>
      <c r="WPR293" s="32"/>
      <c r="WPS293" s="32"/>
      <c r="WPT293" s="32"/>
      <c r="WPU293" s="32"/>
      <c r="WPV293" s="32"/>
      <c r="WPW293" s="32"/>
      <c r="WPX293" s="32"/>
      <c r="WPY293" s="32"/>
      <c r="WPZ293" s="32"/>
      <c r="WQA293" s="32"/>
      <c r="WQB293" s="32"/>
      <c r="WQC293" s="32"/>
      <c r="WQD293" s="32"/>
      <c r="WQE293" s="32"/>
      <c r="WQF293" s="32"/>
      <c r="WQG293" s="32"/>
      <c r="WQH293" s="32"/>
      <c r="WQI293" s="32"/>
      <c r="WQJ293" s="32"/>
      <c r="WQK293" s="32"/>
      <c r="WQL293" s="32"/>
      <c r="WQM293" s="32"/>
      <c r="WQN293" s="32"/>
      <c r="WQO293" s="32"/>
      <c r="WQP293" s="32"/>
      <c r="WQQ293" s="32"/>
      <c r="WQR293" s="32"/>
      <c r="WQS293" s="32"/>
      <c r="WQT293" s="32"/>
      <c r="WQU293" s="32"/>
      <c r="WQV293" s="32"/>
      <c r="WQW293" s="32"/>
      <c r="WQX293" s="32"/>
      <c r="WQY293" s="32"/>
      <c r="WQZ293" s="32"/>
      <c r="WRA293" s="32"/>
      <c r="WRB293" s="32"/>
      <c r="WRC293" s="32"/>
      <c r="WRD293" s="32"/>
      <c r="WRE293" s="32"/>
      <c r="WRF293" s="32"/>
      <c r="WRG293" s="32"/>
      <c r="WRH293" s="32"/>
      <c r="WRI293" s="32"/>
      <c r="WRJ293" s="32"/>
      <c r="WRK293" s="32"/>
      <c r="WRL293" s="32"/>
      <c r="WRM293" s="32"/>
      <c r="WRN293" s="32"/>
      <c r="WRO293" s="32"/>
      <c r="WRP293" s="32"/>
      <c r="WRQ293" s="32"/>
      <c r="WRR293" s="32"/>
      <c r="WRS293" s="32"/>
      <c r="WRT293" s="32"/>
      <c r="WRU293" s="32"/>
      <c r="WRV293" s="32"/>
      <c r="WRW293" s="32"/>
      <c r="WRX293" s="32"/>
      <c r="WRY293" s="32"/>
      <c r="WRZ293" s="32"/>
      <c r="WSA293" s="32"/>
      <c r="WSB293" s="32"/>
      <c r="WSC293" s="32"/>
      <c r="WSD293" s="32"/>
      <c r="WSE293" s="32"/>
      <c r="WSF293" s="32"/>
      <c r="WSG293" s="32"/>
      <c r="WSH293" s="32"/>
      <c r="WSI293" s="32"/>
      <c r="WSJ293" s="32"/>
      <c r="WSK293" s="32"/>
      <c r="WSL293" s="32"/>
      <c r="WSM293" s="32"/>
      <c r="WSN293" s="32"/>
      <c r="WSO293" s="32"/>
      <c r="WSP293" s="32"/>
      <c r="WSQ293" s="32"/>
      <c r="WSR293" s="32"/>
      <c r="WSS293" s="32"/>
      <c r="WST293" s="32"/>
      <c r="WSU293" s="32"/>
      <c r="WSV293" s="32"/>
      <c r="WSW293" s="32"/>
      <c r="WSX293" s="32"/>
      <c r="WSY293" s="32"/>
      <c r="WSZ293" s="32"/>
      <c r="WTA293" s="32"/>
      <c r="WTB293" s="32"/>
      <c r="WTC293" s="32"/>
      <c r="WTD293" s="32"/>
      <c r="WTE293" s="32"/>
      <c r="WTF293" s="32"/>
      <c r="WTG293" s="32"/>
      <c r="WTH293" s="32"/>
      <c r="WTI293" s="32"/>
      <c r="WTJ293" s="32"/>
      <c r="WTK293" s="32"/>
      <c r="WTL293" s="32"/>
      <c r="WTM293" s="32"/>
      <c r="WTN293" s="32"/>
      <c r="WTO293" s="32"/>
      <c r="WTP293" s="32"/>
      <c r="WTQ293" s="32"/>
      <c r="WTR293" s="32"/>
      <c r="WTS293" s="32"/>
      <c r="WTT293" s="32"/>
      <c r="WTU293" s="32"/>
      <c r="WTV293" s="32"/>
      <c r="WTW293" s="32"/>
      <c r="WTX293" s="32"/>
      <c r="WTY293" s="32"/>
      <c r="WTZ293" s="32"/>
      <c r="WUA293" s="32"/>
      <c r="WUB293" s="32"/>
      <c r="WUC293" s="32"/>
      <c r="WUD293" s="32"/>
      <c r="WUE293" s="32"/>
      <c r="WUF293" s="32"/>
      <c r="WUG293" s="32"/>
      <c r="WUH293" s="32"/>
      <c r="WUI293" s="32"/>
      <c r="WUJ293" s="32"/>
      <c r="WUK293" s="32"/>
      <c r="WUL293" s="32"/>
      <c r="WUM293" s="32"/>
      <c r="WUN293" s="32"/>
      <c r="WUO293" s="32"/>
      <c r="WUP293" s="32"/>
      <c r="WUQ293" s="32"/>
      <c r="WUR293" s="32"/>
      <c r="WUS293" s="32"/>
      <c r="WUT293" s="32"/>
      <c r="WUU293" s="32"/>
      <c r="WUV293" s="32"/>
      <c r="WUW293" s="32"/>
      <c r="WUX293" s="32"/>
      <c r="WUY293" s="32"/>
      <c r="WUZ293" s="32"/>
      <c r="WVA293" s="32"/>
      <c r="WVB293" s="32"/>
      <c r="WVC293" s="32"/>
      <c r="WVD293" s="32"/>
      <c r="WVE293" s="32"/>
      <c r="WVF293" s="32"/>
      <c r="WVG293" s="32"/>
      <c r="WVH293" s="32"/>
      <c r="WVI293" s="32"/>
      <c r="WVJ293" s="32"/>
      <c r="WVK293" s="32"/>
      <c r="WVL293" s="32"/>
      <c r="WVM293" s="32"/>
      <c r="WVN293" s="32"/>
      <c r="WVO293" s="32"/>
      <c r="WVP293" s="32"/>
      <c r="WVQ293" s="32"/>
      <c r="WVR293" s="32"/>
      <c r="WVS293" s="32"/>
      <c r="WVT293" s="32"/>
      <c r="WVU293" s="32"/>
      <c r="WVV293" s="32"/>
      <c r="WVW293" s="32"/>
      <c r="WVX293" s="32"/>
      <c r="WVY293" s="32"/>
      <c r="WVZ293" s="32"/>
      <c r="WWA293" s="32"/>
      <c r="WWB293" s="32"/>
      <c r="WWC293" s="32"/>
      <c r="WWD293" s="32"/>
      <c r="WWE293" s="32"/>
      <c r="WWF293" s="32"/>
      <c r="WWG293" s="32"/>
      <c r="WWH293" s="32"/>
      <c r="WWI293" s="32"/>
      <c r="WWJ293" s="32"/>
      <c r="WWK293" s="32"/>
      <c r="WWL293" s="32"/>
      <c r="WWM293" s="32"/>
      <c r="WWN293" s="32"/>
      <c r="WWO293" s="32"/>
      <c r="WWP293" s="32"/>
      <c r="WWQ293" s="32"/>
      <c r="WWR293" s="32"/>
      <c r="WWS293" s="32"/>
      <c r="WWT293" s="32"/>
      <c r="WWU293" s="32"/>
      <c r="WWV293" s="32"/>
      <c r="WWW293" s="32"/>
      <c r="WWX293" s="32"/>
      <c r="WWY293" s="32"/>
      <c r="WWZ293" s="32"/>
      <c r="WXA293" s="32"/>
      <c r="WXB293" s="32"/>
      <c r="WXC293" s="32"/>
      <c r="WXD293" s="32"/>
      <c r="WXE293" s="32"/>
      <c r="WXF293" s="32"/>
      <c r="WXG293" s="32"/>
      <c r="WXH293" s="32"/>
      <c r="WXI293" s="32"/>
      <c r="WXJ293" s="32"/>
      <c r="WXK293" s="32"/>
      <c r="WXL293" s="32"/>
      <c r="WXM293" s="32"/>
      <c r="WXN293" s="32"/>
      <c r="WXO293" s="32"/>
      <c r="WXP293" s="32"/>
      <c r="WXQ293" s="32"/>
      <c r="WXR293" s="32"/>
      <c r="WXS293" s="32"/>
      <c r="WXT293" s="32"/>
      <c r="WXU293" s="32"/>
      <c r="WXV293" s="32"/>
      <c r="WXW293" s="32"/>
      <c r="WXX293" s="32"/>
      <c r="WXY293" s="32"/>
      <c r="WXZ293" s="32"/>
      <c r="WYA293" s="32"/>
      <c r="WYB293" s="32"/>
      <c r="WYC293" s="32"/>
      <c r="WYD293" s="32"/>
      <c r="WYE293" s="32"/>
      <c r="WYF293" s="32"/>
      <c r="WYG293" s="32"/>
      <c r="WYH293" s="32"/>
      <c r="WYI293" s="32"/>
      <c r="WYJ293" s="32"/>
      <c r="WYK293" s="32"/>
      <c r="WYL293" s="32"/>
      <c r="WYM293" s="32"/>
      <c r="WYN293" s="32"/>
      <c r="WYO293" s="32"/>
      <c r="WYP293" s="32"/>
      <c r="WYQ293" s="32"/>
      <c r="WYR293" s="32"/>
      <c r="WYS293" s="32"/>
      <c r="WYT293" s="32"/>
      <c r="WYU293" s="32"/>
      <c r="WYV293" s="32"/>
      <c r="WYW293" s="32"/>
      <c r="WYX293" s="32"/>
      <c r="WYY293" s="32"/>
      <c r="WYZ293" s="32"/>
      <c r="WZA293" s="32"/>
      <c r="WZB293" s="32"/>
      <c r="WZC293" s="32"/>
      <c r="WZD293" s="32"/>
      <c r="WZE293" s="32"/>
      <c r="WZF293" s="32"/>
      <c r="WZG293" s="32"/>
      <c r="WZH293" s="32"/>
      <c r="WZI293" s="32"/>
      <c r="WZJ293" s="32"/>
      <c r="WZK293" s="32"/>
      <c r="WZL293" s="32"/>
      <c r="WZM293" s="32"/>
      <c r="WZN293" s="32"/>
      <c r="WZO293" s="32"/>
      <c r="WZP293" s="32"/>
      <c r="WZQ293" s="32"/>
      <c r="WZR293" s="32"/>
      <c r="WZS293" s="32"/>
      <c r="WZT293" s="32"/>
      <c r="WZU293" s="32"/>
      <c r="WZV293" s="32"/>
      <c r="WZW293" s="32"/>
      <c r="WZX293" s="32"/>
      <c r="WZY293" s="32"/>
      <c r="WZZ293" s="32"/>
      <c r="XAA293" s="32"/>
      <c r="XAB293" s="32"/>
      <c r="XAC293" s="32"/>
      <c r="XAD293" s="32"/>
      <c r="XAE293" s="32"/>
      <c r="XAF293" s="32"/>
      <c r="XAG293" s="32"/>
      <c r="XAH293" s="32"/>
      <c r="XAI293" s="32"/>
      <c r="XAJ293" s="32"/>
      <c r="XAK293" s="32"/>
      <c r="XAL293" s="32"/>
      <c r="XAM293" s="32"/>
      <c r="XAN293" s="32"/>
      <c r="XAO293" s="32"/>
      <c r="XAP293" s="32"/>
      <c r="XAQ293" s="32"/>
      <c r="XAR293" s="32"/>
      <c r="XAS293" s="32"/>
      <c r="XAT293" s="32"/>
      <c r="XAU293" s="32"/>
      <c r="XAV293" s="32"/>
      <c r="XAW293" s="32"/>
      <c r="XAX293" s="32"/>
      <c r="XAY293" s="32"/>
      <c r="XAZ293" s="32"/>
      <c r="XBA293" s="32"/>
      <c r="XBB293" s="32"/>
      <c r="XBC293" s="32"/>
      <c r="XBD293" s="32"/>
      <c r="XBE293" s="32"/>
      <c r="XBF293" s="32"/>
      <c r="XBG293" s="32"/>
      <c r="XBH293" s="32"/>
      <c r="XBI293" s="32"/>
      <c r="XBJ293" s="32"/>
      <c r="XBK293" s="32"/>
      <c r="XBL293" s="32"/>
      <c r="XBM293" s="32"/>
      <c r="XBN293" s="32"/>
      <c r="XBO293" s="32"/>
      <c r="XBP293" s="32"/>
      <c r="XBQ293" s="32"/>
      <c r="XBR293" s="32"/>
      <c r="XBS293" s="32"/>
      <c r="XBT293" s="32"/>
      <c r="XBU293" s="32"/>
      <c r="XBV293" s="32"/>
      <c r="XBW293" s="32"/>
      <c r="XBX293" s="32"/>
      <c r="XBY293" s="32"/>
      <c r="XBZ293" s="32"/>
      <c r="XCA293" s="32"/>
      <c r="XCB293" s="32"/>
      <c r="XCC293" s="32"/>
      <c r="XCD293" s="32"/>
      <c r="XCE293" s="32"/>
      <c r="XCF293" s="32"/>
      <c r="XCG293" s="32"/>
      <c r="XCH293" s="32"/>
      <c r="XCI293" s="32"/>
      <c r="XCJ293" s="32"/>
      <c r="XCK293" s="32"/>
      <c r="XCL293" s="32"/>
      <c r="XCM293" s="32"/>
      <c r="XCN293" s="32"/>
      <c r="XCO293" s="32"/>
      <c r="XCP293" s="32"/>
      <c r="XCQ293" s="32"/>
      <c r="XCR293" s="32"/>
      <c r="XCS293" s="32"/>
      <c r="XCT293" s="32"/>
      <c r="XCU293" s="32"/>
      <c r="XCV293" s="32"/>
      <c r="XCW293" s="32"/>
      <c r="XCX293" s="32"/>
      <c r="XCY293" s="32"/>
      <c r="XCZ293" s="32"/>
      <c r="XDA293" s="32"/>
      <c r="XDB293" s="32"/>
      <c r="XDC293" s="32"/>
      <c r="XDD293" s="32"/>
      <c r="XDE293" s="32"/>
      <c r="XDF293" s="32"/>
      <c r="XDG293" s="32"/>
      <c r="XDH293" s="32"/>
      <c r="XDI293" s="32"/>
      <c r="XDJ293" s="32"/>
      <c r="XDK293" s="32"/>
      <c r="XDL293" s="32"/>
      <c r="XDM293" s="32"/>
      <c r="XDN293" s="32"/>
      <c r="XDO293" s="32"/>
      <c r="XDP293" s="32"/>
      <c r="XDQ293" s="32"/>
      <c r="XDR293" s="32"/>
      <c r="XDS293" s="32"/>
      <c r="XDT293" s="32"/>
      <c r="XDU293" s="32"/>
      <c r="XDV293" s="32"/>
      <c r="XDW293" s="32"/>
      <c r="XDX293" s="32"/>
      <c r="XDY293" s="32"/>
      <c r="XDZ293" s="32"/>
      <c r="XEA293" s="32"/>
      <c r="XEB293" s="32"/>
      <c r="XEC293" s="32"/>
      <c r="XED293" s="32"/>
      <c r="XEE293" s="32"/>
      <c r="XEF293" s="32"/>
      <c r="XEG293" s="32"/>
      <c r="XEH293" s="32"/>
      <c r="XEI293" s="32"/>
      <c r="XEJ293" s="32"/>
      <c r="XEK293" s="32"/>
      <c r="XEL293" s="32"/>
      <c r="XEM293" s="32"/>
      <c r="XEN293" s="32"/>
      <c r="XEO293" s="32"/>
      <c r="XEP293" s="32"/>
      <c r="XEQ293" s="32"/>
      <c r="XER293" s="32"/>
      <c r="XES293" s="32"/>
      <c r="XET293" s="32"/>
      <c r="XEU293" s="32"/>
      <c r="XEV293" s="32"/>
      <c r="XEW293" s="32"/>
      <c r="XEX293" s="32"/>
      <c r="XEY293" s="32"/>
      <c r="XEZ293" s="32"/>
      <c r="XFA293" s="32"/>
      <c r="XFB293" s="32"/>
      <c r="XFC293" s="32"/>
      <c r="XFD293" s="32"/>
    </row>
    <row r="294" spans="1:16384" x14ac:dyDescent="0.25">
      <c r="D294" s="32" t="s">
        <v>1451</v>
      </c>
    </row>
    <row r="295" spans="1:16384" x14ac:dyDescent="0.25">
      <c r="D295" s="32" t="s">
        <v>1452</v>
      </c>
    </row>
    <row r="296" spans="1:16384" x14ac:dyDescent="0.25">
      <c r="D296" s="32" t="s">
        <v>1472</v>
      </c>
    </row>
    <row r="298" spans="1:16384" x14ac:dyDescent="0.25">
      <c r="D298" s="32" t="s">
        <v>1493</v>
      </c>
    </row>
    <row r="299" spans="1:16384" x14ac:dyDescent="0.25">
      <c r="D299" s="32" t="s">
        <v>1498</v>
      </c>
    </row>
    <row r="301" spans="1:16384" x14ac:dyDescent="0.25">
      <c r="D301" s="32" t="s">
        <v>1653</v>
      </c>
    </row>
    <row r="302" spans="1:16384" x14ac:dyDescent="0.25">
      <c r="D302" s="32" t="s">
        <v>1654</v>
      </c>
    </row>
    <row r="303" spans="1:16384" x14ac:dyDescent="0.25">
      <c r="D303" s="32" t="s">
        <v>1655</v>
      </c>
    </row>
    <row r="304" spans="1:16384" x14ac:dyDescent="0.25">
      <c r="D304" s="32"/>
    </row>
    <row r="305" spans="4:4" x14ac:dyDescent="0.25">
      <c r="D305" s="32" t="s">
        <v>2044</v>
      </c>
    </row>
    <row r="306" spans="4:4" x14ac:dyDescent="0.25">
      <c r="D306" s="32" t="s">
        <v>2045</v>
      </c>
    </row>
    <row r="310" spans="4:4" x14ac:dyDescent="0.25">
      <c r="D310" s="32" t="s">
        <v>2154</v>
      </c>
    </row>
    <row r="311" spans="4:4" x14ac:dyDescent="0.25">
      <c r="D311" s="1" t="s">
        <v>2155</v>
      </c>
    </row>
    <row r="312" spans="4:4" x14ac:dyDescent="0.25">
      <c r="D312" s="1" t="s">
        <v>2156</v>
      </c>
    </row>
    <row r="313" spans="4:4" x14ac:dyDescent="0.25">
      <c r="D313" s="1" t="s">
        <v>2157</v>
      </c>
    </row>
    <row r="314" spans="4:4" x14ac:dyDescent="0.25">
      <c r="D314" s="1" t="s">
        <v>2158</v>
      </c>
    </row>
    <row r="315" spans="4:4" x14ac:dyDescent="0.25">
      <c r="D315" s="1" t="s">
        <v>2159</v>
      </c>
    </row>
    <row r="316" spans="4:4" x14ac:dyDescent="0.25">
      <c r="D316" s="1" t="s">
        <v>2160</v>
      </c>
    </row>
    <row r="317" spans="4:4" x14ac:dyDescent="0.25">
      <c r="D317" s="1" t="s">
        <v>2161</v>
      </c>
    </row>
    <row r="318" spans="4:4" x14ac:dyDescent="0.25">
      <c r="D318" s="32" t="s">
        <v>2171</v>
      </c>
    </row>
    <row r="319" spans="4:4" x14ac:dyDescent="0.25">
      <c r="D319" s="1" t="s">
        <v>2162</v>
      </c>
    </row>
    <row r="320" spans="4:4" x14ac:dyDescent="0.25">
      <c r="D320" s="1" t="s">
        <v>2163</v>
      </c>
    </row>
    <row r="321" spans="4:4" x14ac:dyDescent="0.25">
      <c r="D321" s="1" t="s">
        <v>2164</v>
      </c>
    </row>
    <row r="322" spans="4:4" x14ac:dyDescent="0.25">
      <c r="D322" s="1" t="s">
        <v>2165</v>
      </c>
    </row>
    <row r="323" spans="4:4" x14ac:dyDescent="0.25">
      <c r="D323" s="1" t="s">
        <v>2166</v>
      </c>
    </row>
    <row r="324" spans="4:4" x14ac:dyDescent="0.25">
      <c r="D324" s="1" t="s">
        <v>2167</v>
      </c>
    </row>
    <row r="325" spans="4:4" x14ac:dyDescent="0.25">
      <c r="D325" s="1" t="s">
        <v>2168</v>
      </c>
    </row>
    <row r="328" spans="4:4" x14ac:dyDescent="0.25">
      <c r="D328" s="1" t="s">
        <v>2174</v>
      </c>
    </row>
    <row r="329" spans="4:4" x14ac:dyDescent="0.25">
      <c r="D329" s="1" t="s">
        <v>2175</v>
      </c>
    </row>
    <row r="330" spans="4:4" x14ac:dyDescent="0.25">
      <c r="D330" s="1" t="s">
        <v>2176</v>
      </c>
    </row>
    <row r="331" spans="4:4" x14ac:dyDescent="0.25">
      <c r="D331" s="1" t="s">
        <v>2177</v>
      </c>
    </row>
    <row r="332" spans="4:4" x14ac:dyDescent="0.25">
      <c r="D332" s="1" t="s">
        <v>2178</v>
      </c>
    </row>
    <row r="333" spans="4:4" x14ac:dyDescent="0.25">
      <c r="D333" s="32" t="s">
        <v>2191</v>
      </c>
    </row>
    <row r="334" spans="4:4" x14ac:dyDescent="0.25">
      <c r="D334" s="32" t="s">
        <v>2179</v>
      </c>
    </row>
    <row r="335" spans="4:4" x14ac:dyDescent="0.25">
      <c r="D335" s="32" t="s">
        <v>2190</v>
      </c>
    </row>
    <row r="336" spans="4:4" x14ac:dyDescent="0.25">
      <c r="D336" s="1" t="s">
        <v>2180</v>
      </c>
    </row>
    <row r="337" spans="3:4" x14ac:dyDescent="0.25">
      <c r="D337" s="1" t="s">
        <v>2181</v>
      </c>
    </row>
    <row r="338" spans="3:4" x14ac:dyDescent="0.25">
      <c r="D338" s="1" t="s">
        <v>2182</v>
      </c>
    </row>
    <row r="339" spans="3:4" x14ac:dyDescent="0.25">
      <c r="D339" s="1" t="s">
        <v>2183</v>
      </c>
    </row>
    <row r="342" spans="3:4" x14ac:dyDescent="0.25">
      <c r="D342" s="32" t="s">
        <v>2198</v>
      </c>
    </row>
    <row r="343" spans="3:4" x14ac:dyDescent="0.25">
      <c r="D343" s="32" t="s">
        <v>2197</v>
      </c>
    </row>
    <row r="346" spans="3:4" x14ac:dyDescent="0.25">
      <c r="D346" s="32" t="s">
        <v>3484</v>
      </c>
    </row>
    <row r="347" spans="3:4" x14ac:dyDescent="0.25">
      <c r="D347" s="32" t="s">
        <v>3485</v>
      </c>
    </row>
    <row r="349" spans="3:4" x14ac:dyDescent="0.25">
      <c r="C349" s="32" t="s">
        <v>3518</v>
      </c>
    </row>
    <row r="350" spans="3:4" x14ac:dyDescent="0.25">
      <c r="C350" s="32"/>
    </row>
    <row r="351" spans="3:4" x14ac:dyDescent="0.25">
      <c r="C351" s="32"/>
      <c r="D351" s="1" t="s">
        <v>3526</v>
      </c>
    </row>
    <row r="352" spans="3:4" x14ac:dyDescent="0.25">
      <c r="C352" s="32"/>
      <c r="D352" s="1" t="s">
        <v>3527</v>
      </c>
    </row>
    <row r="353" spans="3:4" x14ac:dyDescent="0.25">
      <c r="C353" s="32"/>
      <c r="D353" s="1" t="s">
        <v>3528</v>
      </c>
    </row>
    <row r="354" spans="3:4" x14ac:dyDescent="0.25">
      <c r="C354" s="32"/>
      <c r="D354" s="1" t="s">
        <v>3529</v>
      </c>
    </row>
    <row r="355" spans="3:4" x14ac:dyDescent="0.25">
      <c r="C355" s="32"/>
      <c r="D355" s="1" t="s">
        <v>3530</v>
      </c>
    </row>
    <row r="356" spans="3:4" x14ac:dyDescent="0.25">
      <c r="C356" s="32"/>
      <c r="D356" s="1" t="s">
        <v>3531</v>
      </c>
    </row>
    <row r="357" spans="3:4" x14ac:dyDescent="0.25">
      <c r="C357" s="32"/>
      <c r="D357" s="1" t="s">
        <v>3532</v>
      </c>
    </row>
    <row r="358" spans="3:4" x14ac:dyDescent="0.25">
      <c r="C358" s="32"/>
      <c r="D358" s="1" t="s">
        <v>3533</v>
      </c>
    </row>
    <row r="359" spans="3:4" x14ac:dyDescent="0.25">
      <c r="C359" s="32"/>
      <c r="D359" s="1" t="s">
        <v>3534</v>
      </c>
    </row>
    <row r="360" spans="3:4" x14ac:dyDescent="0.25">
      <c r="C360" s="32"/>
      <c r="D360" s="1" t="s">
        <v>3535</v>
      </c>
    </row>
    <row r="361" spans="3:4" x14ac:dyDescent="0.25">
      <c r="C361" s="32"/>
      <c r="D361" s="1" t="s">
        <v>3536</v>
      </c>
    </row>
    <row r="362" spans="3:4" x14ac:dyDescent="0.25">
      <c r="C362" s="32"/>
      <c r="D362" s="1" t="s">
        <v>3537</v>
      </c>
    </row>
    <row r="363" spans="3:4" x14ac:dyDescent="0.25">
      <c r="C363" s="32"/>
      <c r="D363" s="1" t="s">
        <v>3538</v>
      </c>
    </row>
    <row r="364" spans="3:4" x14ac:dyDescent="0.25">
      <c r="C364" s="32"/>
      <c r="D364" s="1" t="s">
        <v>3539</v>
      </c>
    </row>
    <row r="365" spans="3:4" x14ac:dyDescent="0.25">
      <c r="C365" s="32"/>
      <c r="D365" s="1" t="s">
        <v>3540</v>
      </c>
    </row>
    <row r="366" spans="3:4" x14ac:dyDescent="0.25">
      <c r="C366" s="32"/>
      <c r="D366" s="1" t="s">
        <v>3541</v>
      </c>
    </row>
    <row r="367" spans="3:4" x14ac:dyDescent="0.25">
      <c r="C367" s="32"/>
      <c r="D367" s="1" t="s">
        <v>3542</v>
      </c>
    </row>
    <row r="368" spans="3:4" x14ac:dyDescent="0.25">
      <c r="C368" s="32"/>
      <c r="D368" s="1" t="s">
        <v>3543</v>
      </c>
    </row>
    <row r="369" spans="3:4" x14ac:dyDescent="0.25">
      <c r="C369" s="32"/>
      <c r="D369" s="1" t="s">
        <v>3544</v>
      </c>
    </row>
    <row r="370" spans="3:4" x14ac:dyDescent="0.25">
      <c r="C370" s="32"/>
    </row>
    <row r="371" spans="3:4" x14ac:dyDescent="0.25">
      <c r="C371" s="32"/>
    </row>
    <row r="372" spans="3:4" x14ac:dyDescent="0.25">
      <c r="C372" s="32"/>
    </row>
    <row r="373" spans="3:4" x14ac:dyDescent="0.25">
      <c r="C373" s="32"/>
    </row>
    <row r="374" spans="3:4" x14ac:dyDescent="0.25">
      <c r="C374" s="32"/>
    </row>
    <row r="375" spans="3:4" x14ac:dyDescent="0.25">
      <c r="C375" s="32"/>
      <c r="D375" s="32" t="s">
        <v>3524</v>
      </c>
    </row>
    <row r="376" spans="3:4" x14ac:dyDescent="0.25">
      <c r="C376" s="32"/>
      <c r="D376" s="32" t="s">
        <v>3525</v>
      </c>
    </row>
    <row r="377" spans="3:4" x14ac:dyDescent="0.25">
      <c r="D377" s="32" t="s">
        <v>3516</v>
      </c>
    </row>
    <row r="378" spans="3:4" x14ac:dyDescent="0.25">
      <c r="D378" s="32" t="s">
        <v>3517</v>
      </c>
    </row>
    <row r="379" spans="3:4" x14ac:dyDescent="0.25">
      <c r="D379" s="32" t="s">
        <v>3513</v>
      </c>
    </row>
    <row r="380" spans="3:4" x14ac:dyDescent="0.25">
      <c r="D380" s="32" t="s">
        <v>3514</v>
      </c>
    </row>
    <row r="381" spans="3:4" x14ac:dyDescent="0.25">
      <c r="D381" s="32" t="s">
        <v>3515</v>
      </c>
    </row>
    <row r="384" spans="3:4" x14ac:dyDescent="0.25">
      <c r="D384" s="32" t="s">
        <v>3505</v>
      </c>
    </row>
    <row r="385" spans="4:4" x14ac:dyDescent="0.25">
      <c r="D385" s="32" t="s">
        <v>3506</v>
      </c>
    </row>
    <row r="386" spans="4:4" x14ac:dyDescent="0.25">
      <c r="D386" s="32" t="s">
        <v>3507</v>
      </c>
    </row>
    <row r="387" spans="4:4" x14ac:dyDescent="0.25">
      <c r="D387" s="32" t="s">
        <v>3508</v>
      </c>
    </row>
    <row r="389" spans="4:4" x14ac:dyDescent="0.25">
      <c r="D389" s="32" t="s">
        <v>3520</v>
      </c>
    </row>
    <row r="390" spans="4:4" x14ac:dyDescent="0.25">
      <c r="D390" s="32" t="s">
        <v>3519</v>
      </c>
    </row>
    <row r="391" spans="4:4" x14ac:dyDescent="0.25">
      <c r="D391" s="32" t="s">
        <v>3521</v>
      </c>
    </row>
    <row r="392" spans="4:4" x14ac:dyDescent="0.25">
      <c r="D392" s="32" t="s">
        <v>3522</v>
      </c>
    </row>
    <row r="393" spans="4:4" x14ac:dyDescent="0.25">
      <c r="D393" s="32" t="s">
        <v>3523</v>
      </c>
    </row>
    <row r="395" spans="4:4" x14ac:dyDescent="0.25">
      <c r="D395" s="1" t="s">
        <v>3545</v>
      </c>
    </row>
    <row r="396" spans="4:4" x14ac:dyDescent="0.25">
      <c r="D396" s="1" t="s">
        <v>3546</v>
      </c>
    </row>
    <row r="397" spans="4:4" x14ac:dyDescent="0.25">
      <c r="D397" s="1" t="s">
        <v>3547</v>
      </c>
    </row>
    <row r="398" spans="4:4" x14ac:dyDescent="0.25">
      <c r="D398" s="1" t="s">
        <v>3548</v>
      </c>
    </row>
    <row r="399" spans="4:4" x14ac:dyDescent="0.25">
      <c r="D399" s="1" t="s">
        <v>3549</v>
      </c>
    </row>
    <row r="400" spans="4:4" x14ac:dyDescent="0.25">
      <c r="D400" s="1" t="s">
        <v>3550</v>
      </c>
    </row>
    <row r="401" spans="4:4" x14ac:dyDescent="0.25">
      <c r="D401" s="1" t="s">
        <v>3551</v>
      </c>
    </row>
    <row r="402" spans="4:4" x14ac:dyDescent="0.25">
      <c r="D402" s="1" t="s">
        <v>3552</v>
      </c>
    </row>
    <row r="403" spans="4:4" x14ac:dyDescent="0.25">
      <c r="D403" s="1" t="s">
        <v>3553</v>
      </c>
    </row>
    <row r="404" spans="4:4" x14ac:dyDescent="0.25">
      <c r="D404" s="1" t="s">
        <v>3554</v>
      </c>
    </row>
    <row r="405" spans="4:4" x14ac:dyDescent="0.25">
      <c r="D405" s="1" t="s">
        <v>3555</v>
      </c>
    </row>
    <row r="406" spans="4:4" x14ac:dyDescent="0.25">
      <c r="D406" s="1" t="s">
        <v>3556</v>
      </c>
    </row>
    <row r="407" spans="4:4" x14ac:dyDescent="0.25">
      <c r="D407" s="1" t="s">
        <v>3557</v>
      </c>
    </row>
    <row r="408" spans="4:4" x14ac:dyDescent="0.25">
      <c r="D408" s="1" t="s">
        <v>3558</v>
      </c>
    </row>
    <row r="409" spans="4:4" x14ac:dyDescent="0.25">
      <c r="D409" s="1" t="s">
        <v>3559</v>
      </c>
    </row>
    <row r="410" spans="4:4" x14ac:dyDescent="0.25">
      <c r="D410" s="1" t="s">
        <v>3560</v>
      </c>
    </row>
    <row r="412" spans="4:4" x14ac:dyDescent="0.25">
      <c r="D412" s="32" t="s">
        <v>3577</v>
      </c>
    </row>
    <row r="413" spans="4:4" x14ac:dyDescent="0.25">
      <c r="D413" s="32" t="s">
        <v>3578</v>
      </c>
    </row>
    <row r="416" spans="4:4" x14ac:dyDescent="0.25">
      <c r="D416" s="32" t="s">
        <v>3733</v>
      </c>
    </row>
    <row r="417" spans="3:4" x14ac:dyDescent="0.25">
      <c r="D417" s="32" t="s">
        <v>3734</v>
      </c>
    </row>
    <row r="418" spans="3:4" x14ac:dyDescent="0.25">
      <c r="D418" s="32" t="s">
        <v>3735</v>
      </c>
    </row>
    <row r="419" spans="3:4" x14ac:dyDescent="0.25">
      <c r="D419" s="32" t="s">
        <v>3736</v>
      </c>
    </row>
    <row r="420" spans="3:4" x14ac:dyDescent="0.25">
      <c r="D420" s="32" t="s">
        <v>3737</v>
      </c>
    </row>
    <row r="422" spans="3:4" x14ac:dyDescent="0.25">
      <c r="D422" s="32" t="s">
        <v>3753</v>
      </c>
    </row>
    <row r="423" spans="3:4" x14ac:dyDescent="0.25">
      <c r="D423" s="32" t="s">
        <v>3754</v>
      </c>
    </row>
    <row r="425" spans="3:4" x14ac:dyDescent="0.25">
      <c r="C425" s="32" t="s">
        <v>4271</v>
      </c>
    </row>
    <row r="426" spans="3:4" x14ac:dyDescent="0.25">
      <c r="D426" s="32" t="s">
        <v>3945</v>
      </c>
    </row>
    <row r="427" spans="3:4" x14ac:dyDescent="0.25">
      <c r="D427" s="32" t="s">
        <v>4309</v>
      </c>
    </row>
    <row r="428" spans="3:4" x14ac:dyDescent="0.25">
      <c r="D428" s="32" t="s">
        <v>4310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B1:O324"/>
  <sheetViews>
    <sheetView showGridLines="0" topLeftCell="A196" workbookViewId="0">
      <selection activeCell="D5" sqref="D5:D212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33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DB!D190</f>
        <v>Biên lai chi tiết</v>
      </c>
      <c r="E1" s="71"/>
      <c r="F1" s="72" t="s">
        <v>22</v>
      </c>
      <c r="G1" s="73"/>
      <c r="H1" s="73"/>
      <c r="I1" s="74"/>
      <c r="J1" s="3" t="str">
        <f>DB!F190</f>
        <v>Nguyễn Anh Phong</v>
      </c>
    </row>
    <row r="2" spans="2:15" ht="18" x14ac:dyDescent="0.25">
      <c r="C2" s="2" t="s">
        <v>27</v>
      </c>
      <c r="D2" s="75" t="str">
        <f>DB!E190</f>
        <v>financial_item</v>
      </c>
      <c r="E2" s="76"/>
      <c r="F2" s="72" t="s">
        <v>23</v>
      </c>
      <c r="G2" s="73"/>
      <c r="H2" s="73"/>
      <c r="I2" s="74"/>
      <c r="J2" s="19" t="str">
        <f>DB!G190</f>
        <v>22/08/2016</v>
      </c>
      <c r="O2" s="1" t="str">
        <f xml:space="preserve"> "drop table " &amp; D2 &amp; ";"</f>
        <v>drop table financial_item;</v>
      </c>
    </row>
    <row r="3" spans="2:15" ht="29.25" customHeight="1" x14ac:dyDescent="0.25">
      <c r="B3" s="4"/>
      <c r="O3" s="1" t="str">
        <f xml:space="preserve"> "create table " &amp; D2</f>
        <v>create table financial_item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636</v>
      </c>
      <c r="D6" s="24" t="s">
        <v>626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12" si="0">"    " &amp; D6 &amp; " " &amp; E6 &amp; IF(F6="yes"," NOT NULL", "") &amp; IF(LEN(G6) &gt; 0," DEFAULT " &amp; G6, "") &amp; ","</f>
        <v xml:space="preserve">    financial_id bigint,</v>
      </c>
    </row>
    <row r="7" spans="2:15" ht="15" x14ac:dyDescent="0.25">
      <c r="B7" s="6">
        <v>3</v>
      </c>
      <c r="C7" s="22" t="s">
        <v>636</v>
      </c>
      <c r="D7" s="24" t="s">
        <v>654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ref="O7" si="1">"    " &amp; D7 &amp; " " &amp; E7 &amp; IF(F7="yes"," NOT NULL", "") &amp; IF(LEN(G7) &gt; 0," DEFAULT " &amp; G7, "") &amp; ","</f>
        <v xml:space="preserve">    financial_date bigint,</v>
      </c>
    </row>
    <row r="8" spans="2:15" ht="15" x14ac:dyDescent="0.25">
      <c r="B8" s="6">
        <v>4</v>
      </c>
      <c r="C8" s="22" t="s">
        <v>676</v>
      </c>
      <c r="D8" s="24" t="s">
        <v>992</v>
      </c>
      <c r="E8" s="23" t="s">
        <v>6</v>
      </c>
      <c r="F8" s="6"/>
      <c r="G8" s="6"/>
      <c r="H8" s="6"/>
      <c r="I8" s="10"/>
      <c r="J8" s="25"/>
      <c r="K8" s="3"/>
      <c r="L8" s="3"/>
      <c r="M8" s="3"/>
      <c r="O8" s="1" t="str">
        <f>"    " &amp; D8 &amp; " " &amp; E8 &amp; IF(F8="yes"," NOT NULL", "") &amp; IF(LEN(G8) &gt; 0," DEFAULT " &amp; G8, "") &amp; ","</f>
        <v xml:space="preserve">    financial_summary_id bigint,</v>
      </c>
    </row>
    <row r="9" spans="2:15" ht="15" x14ac:dyDescent="0.25">
      <c r="B9" s="6">
        <v>5</v>
      </c>
      <c r="C9" s="22" t="s">
        <v>681</v>
      </c>
      <c r="D9" s="24" t="s">
        <v>3255</v>
      </c>
      <c r="E9" s="23" t="s">
        <v>6</v>
      </c>
      <c r="F9" s="6"/>
      <c r="G9" s="6"/>
      <c r="H9" s="6"/>
      <c r="I9" s="10"/>
      <c r="J9" s="25"/>
      <c r="K9" s="3"/>
      <c r="L9" s="3"/>
      <c r="M9" s="3"/>
      <c r="O9" s="1" t="str">
        <f>"    " &amp; D9 &amp; " " &amp; E9 &amp; IF(F9="yes"," NOT NULL", "") &amp; IF(LEN(G9) &gt; 0," DEFAULT " &amp; G9, "") &amp; ","</f>
        <v xml:space="preserve">    financial_advance_id bigint,</v>
      </c>
    </row>
    <row r="10" spans="2:15" ht="15" x14ac:dyDescent="0.25">
      <c r="B10" s="6">
        <v>6</v>
      </c>
      <c r="C10" s="22" t="s">
        <v>854</v>
      </c>
      <c r="D10" s="24" t="s">
        <v>3256</v>
      </c>
      <c r="E10" s="6" t="s">
        <v>6</v>
      </c>
      <c r="F10" s="6"/>
      <c r="G10" s="6"/>
      <c r="H10" s="6"/>
      <c r="I10" s="10"/>
      <c r="J10" s="25" t="s">
        <v>792</v>
      </c>
      <c r="K10" s="3"/>
      <c r="L10" s="3"/>
      <c r="M10" s="3"/>
      <c r="O10" s="1" t="str">
        <f t="shared" ref="O10:O13" si="2">"    " &amp; D10 &amp; " " &amp; E10 &amp; IF(F10="yes"," NOT NULL", "") &amp; IF(LEN(G10) &gt; 0," DEFAULT " &amp; G10, "") &amp; ","</f>
        <v xml:space="preserve">    financial_insurance_id bigint,</v>
      </c>
    </row>
    <row r="11" spans="2:15" ht="15" x14ac:dyDescent="0.25">
      <c r="B11" s="6">
        <v>7</v>
      </c>
      <c r="C11" s="22" t="s">
        <v>864</v>
      </c>
      <c r="D11" s="24" t="s">
        <v>3257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2"/>
        <v xml:space="preserve">    financial_voucher_id bigint,</v>
      </c>
    </row>
    <row r="12" spans="2:15" ht="15" x14ac:dyDescent="0.25">
      <c r="B12" s="6">
        <v>8</v>
      </c>
      <c r="C12" s="22" t="s">
        <v>3259</v>
      </c>
      <c r="D12" s="24" t="s">
        <v>3249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2"/>
        <v xml:space="preserve">    financial_card_id bigint,</v>
      </c>
    </row>
    <row r="13" spans="2:15" ht="15" x14ac:dyDescent="0.25">
      <c r="B13" s="6">
        <v>9</v>
      </c>
      <c r="C13" s="22" t="s">
        <v>3258</v>
      </c>
      <c r="D13" s="24" t="s">
        <v>3250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2"/>
        <v xml:space="preserve">    financial_transfer_id bigint,</v>
      </c>
    </row>
    <row r="14" spans="2:15" ht="15" x14ac:dyDescent="0.25">
      <c r="B14" s="6">
        <v>10</v>
      </c>
      <c r="C14" s="22" t="s">
        <v>3282</v>
      </c>
      <c r="D14" s="24" t="s">
        <v>3273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cancel_id bigint,</v>
      </c>
    </row>
    <row r="15" spans="2:15" ht="15" x14ac:dyDescent="0.25">
      <c r="B15" s="6">
        <v>11</v>
      </c>
      <c r="C15" s="22" t="s">
        <v>3282</v>
      </c>
      <c r="D15" s="24" t="s">
        <v>3274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ref="O15:O18" si="3">"    " &amp; D15 &amp; " " &amp; E15 &amp; IF(F15="yes"," NOT NULL", "") &amp; IF(LEN(G15) &gt; 0," DEFAULT " &amp; G15, "") &amp; ","</f>
        <v xml:space="preserve">    cancel_item_id bigint,</v>
      </c>
    </row>
    <row r="16" spans="2:15" ht="15" x14ac:dyDescent="0.25">
      <c r="B16" s="6">
        <v>12</v>
      </c>
      <c r="C16" s="22" t="s">
        <v>3292</v>
      </c>
      <c r="D16" s="24" t="s">
        <v>3289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3"/>
        <v xml:space="preserve">    repaid_id bigint,</v>
      </c>
    </row>
    <row r="17" spans="2:15" ht="15" x14ac:dyDescent="0.25">
      <c r="B17" s="6">
        <v>13</v>
      </c>
      <c r="C17" s="22" t="s">
        <v>3292</v>
      </c>
      <c r="D17" s="24" t="s">
        <v>3293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3"/>
        <v xml:space="preserve">    repaid_item_id bigint,</v>
      </c>
    </row>
    <row r="18" spans="2:15" ht="15" x14ac:dyDescent="0.25">
      <c r="B18" s="6">
        <v>14</v>
      </c>
      <c r="C18" s="22" t="s">
        <v>3281</v>
      </c>
      <c r="D18" s="24" t="s">
        <v>3276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3"/>
        <v xml:space="preserve">    receipt_id bigint,</v>
      </c>
    </row>
    <row r="19" spans="2:15" ht="15" x14ac:dyDescent="0.25">
      <c r="B19" s="6">
        <v>15</v>
      </c>
      <c r="C19" s="22" t="s">
        <v>3281</v>
      </c>
      <c r="D19" s="24" t="s">
        <v>3277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ref="O19:O27" si="4">"    " &amp; D19 &amp; " " &amp; E19 &amp; IF(F19="yes"," NOT NULL", "") &amp; IF(LEN(G19) &gt; 0," DEFAULT " &amp; G19, "") &amp; ","</f>
        <v xml:space="preserve">    receipt_item_id bigint,</v>
      </c>
    </row>
    <row r="20" spans="2:15" ht="15" x14ac:dyDescent="0.25">
      <c r="B20" s="6">
        <v>16</v>
      </c>
      <c r="C20" s="22" t="s">
        <v>3291</v>
      </c>
      <c r="D20" s="24" t="s">
        <v>994</v>
      </c>
      <c r="E20" s="6" t="s">
        <v>6</v>
      </c>
      <c r="F20" s="6"/>
      <c r="G20" s="6"/>
      <c r="H20" s="6"/>
      <c r="I20" s="10"/>
      <c r="J20" s="25"/>
      <c r="K20" s="3"/>
      <c r="L20" s="3"/>
      <c r="M20" s="3"/>
      <c r="O20" s="1" t="str">
        <f t="shared" si="4"/>
        <v xml:space="preserve">    payment_id bigint,</v>
      </c>
    </row>
    <row r="21" spans="2:15" ht="15" x14ac:dyDescent="0.25">
      <c r="B21" s="6">
        <v>17</v>
      </c>
      <c r="C21" s="22" t="s">
        <v>3291</v>
      </c>
      <c r="D21" s="24" t="s">
        <v>3294</v>
      </c>
      <c r="E21" s="6" t="s">
        <v>6</v>
      </c>
      <c r="F21" s="6"/>
      <c r="G21" s="6"/>
      <c r="H21" s="6"/>
      <c r="I21" s="10"/>
      <c r="J21" s="25"/>
      <c r="K21" s="3"/>
      <c r="L21" s="3"/>
      <c r="M21" s="3"/>
      <c r="O21" s="1" t="str">
        <f t="shared" si="4"/>
        <v xml:space="preserve">    payment_item_id bigint,</v>
      </c>
    </row>
    <row r="22" spans="2:15" ht="15" x14ac:dyDescent="0.25">
      <c r="B22" s="6">
        <v>18</v>
      </c>
      <c r="C22" s="22" t="s">
        <v>874</v>
      </c>
      <c r="D22" s="24" t="s">
        <v>866</v>
      </c>
      <c r="E22" s="6" t="s">
        <v>6</v>
      </c>
      <c r="F22" s="6"/>
      <c r="G22" s="6"/>
      <c r="H22" s="6"/>
      <c r="I22" s="10"/>
      <c r="J22" s="25"/>
      <c r="K22" s="3"/>
      <c r="L22" s="3"/>
      <c r="M22" s="3"/>
      <c r="O22" s="1" t="str">
        <f t="shared" si="4"/>
        <v xml:space="preserve">    invoice_id bigint,</v>
      </c>
    </row>
    <row r="23" spans="2:15" ht="15" x14ac:dyDescent="0.25">
      <c r="B23" s="6">
        <v>19</v>
      </c>
      <c r="C23" s="22" t="s">
        <v>874</v>
      </c>
      <c r="D23" s="24" t="s">
        <v>680</v>
      </c>
      <c r="E23" s="6" t="s">
        <v>6</v>
      </c>
      <c r="F23" s="6"/>
      <c r="G23" s="6"/>
      <c r="H23" s="6"/>
      <c r="I23" s="10"/>
      <c r="J23" s="25"/>
      <c r="K23" s="3"/>
      <c r="L23" s="3"/>
      <c r="M23" s="3"/>
      <c r="O23" s="1" t="str">
        <f t="shared" si="4"/>
        <v xml:space="preserve">    invoice_item_id bigint,</v>
      </c>
    </row>
    <row r="24" spans="2:15" ht="15" x14ac:dyDescent="0.25">
      <c r="B24" s="6">
        <v>20</v>
      </c>
      <c r="C24" s="22" t="s">
        <v>3284</v>
      </c>
      <c r="D24" s="24" t="s">
        <v>1078</v>
      </c>
      <c r="E24" s="23" t="s">
        <v>6</v>
      </c>
      <c r="F24" s="6"/>
      <c r="G24" s="6"/>
      <c r="H24" s="6"/>
      <c r="I24" s="10"/>
      <c r="J24" s="25"/>
      <c r="K24" s="3"/>
      <c r="L24" s="3"/>
      <c r="M24" s="3"/>
      <c r="O24" s="1" t="str">
        <f t="shared" si="4"/>
        <v xml:space="preserve">    claim_insurance_id bigint,</v>
      </c>
    </row>
    <row r="25" spans="2:15" ht="15" x14ac:dyDescent="0.25">
      <c r="B25" s="6">
        <v>21</v>
      </c>
      <c r="C25" s="22" t="s">
        <v>3284</v>
      </c>
      <c r="D25" s="24" t="s">
        <v>3275</v>
      </c>
      <c r="E25" s="6" t="s">
        <v>6</v>
      </c>
      <c r="F25" s="6"/>
      <c r="G25" s="6"/>
      <c r="H25" s="6"/>
      <c r="I25" s="10"/>
      <c r="J25" s="25"/>
      <c r="K25" s="3"/>
      <c r="L25" s="3"/>
      <c r="M25" s="3"/>
      <c r="O25" s="1" t="str">
        <f t="shared" si="4"/>
        <v xml:space="preserve">    claim_insurance_item_id bigint,</v>
      </c>
    </row>
    <row r="26" spans="2:15" ht="15" x14ac:dyDescent="0.25">
      <c r="B26" s="6">
        <v>22</v>
      </c>
      <c r="C26" s="22" t="s">
        <v>3300</v>
      </c>
      <c r="D26" s="24" t="s">
        <v>3298</v>
      </c>
      <c r="E26" s="6" t="s">
        <v>6</v>
      </c>
      <c r="F26" s="6"/>
      <c r="G26" s="6"/>
      <c r="H26" s="6"/>
      <c r="I26" s="10"/>
      <c r="J26" s="25"/>
      <c r="K26" s="3"/>
      <c r="L26" s="3"/>
      <c r="M26" s="3"/>
      <c r="O26" s="1" t="str">
        <f t="shared" si="4"/>
        <v xml:space="preserve">    actual_insurance_id bigint,</v>
      </c>
    </row>
    <row r="27" spans="2:15" ht="15" x14ac:dyDescent="0.25">
      <c r="B27" s="6">
        <v>23</v>
      </c>
      <c r="C27" s="22" t="s">
        <v>3300</v>
      </c>
      <c r="D27" s="24" t="s">
        <v>3299</v>
      </c>
      <c r="E27" s="6" t="s">
        <v>6</v>
      </c>
      <c r="F27" s="6"/>
      <c r="G27" s="6"/>
      <c r="H27" s="6"/>
      <c r="I27" s="10"/>
      <c r="J27" s="25"/>
      <c r="K27" s="3"/>
      <c r="L27" s="3"/>
      <c r="M27" s="3"/>
      <c r="O27" s="1" t="str">
        <f t="shared" si="4"/>
        <v xml:space="preserve">    actual_insurance_item_id bigint,</v>
      </c>
    </row>
    <row r="28" spans="2:15" ht="15" x14ac:dyDescent="0.25">
      <c r="B28" s="6">
        <v>24</v>
      </c>
      <c r="C28" s="22" t="s">
        <v>3285</v>
      </c>
      <c r="D28" s="24" t="s">
        <v>3287</v>
      </c>
      <c r="E28" s="6" t="s">
        <v>6</v>
      </c>
      <c r="F28" s="6"/>
      <c r="G28" s="6"/>
      <c r="H28" s="6"/>
      <c r="I28" s="10"/>
      <c r="J28" s="25"/>
      <c r="K28" s="3"/>
      <c r="L28" s="3"/>
      <c r="M28" s="3"/>
      <c r="O28" s="1" t="str">
        <f t="shared" ref="O28:O31" si="5">"    " &amp; D28 &amp; " " &amp; E28 &amp; IF(F28="yes"," NOT NULL", "") &amp; IF(LEN(G28) &gt; 0," DEFAULT " &amp; G28, "") &amp; ","</f>
        <v xml:space="preserve">    arrear_insurance_id bigint,</v>
      </c>
    </row>
    <row r="29" spans="2:15" ht="15" x14ac:dyDescent="0.25">
      <c r="B29" s="6">
        <v>25</v>
      </c>
      <c r="C29" s="22" t="s">
        <v>3285</v>
      </c>
      <c r="D29" s="24" t="s">
        <v>3288</v>
      </c>
      <c r="E29" s="6" t="s">
        <v>6</v>
      </c>
      <c r="F29" s="6"/>
      <c r="G29" s="6"/>
      <c r="H29" s="6"/>
      <c r="I29" s="10"/>
      <c r="J29" s="25"/>
      <c r="K29" s="3"/>
      <c r="L29" s="3"/>
      <c r="M29" s="3"/>
      <c r="O29" s="1" t="str">
        <f t="shared" si="5"/>
        <v xml:space="preserve">    arrear_insurance_item_id bigint,</v>
      </c>
    </row>
    <row r="30" spans="2:15" ht="15" x14ac:dyDescent="0.25">
      <c r="B30" s="6">
        <v>26</v>
      </c>
      <c r="C30" s="22" t="s">
        <v>3495</v>
      </c>
      <c r="D30" s="24" t="s">
        <v>3032</v>
      </c>
      <c r="E30" s="6" t="s">
        <v>6</v>
      </c>
      <c r="F30" s="6"/>
      <c r="G30" s="6"/>
      <c r="H30" s="6"/>
      <c r="I30" s="10"/>
      <c r="J30" s="25"/>
      <c r="K30" s="3"/>
      <c r="L30" s="3"/>
      <c r="M30" s="3"/>
      <c r="O30" s="1" t="str">
        <f t="shared" si="5"/>
        <v xml:space="preserve">    register_id bigint,</v>
      </c>
    </row>
    <row r="31" spans="2:15" ht="15" x14ac:dyDescent="0.25">
      <c r="B31" s="6">
        <v>27</v>
      </c>
      <c r="C31" s="22" t="s">
        <v>3495</v>
      </c>
      <c r="D31" s="24" t="s">
        <v>3050</v>
      </c>
      <c r="E31" s="6" t="s">
        <v>6</v>
      </c>
      <c r="F31" s="6"/>
      <c r="G31" s="6"/>
      <c r="H31" s="6"/>
      <c r="I31" s="10"/>
      <c r="J31" s="25"/>
      <c r="K31" s="3"/>
      <c r="L31" s="3"/>
      <c r="M31" s="3"/>
      <c r="O31" s="1" t="str">
        <f t="shared" si="5"/>
        <v xml:space="preserve">    register_item_id bigint,</v>
      </c>
    </row>
    <row r="32" spans="2:15" ht="15" x14ac:dyDescent="0.25">
      <c r="B32" s="6">
        <v>28</v>
      </c>
      <c r="C32" s="22" t="s">
        <v>3283</v>
      </c>
      <c r="D32" s="24" t="s">
        <v>348</v>
      </c>
      <c r="E32" s="6" t="s">
        <v>6</v>
      </c>
      <c r="F32" s="6"/>
      <c r="G32" s="6"/>
      <c r="H32" s="6"/>
      <c r="I32" s="10"/>
      <c r="J32" s="25"/>
      <c r="K32" s="3"/>
      <c r="L32" s="3"/>
      <c r="M32" s="3"/>
      <c r="O32" s="1" t="str">
        <f t="shared" ref="O32" si="6">"    " &amp; D32 &amp; " " &amp; E32 &amp; IF(F32="yes"," NOT NULL", "") &amp; IF(LEN(G32) &gt; 0," DEFAULT " &amp; G32, "") &amp; ","</f>
        <v xml:space="preserve">    indication_id bigint,</v>
      </c>
    </row>
    <row r="33" spans="2:15" ht="15" x14ac:dyDescent="0.25">
      <c r="B33" s="6">
        <v>29</v>
      </c>
      <c r="C33" s="22" t="s">
        <v>3283</v>
      </c>
      <c r="D33" s="24" t="s">
        <v>369</v>
      </c>
      <c r="E33" s="6" t="s">
        <v>6</v>
      </c>
      <c r="F33" s="6"/>
      <c r="G33" s="6"/>
      <c r="H33" s="6"/>
      <c r="I33" s="10"/>
      <c r="J33" s="25"/>
      <c r="K33" s="3"/>
      <c r="L33" s="3"/>
      <c r="M33" s="3"/>
      <c r="O33" s="1" t="str">
        <f t="shared" si="0"/>
        <v xml:space="preserve">    indication_item_id bigint,</v>
      </c>
    </row>
    <row r="34" spans="2:15" ht="15" x14ac:dyDescent="0.25">
      <c r="B34" s="6">
        <v>30</v>
      </c>
      <c r="C34" s="22" t="s">
        <v>1473</v>
      </c>
      <c r="D34" s="24" t="s">
        <v>1476</v>
      </c>
      <c r="E34" s="6" t="s">
        <v>6</v>
      </c>
      <c r="F34" s="6"/>
      <c r="G34" s="6"/>
      <c r="H34" s="6"/>
      <c r="I34" s="10"/>
      <c r="J34" s="25"/>
      <c r="K34" s="3"/>
      <c r="L34" s="3"/>
      <c r="M34" s="3"/>
      <c r="O34" s="1" t="str">
        <f t="shared" ref="O34" si="7">"    " &amp; D34 &amp; " " &amp; E34 &amp; IF(F34="yes"," NOT NULL", "") &amp; IF(LEN(G34) &gt; 0," DEFAULT " &amp; G34, "") &amp; ","</f>
        <v xml:space="preserve">    prescription_id bigint,</v>
      </c>
    </row>
    <row r="35" spans="2:15" ht="15" x14ac:dyDescent="0.25">
      <c r="B35" s="6">
        <v>31</v>
      </c>
      <c r="C35" s="22" t="s">
        <v>1473</v>
      </c>
      <c r="D35" s="24" t="s">
        <v>1871</v>
      </c>
      <c r="E35" s="6" t="s">
        <v>6</v>
      </c>
      <c r="F35" s="6"/>
      <c r="G35" s="6"/>
      <c r="H35" s="6"/>
      <c r="I35" s="10"/>
      <c r="J35" s="25"/>
      <c r="K35" s="3"/>
      <c r="L35" s="3"/>
      <c r="M35" s="3"/>
      <c r="O35" s="1" t="str">
        <f t="shared" si="0"/>
        <v xml:space="preserve">    prescription_item_id bigint,</v>
      </c>
    </row>
    <row r="36" spans="2:15" ht="15" x14ac:dyDescent="0.25">
      <c r="B36" s="6">
        <v>32</v>
      </c>
      <c r="C36" s="22" t="s">
        <v>3309</v>
      </c>
      <c r="D36" s="24" t="s">
        <v>954</v>
      </c>
      <c r="E36" s="6" t="s">
        <v>6</v>
      </c>
      <c r="F36" s="6"/>
      <c r="G36" s="6"/>
      <c r="H36" s="6"/>
      <c r="I36" s="10"/>
      <c r="J36" s="25"/>
      <c r="K36" s="3"/>
      <c r="L36" s="3"/>
      <c r="M36" s="3"/>
      <c r="O36" s="1" t="str">
        <f>"    " &amp; D36 &amp; " " &amp; E36 &amp; IF(F36="yes"," NOT NULL", "") &amp; IF(LEN(G36) &gt; 0," DEFAULT " &amp; G36, "") &amp; ","</f>
        <v xml:space="preserve">    inventory_id bigint,</v>
      </c>
    </row>
    <row r="37" spans="2:15" ht="15" x14ac:dyDescent="0.25">
      <c r="B37" s="6">
        <v>33</v>
      </c>
      <c r="C37" s="22" t="s">
        <v>3309</v>
      </c>
      <c r="D37" s="24" t="s">
        <v>3310</v>
      </c>
      <c r="E37" s="6" t="s">
        <v>6</v>
      </c>
      <c r="F37" s="6"/>
      <c r="G37" s="6"/>
      <c r="H37" s="6"/>
      <c r="I37" s="10"/>
      <c r="J37" s="25"/>
      <c r="K37" s="3"/>
      <c r="L37" s="3"/>
      <c r="M37" s="3"/>
      <c r="O37" s="1" t="str">
        <f>"    " &amp; D37 &amp; " " &amp; E37 &amp; IF(F37="yes"," NOT NULL", "") &amp; IF(LEN(G37) &gt; 0," DEFAULT " &amp; G37, "") &amp; ","</f>
        <v xml:space="preserve">    inventory_item_id bigint,</v>
      </c>
    </row>
    <row r="38" spans="2:15" ht="15" x14ac:dyDescent="0.25">
      <c r="B38" s="6">
        <v>34</v>
      </c>
      <c r="C38" s="22" t="s">
        <v>854</v>
      </c>
      <c r="D38" s="24" t="s">
        <v>765</v>
      </c>
      <c r="E38" s="6" t="s">
        <v>6</v>
      </c>
      <c r="F38" s="6"/>
      <c r="G38" s="6"/>
      <c r="H38" s="6"/>
      <c r="I38" s="10"/>
      <c r="J38" s="25"/>
      <c r="K38" s="3"/>
      <c r="L38" s="3"/>
      <c r="M38" s="3"/>
      <c r="O38" s="1" t="str">
        <f t="shared" ref="O38:O42" si="8">"    " &amp; D38 &amp; " " &amp; E38 &amp; IF(F38="yes"," NOT NULL", "") &amp; IF(LEN(G38) &gt; 0," DEFAULT " &amp; G38, "") &amp; ","</f>
        <v xml:space="preserve">    insurance_id bigint,</v>
      </c>
    </row>
    <row r="39" spans="2:15" ht="15" x14ac:dyDescent="0.25">
      <c r="B39" s="6">
        <v>35</v>
      </c>
      <c r="C39" s="22" t="s">
        <v>716</v>
      </c>
      <c r="D39" s="24" t="s">
        <v>3260</v>
      </c>
      <c r="E39" s="6" t="s">
        <v>6</v>
      </c>
      <c r="F39" s="6"/>
      <c r="G39" s="6">
        <v>0</v>
      </c>
      <c r="H39" s="6"/>
      <c r="I39" s="10"/>
      <c r="J39" s="25"/>
      <c r="K39" s="3"/>
      <c r="L39" s="3"/>
      <c r="M39" s="3"/>
      <c r="O39" s="1" t="str">
        <f t="shared" si="8"/>
        <v xml:space="preserve">    checkup_id bigint DEFAULT 0,</v>
      </c>
    </row>
    <row r="40" spans="2:15" ht="15" x14ac:dyDescent="0.25">
      <c r="B40" s="6">
        <v>36</v>
      </c>
      <c r="C40" s="22" t="s">
        <v>3254</v>
      </c>
      <c r="D40" s="24" t="s">
        <v>3261</v>
      </c>
      <c r="E40" s="6" t="s">
        <v>6</v>
      </c>
      <c r="F40" s="6"/>
      <c r="G40" s="6">
        <v>0</v>
      </c>
      <c r="H40" s="6"/>
      <c r="I40" s="10"/>
      <c r="J40" s="25"/>
      <c r="K40" s="3"/>
      <c r="L40" s="3"/>
      <c r="M40" s="3"/>
      <c r="O40" s="1" t="str">
        <f t="shared" si="8"/>
        <v xml:space="preserve">    healthcare_id bigint DEFAULT 0,</v>
      </c>
    </row>
    <row r="41" spans="2:15" ht="15" x14ac:dyDescent="0.25">
      <c r="B41" s="6">
        <v>51</v>
      </c>
      <c r="C41" s="22" t="s">
        <v>3922</v>
      </c>
      <c r="D41" s="24" t="s">
        <v>206</v>
      </c>
      <c r="E41" s="6" t="s">
        <v>6</v>
      </c>
      <c r="F41" s="6"/>
      <c r="G41" s="6"/>
      <c r="H41" s="6"/>
      <c r="I41" s="10"/>
      <c r="J41" s="25"/>
      <c r="K41" s="3"/>
      <c r="L41" s="3"/>
      <c r="M41" s="3"/>
      <c r="O41" s="1" t="str">
        <f t="shared" si="8"/>
        <v xml:space="preserve">    partner_id bigint,</v>
      </c>
    </row>
    <row r="42" spans="2:15" ht="15" x14ac:dyDescent="0.25">
      <c r="B42" s="6">
        <v>20</v>
      </c>
      <c r="C42" s="22" t="s">
        <v>300</v>
      </c>
      <c r="D42" s="24" t="s">
        <v>352</v>
      </c>
      <c r="E42" s="6" t="s">
        <v>6</v>
      </c>
      <c r="F42" s="6"/>
      <c r="G42" s="6"/>
      <c r="H42" s="6"/>
      <c r="I42" s="10"/>
      <c r="J42" s="25"/>
      <c r="K42" s="3"/>
      <c r="L42" s="3"/>
      <c r="M42" s="3"/>
      <c r="O42" s="1" t="str">
        <f t="shared" si="8"/>
        <v xml:space="preserve">    patient_id bigint,</v>
      </c>
    </row>
    <row r="43" spans="2:15" ht="15" x14ac:dyDescent="0.25">
      <c r="B43" s="6">
        <v>37</v>
      </c>
      <c r="C43" s="22" t="s">
        <v>813</v>
      </c>
      <c r="D43" s="24" t="s">
        <v>812</v>
      </c>
      <c r="E43" s="6" t="s">
        <v>6</v>
      </c>
      <c r="F43" s="6"/>
      <c r="G43" s="6"/>
      <c r="H43" s="6"/>
      <c r="I43" s="10"/>
      <c r="J43" s="25"/>
      <c r="K43" s="3"/>
      <c r="L43" s="3"/>
      <c r="M43" s="3"/>
      <c r="O43" s="1" t="str">
        <f>"    " &amp; D43 &amp; " " &amp; E43 &amp; IF(F43="yes"," NOT NULL", "") &amp; IF(LEN(G43) &gt; 0," DEFAULT " &amp; G43, "") &amp; ","</f>
        <v xml:space="preserve">    admission_id bigint,</v>
      </c>
    </row>
    <row r="44" spans="2:15" ht="15" x14ac:dyDescent="0.25">
      <c r="B44" s="6">
        <v>38</v>
      </c>
      <c r="C44" s="22" t="s">
        <v>815</v>
      </c>
      <c r="D44" s="24" t="s">
        <v>351</v>
      </c>
      <c r="E44" s="6" t="s">
        <v>6</v>
      </c>
      <c r="F44" s="6"/>
      <c r="G44" s="6"/>
      <c r="H44" s="6"/>
      <c r="I44" s="10"/>
      <c r="J44" s="25"/>
      <c r="K44" s="3"/>
      <c r="L44" s="3"/>
      <c r="M44" s="3"/>
      <c r="O44" s="1" t="str">
        <f t="shared" ref="O44" si="9">"    " &amp; D44 &amp; " " &amp; E44 &amp; IF(F44="yes"," NOT NULL", "") &amp; IF(LEN(G44) &gt; 0," DEFAULT " &amp; G44, "") &amp; ","</f>
        <v xml:space="preserve">    emr_id bigint,</v>
      </c>
    </row>
    <row r="45" spans="2:15" ht="15" x14ac:dyDescent="0.25">
      <c r="B45" s="6">
        <v>39</v>
      </c>
      <c r="C45" s="22" t="s">
        <v>3663</v>
      </c>
      <c r="D45" s="24" t="s">
        <v>3755</v>
      </c>
      <c r="E45" s="6" t="s">
        <v>6</v>
      </c>
      <c r="F45" s="6"/>
      <c r="G45" s="6">
        <v>0</v>
      </c>
      <c r="H45" s="6"/>
      <c r="I45" s="10"/>
      <c r="J45" s="25"/>
      <c r="K45" s="3"/>
      <c r="L45" s="3"/>
      <c r="M45" s="3"/>
      <c r="O45" s="1" t="str">
        <f t="shared" ref="O45" si="10">"    " &amp; D45 &amp; " " &amp; E45 &amp; IF(F45="yes"," NOT NULL", "") &amp; IF(LEN(G45) &gt; 0," DEFAULT " &amp; G45, "") &amp; ","</f>
        <v xml:space="preserve">    broker_financial_id bigint DEFAULT 0,</v>
      </c>
    </row>
    <row r="46" spans="2:15" ht="15" x14ac:dyDescent="0.25">
      <c r="B46" s="6">
        <v>40</v>
      </c>
      <c r="C46" s="22" t="s">
        <v>1069</v>
      </c>
      <c r="D46" s="24" t="s">
        <v>1070</v>
      </c>
      <c r="E46" s="6" t="s">
        <v>35</v>
      </c>
      <c r="F46" s="6"/>
      <c r="G46" s="6"/>
      <c r="H46" s="6"/>
      <c r="I46" s="10"/>
      <c r="J46" s="25" t="s">
        <v>1074</v>
      </c>
      <c r="K46" s="3"/>
      <c r="L46" s="3"/>
      <c r="M46" s="3"/>
      <c r="O46" s="1" t="str">
        <f t="shared" si="0"/>
        <v xml:space="preserve">    incdec smallint,</v>
      </c>
    </row>
    <row r="47" spans="2:15" ht="15" x14ac:dyDescent="0.25">
      <c r="B47" s="6">
        <v>41</v>
      </c>
      <c r="C47" s="22" t="s">
        <v>3170</v>
      </c>
      <c r="D47" s="24" t="s">
        <v>3169</v>
      </c>
      <c r="E47" s="23" t="s">
        <v>35</v>
      </c>
      <c r="F47" s="6"/>
      <c r="G47" s="6"/>
      <c r="H47" s="6"/>
      <c r="I47" s="10"/>
      <c r="J47" s="25"/>
      <c r="K47" s="3"/>
      <c r="L47" s="3"/>
      <c r="M47" s="3"/>
      <c r="O47" s="1" t="str">
        <f>"    " &amp; D47 &amp; " " &amp; E47 &amp; IF(F47="yes"," NOT NULL", "") &amp; IF(LEN(G47) &gt; 0," DEFAULT " &amp; G47, "") &amp; ","</f>
        <v xml:space="preserve">    issue_invoice smallint,</v>
      </c>
    </row>
    <row r="48" spans="2:15" ht="15" x14ac:dyDescent="0.25">
      <c r="B48" s="6">
        <v>42</v>
      </c>
      <c r="C48" s="22" t="s">
        <v>939</v>
      </c>
      <c r="D48" s="24" t="s">
        <v>1071</v>
      </c>
      <c r="E48" s="6" t="s">
        <v>35</v>
      </c>
      <c r="F48" s="6"/>
      <c r="G48" s="6"/>
      <c r="H48" s="6"/>
      <c r="I48" s="10"/>
      <c r="J48" s="25"/>
      <c r="K48" s="3"/>
      <c r="L48" s="3"/>
      <c r="M48" s="3"/>
      <c r="O48" s="1" t="str">
        <f t="shared" si="0"/>
        <v xml:space="preserve">    internal_ledger smallint,</v>
      </c>
    </row>
    <row r="49" spans="2:15" ht="15" x14ac:dyDescent="0.25">
      <c r="B49" s="6">
        <v>43</v>
      </c>
      <c r="C49" s="22" t="s">
        <v>1072</v>
      </c>
      <c r="D49" s="24" t="s">
        <v>1217</v>
      </c>
      <c r="E49" s="6" t="s">
        <v>35</v>
      </c>
      <c r="F49" s="6"/>
      <c r="G49" s="6"/>
      <c r="H49" s="6"/>
      <c r="I49" s="10"/>
      <c r="J49" s="25"/>
      <c r="K49" s="3"/>
      <c r="L49" s="3"/>
      <c r="M49" s="3"/>
      <c r="O49" s="1" t="str">
        <f t="shared" si="0"/>
        <v xml:space="preserve">    financial_ledger smallint,</v>
      </c>
    </row>
    <row r="50" spans="2:15" ht="15" x14ac:dyDescent="0.25">
      <c r="B50" s="6">
        <v>44</v>
      </c>
      <c r="C50" s="22" t="s">
        <v>3242</v>
      </c>
      <c r="D50" s="24" t="s">
        <v>3241</v>
      </c>
      <c r="E50" s="6" t="s">
        <v>35</v>
      </c>
      <c r="F50" s="6"/>
      <c r="G50" s="6"/>
      <c r="H50" s="6"/>
      <c r="I50" s="10"/>
      <c r="J50" s="25"/>
      <c r="K50" s="3"/>
      <c r="L50" s="3"/>
      <c r="M50" s="3"/>
      <c r="O50" s="1" t="str">
        <f t="shared" si="0"/>
        <v xml:space="preserve">    revenue smallint,</v>
      </c>
    </row>
    <row r="51" spans="2:15" ht="15" x14ac:dyDescent="0.25">
      <c r="B51" s="6">
        <v>45</v>
      </c>
      <c r="C51" s="22" t="s">
        <v>637</v>
      </c>
      <c r="D51" s="24" t="s">
        <v>170</v>
      </c>
      <c r="E51" s="6" t="s">
        <v>6</v>
      </c>
      <c r="F51" s="6"/>
      <c r="G51" s="6"/>
      <c r="H51" s="6"/>
      <c r="I51" s="10"/>
      <c r="J51" s="25"/>
      <c r="K51" s="3"/>
      <c r="L51" s="3"/>
      <c r="M51" s="3"/>
      <c r="O51" s="1" t="str">
        <f t="shared" si="0"/>
        <v xml:space="preserve">    item_id bigint,</v>
      </c>
    </row>
    <row r="52" spans="2:15" ht="15" x14ac:dyDescent="0.25">
      <c r="B52" s="6">
        <v>46</v>
      </c>
      <c r="C52" s="22" t="s">
        <v>638</v>
      </c>
      <c r="D52" s="24" t="s">
        <v>171</v>
      </c>
      <c r="E52" s="23" t="s">
        <v>17</v>
      </c>
      <c r="F52" s="6"/>
      <c r="G52" s="6"/>
      <c r="H52" s="6"/>
      <c r="I52" s="10"/>
      <c r="J52" s="25"/>
      <c r="K52" s="3"/>
      <c r="L52" s="3"/>
      <c r="M52" s="3"/>
      <c r="O52" s="1" t="str">
        <f t="shared" si="0"/>
        <v xml:space="preserve">    item_code varchar(100),</v>
      </c>
    </row>
    <row r="53" spans="2:15" ht="15" x14ac:dyDescent="0.25">
      <c r="B53" s="6">
        <v>47</v>
      </c>
      <c r="C53" s="22" t="s">
        <v>639</v>
      </c>
      <c r="D53" s="24" t="s">
        <v>172</v>
      </c>
      <c r="E53" s="6" t="s">
        <v>34</v>
      </c>
      <c r="F53" s="6"/>
      <c r="G53" s="6"/>
      <c r="H53" s="6"/>
      <c r="I53" s="10"/>
      <c r="J53" s="25"/>
      <c r="K53" s="3"/>
      <c r="L53" s="3"/>
      <c r="M53" s="3"/>
      <c r="O53" s="1" t="str">
        <f t="shared" si="0"/>
        <v xml:space="preserve">    item_name varchar(255),</v>
      </c>
    </row>
    <row r="54" spans="2:15" ht="15" x14ac:dyDescent="0.25">
      <c r="B54" s="6">
        <v>48</v>
      </c>
      <c r="C54" s="22" t="s">
        <v>1351</v>
      </c>
      <c r="D54" s="24" t="s">
        <v>334</v>
      </c>
      <c r="E54" s="6" t="s">
        <v>10</v>
      </c>
      <c r="F54" s="6"/>
      <c r="G54" s="6"/>
      <c r="H54" s="6"/>
      <c r="I54" s="10"/>
      <c r="J54" s="25"/>
      <c r="K54" s="3"/>
      <c r="L54" s="3"/>
      <c r="M54" s="3"/>
      <c r="O54" s="1" t="str">
        <f>"    " &amp; D54 &amp; " " &amp; E54 &amp; IF(F54="yes"," NOT NULL", "") &amp; IF(LEN(G54) &gt; 0," DEFAULT " &amp; G54, "") &amp; ","</f>
        <v xml:space="preserve">    item_type integer,</v>
      </c>
    </row>
    <row r="55" spans="2:15" ht="15" x14ac:dyDescent="0.25">
      <c r="B55" s="6">
        <v>49</v>
      </c>
      <c r="C55" s="22" t="s">
        <v>131</v>
      </c>
      <c r="D55" s="24" t="s">
        <v>1579</v>
      </c>
      <c r="E55" s="6" t="s">
        <v>34</v>
      </c>
      <c r="F55" s="6"/>
      <c r="G55" s="6"/>
      <c r="H55" s="6"/>
      <c r="I55" s="10"/>
      <c r="J55" s="25"/>
      <c r="K55" s="3"/>
      <c r="L55" s="3"/>
      <c r="M55" s="3"/>
      <c r="O55" s="1" t="str">
        <f>"    " &amp; D55 &amp; " " &amp; E55 &amp; IF(F55="yes"," NOT NULL", "") &amp; IF(LEN(G55) &gt; 0," DEFAULT " &amp; G55, "") &amp; ","</f>
        <v xml:space="preserve">    item_group varchar(255),</v>
      </c>
    </row>
    <row r="56" spans="2:15" ht="15" x14ac:dyDescent="0.25">
      <c r="B56" s="6">
        <v>50</v>
      </c>
      <c r="C56" s="22" t="s">
        <v>131</v>
      </c>
      <c r="D56" s="24" t="s">
        <v>763</v>
      </c>
      <c r="E56" s="6" t="s">
        <v>34</v>
      </c>
      <c r="F56" s="6"/>
      <c r="G56" s="6"/>
      <c r="H56" s="6"/>
      <c r="I56" s="10"/>
      <c r="J56" s="25"/>
      <c r="K56" s="3"/>
      <c r="L56" s="3"/>
      <c r="M56" s="3"/>
      <c r="O56" s="1" t="str">
        <f t="shared" si="0"/>
        <v xml:space="preserve">    item_category varchar(255),</v>
      </c>
    </row>
    <row r="57" spans="2:15" ht="15" x14ac:dyDescent="0.25">
      <c r="B57" s="6">
        <v>51</v>
      </c>
      <c r="C57" s="22" t="s">
        <v>776</v>
      </c>
      <c r="D57" s="24" t="s">
        <v>12</v>
      </c>
      <c r="E57" s="6" t="s">
        <v>34</v>
      </c>
      <c r="F57" s="6"/>
      <c r="G57" s="6"/>
      <c r="H57" s="6"/>
      <c r="I57" s="10"/>
      <c r="J57" s="25"/>
      <c r="K57" s="3"/>
      <c r="L57" s="3"/>
      <c r="M57" s="3"/>
      <c r="O57" s="1" t="str">
        <f t="shared" si="0"/>
        <v xml:space="preserve">    description varchar(255),</v>
      </c>
    </row>
    <row r="58" spans="2:15" ht="15" x14ac:dyDescent="0.25">
      <c r="B58" s="6">
        <v>52</v>
      </c>
      <c r="C58" s="22" t="s">
        <v>1522</v>
      </c>
      <c r="D58" s="24" t="s">
        <v>1511</v>
      </c>
      <c r="E58" s="23" t="s">
        <v>17</v>
      </c>
      <c r="F58" s="6"/>
      <c r="G58" s="6"/>
      <c r="H58" s="6"/>
      <c r="I58" s="10"/>
      <c r="J58" s="25"/>
      <c r="K58" s="3"/>
      <c r="L58" s="3"/>
      <c r="M58" s="3"/>
      <c r="O58" s="1" t="str">
        <f t="shared" si="0"/>
        <v xml:space="preserve">    reg_code varchar(100),</v>
      </c>
    </row>
    <row r="59" spans="2:15" ht="15" x14ac:dyDescent="0.25">
      <c r="B59" s="6">
        <v>53</v>
      </c>
      <c r="C59" s="22" t="s">
        <v>187</v>
      </c>
      <c r="D59" s="24" t="s">
        <v>190</v>
      </c>
      <c r="E59" s="6" t="s">
        <v>34</v>
      </c>
      <c r="F59" s="6"/>
      <c r="G59" s="6"/>
      <c r="H59" s="6"/>
      <c r="I59" s="10"/>
      <c r="J59" s="25"/>
      <c r="K59" s="3"/>
      <c r="L59" s="3"/>
      <c r="M59" s="3"/>
      <c r="O59" s="1" t="str">
        <f t="shared" si="0"/>
        <v xml:space="preserve">    packaging varchar(255),</v>
      </c>
    </row>
    <row r="60" spans="2:15" ht="15" x14ac:dyDescent="0.25">
      <c r="B60" s="6">
        <v>54</v>
      </c>
      <c r="C60" s="22" t="s">
        <v>1324</v>
      </c>
      <c r="D60" s="24" t="s">
        <v>1325</v>
      </c>
      <c r="E60" s="23" t="s">
        <v>34</v>
      </c>
      <c r="F60" s="6"/>
      <c r="G60" s="6"/>
      <c r="H60" s="6"/>
      <c r="I60" s="10"/>
      <c r="J60" s="25"/>
      <c r="K60" s="3"/>
      <c r="L60" s="3"/>
      <c r="M60" s="3"/>
      <c r="O60" s="1" t="str">
        <f t="shared" si="0"/>
        <v xml:space="preserve">    manufacturer varchar(255),</v>
      </c>
    </row>
    <row r="61" spans="2:15" ht="15" x14ac:dyDescent="0.25">
      <c r="B61" s="6">
        <v>55</v>
      </c>
      <c r="C61" s="22" t="s">
        <v>1322</v>
      </c>
      <c r="D61" s="24" t="s">
        <v>1323</v>
      </c>
      <c r="E61" s="23" t="s">
        <v>34</v>
      </c>
      <c r="F61" s="6"/>
      <c r="G61" s="6"/>
      <c r="H61" s="6"/>
      <c r="I61" s="10"/>
      <c r="J61" s="25"/>
      <c r="K61" s="3"/>
      <c r="L61" s="3"/>
      <c r="M61" s="3"/>
      <c r="O61" s="1" t="str">
        <f t="shared" si="0"/>
        <v xml:space="preserve">    made_in varchar(255),</v>
      </c>
    </row>
    <row r="62" spans="2:15" ht="15" x14ac:dyDescent="0.25">
      <c r="B62" s="6">
        <v>56</v>
      </c>
      <c r="C62" s="22" t="s">
        <v>38</v>
      </c>
      <c r="D62" s="24" t="s">
        <v>182</v>
      </c>
      <c r="E62" s="6" t="s">
        <v>6</v>
      </c>
      <c r="F62" s="6"/>
      <c r="G62" s="6"/>
      <c r="H62" s="6"/>
      <c r="I62" s="10"/>
      <c r="J62" s="25"/>
      <c r="K62" s="3"/>
      <c r="L62" s="3"/>
      <c r="M62" s="3"/>
      <c r="O62" s="1" t="str">
        <f>"    " &amp; D62 &amp; " " &amp; E62 &amp; IF(F62="yes"," NOT NULL", "") &amp; IF(LEN(G62) &gt; 0," DEFAULT " &amp; G62, "") &amp; ","</f>
        <v xml:space="preserve">    unit_id bigint,</v>
      </c>
    </row>
    <row r="63" spans="2:15" ht="15" x14ac:dyDescent="0.25">
      <c r="B63" s="6">
        <v>57</v>
      </c>
      <c r="C63" s="22" t="s">
        <v>38</v>
      </c>
      <c r="D63" s="24" t="s">
        <v>183</v>
      </c>
      <c r="E63" s="6" t="s">
        <v>34</v>
      </c>
      <c r="F63" s="6"/>
      <c r="G63" s="6"/>
      <c r="H63" s="6"/>
      <c r="I63" s="10"/>
      <c r="J63" s="25"/>
      <c r="K63" s="3"/>
      <c r="L63" s="3"/>
      <c r="M63" s="3"/>
      <c r="O63" s="1" t="str">
        <f>"    " &amp; D63 &amp; " " &amp; E63 &amp; IF(F63="yes"," NOT NULL", "") &amp; IF(LEN(G63) &gt; 0," DEFAULT " &amp; G63, "") &amp; ","</f>
        <v xml:space="preserve">    unit_name varchar(255),</v>
      </c>
    </row>
    <row r="64" spans="2:15" ht="15" x14ac:dyDescent="0.25">
      <c r="B64" s="6">
        <v>58</v>
      </c>
      <c r="C64" s="22" t="s">
        <v>33</v>
      </c>
      <c r="D64" s="24" t="s">
        <v>627</v>
      </c>
      <c r="E64" s="23" t="s">
        <v>127</v>
      </c>
      <c r="F64" s="6"/>
      <c r="G64" s="6">
        <v>0</v>
      </c>
      <c r="H64" s="6"/>
      <c r="I64" s="10"/>
      <c r="J64" s="25"/>
      <c r="K64" s="3"/>
      <c r="L64" s="3"/>
      <c r="M64" s="3"/>
      <c r="O64" s="1" t="str">
        <f t="shared" si="0"/>
        <v xml:space="preserve">    qty double precision DEFAULT 0,</v>
      </c>
    </row>
    <row r="65" spans="2:15" ht="15" x14ac:dyDescent="0.25">
      <c r="B65" s="6">
        <v>59</v>
      </c>
      <c r="C65" s="22" t="s">
        <v>641</v>
      </c>
      <c r="D65" s="24" t="s">
        <v>628</v>
      </c>
      <c r="E65" s="23" t="s">
        <v>127</v>
      </c>
      <c r="F65" s="6"/>
      <c r="G65" s="6">
        <v>0</v>
      </c>
      <c r="H65" s="6"/>
      <c r="I65" s="10"/>
      <c r="J65" s="25"/>
      <c r="K65" s="3"/>
      <c r="L65" s="3"/>
      <c r="M65" s="3"/>
      <c r="O65" s="1" t="str">
        <f t="shared" si="0"/>
        <v xml:space="preserve">    standard_price double precision DEFAULT 0,</v>
      </c>
    </row>
    <row r="66" spans="2:15" ht="15" x14ac:dyDescent="0.25">
      <c r="B66" s="6">
        <v>60</v>
      </c>
      <c r="C66" s="22" t="s">
        <v>642</v>
      </c>
      <c r="D66" s="24" t="s">
        <v>631</v>
      </c>
      <c r="E66" s="23" t="s">
        <v>127</v>
      </c>
      <c r="F66" s="6"/>
      <c r="G66" s="6">
        <v>0</v>
      </c>
      <c r="H66" s="6"/>
      <c r="I66" s="10"/>
      <c r="J66" s="25"/>
      <c r="K66" s="3"/>
      <c r="L66" s="3"/>
      <c r="M66" s="3"/>
      <c r="O66" s="1" t="str">
        <f t="shared" si="0"/>
        <v xml:space="preserve">    standard_amount double precision DEFAULT 0,</v>
      </c>
    </row>
    <row r="67" spans="2:15" ht="15" x14ac:dyDescent="0.25">
      <c r="B67" s="6">
        <v>61</v>
      </c>
      <c r="C67" s="22" t="s">
        <v>643</v>
      </c>
      <c r="D67" s="24" t="s">
        <v>629</v>
      </c>
      <c r="E67" s="23" t="s">
        <v>127</v>
      </c>
      <c r="F67" s="6"/>
      <c r="G67" s="6">
        <v>0</v>
      </c>
      <c r="H67" s="6"/>
      <c r="I67" s="10"/>
      <c r="J67" s="25"/>
      <c r="K67" s="3"/>
      <c r="L67" s="3"/>
      <c r="M67" s="3"/>
      <c r="O67" s="1" t="str">
        <f t="shared" si="0"/>
        <v xml:space="preserve">    adjust_rate double precision DEFAULT 0,</v>
      </c>
    </row>
    <row r="68" spans="2:15" ht="15" x14ac:dyDescent="0.25">
      <c r="B68" s="6">
        <v>62</v>
      </c>
      <c r="C68" s="22" t="s">
        <v>683</v>
      </c>
      <c r="D68" s="24" t="s">
        <v>684</v>
      </c>
      <c r="E68" s="23" t="s">
        <v>127</v>
      </c>
      <c r="F68" s="6"/>
      <c r="G68" s="6">
        <v>0</v>
      </c>
      <c r="H68" s="6"/>
      <c r="I68" s="10"/>
      <c r="J68" s="25"/>
      <c r="K68" s="3"/>
      <c r="L68" s="3"/>
      <c r="M68" s="3"/>
      <c r="O68" s="1" t="str">
        <f t="shared" si="0"/>
        <v xml:space="preserve">    adjust_unit double precision DEFAULT 0,</v>
      </c>
    </row>
    <row r="69" spans="2:15" ht="15" x14ac:dyDescent="0.25">
      <c r="B69" s="6">
        <v>63</v>
      </c>
      <c r="C69" s="22" t="s">
        <v>644</v>
      </c>
      <c r="D69" s="24" t="s">
        <v>630</v>
      </c>
      <c r="E69" s="23" t="s">
        <v>127</v>
      </c>
      <c r="F69" s="6"/>
      <c r="G69" s="6">
        <v>0</v>
      </c>
      <c r="H69" s="6"/>
      <c r="I69" s="10"/>
      <c r="J69" s="25"/>
      <c r="K69" s="3"/>
      <c r="L69" s="3"/>
      <c r="M69" s="3"/>
      <c r="O69" s="1" t="str">
        <f t="shared" si="0"/>
        <v xml:space="preserve">    adjust_amount double precision DEFAULT 0,</v>
      </c>
    </row>
    <row r="70" spans="2:15" ht="15" x14ac:dyDescent="0.25">
      <c r="B70" s="6">
        <v>64</v>
      </c>
      <c r="C70" s="22" t="s">
        <v>647</v>
      </c>
      <c r="D70" s="24" t="s">
        <v>173</v>
      </c>
      <c r="E70" s="23" t="s">
        <v>127</v>
      </c>
      <c r="F70" s="6"/>
      <c r="G70" s="6">
        <v>0</v>
      </c>
      <c r="H70" s="6"/>
      <c r="I70" s="10"/>
      <c r="J70" s="25"/>
      <c r="K70" s="3"/>
      <c r="L70" s="3"/>
      <c r="M70" s="3"/>
      <c r="O70" s="1" t="str">
        <f>"    " &amp; D70 &amp; " " &amp; E70 &amp; IF(F70="yes"," NOT NULL", "") &amp; IF(LEN(G70) &gt; 0," DEFAULT " &amp; G70, "") &amp; ","</f>
        <v xml:space="preserve">    price double precision DEFAULT 0,</v>
      </c>
    </row>
    <row r="71" spans="2:15" ht="15" x14ac:dyDescent="0.25">
      <c r="B71" s="6">
        <v>65</v>
      </c>
      <c r="C71" s="22" t="s">
        <v>36</v>
      </c>
      <c r="D71" s="24" t="s">
        <v>11</v>
      </c>
      <c r="E71" s="23" t="s">
        <v>127</v>
      </c>
      <c r="F71" s="6"/>
      <c r="G71" s="6">
        <v>0</v>
      </c>
      <c r="H71" s="6"/>
      <c r="I71" s="10"/>
      <c r="J71" s="25"/>
      <c r="K71" s="3"/>
      <c r="L71" s="3"/>
      <c r="M71" s="3"/>
      <c r="O71" s="1" t="str">
        <f>"    " &amp; D71 &amp; " " &amp; E71 &amp; IF(F71="yes"," NOT NULL", "") &amp; IF(LEN(G71) &gt; 0," DEFAULT " &amp; G71, "") &amp; ","</f>
        <v xml:space="preserve">    amount double precision DEFAULT 0,</v>
      </c>
    </row>
    <row r="72" spans="2:15" ht="15" x14ac:dyDescent="0.25">
      <c r="B72" s="6">
        <v>66</v>
      </c>
      <c r="C72" s="22" t="s">
        <v>998</v>
      </c>
      <c r="D72" s="24" t="s">
        <v>3439</v>
      </c>
      <c r="E72" s="6" t="s">
        <v>35</v>
      </c>
      <c r="F72" s="6"/>
      <c r="G72" s="6">
        <v>0</v>
      </c>
      <c r="H72" s="23"/>
      <c r="I72" s="10"/>
      <c r="J72" s="25"/>
      <c r="K72" s="3"/>
      <c r="L72" s="3"/>
      <c r="M72" s="3"/>
      <c r="O72" s="1" t="str">
        <f t="shared" ref="O72:O78" si="11">"    " &amp; D72 &amp; " " &amp; E72 &amp; IF(F72="yes"," NOT NULL", "") &amp; IF(LEN(G72) &gt; 0," DEFAULT " &amp; G72, "") &amp; ","</f>
        <v xml:space="preserve">    exim_tax smallint DEFAULT 0,</v>
      </c>
    </row>
    <row r="73" spans="2:15" ht="15" x14ac:dyDescent="0.25">
      <c r="B73" s="6">
        <v>67</v>
      </c>
      <c r="C73" s="22" t="s">
        <v>998</v>
      </c>
      <c r="D73" s="24" t="s">
        <v>3440</v>
      </c>
      <c r="E73" s="23" t="s">
        <v>127</v>
      </c>
      <c r="F73" s="6"/>
      <c r="G73" s="6">
        <v>0</v>
      </c>
      <c r="H73" s="23"/>
      <c r="I73" s="10"/>
      <c r="J73" s="25"/>
      <c r="K73" s="3"/>
      <c r="L73" s="3"/>
      <c r="M73" s="3"/>
      <c r="O73" s="1" t="str">
        <f t="shared" si="11"/>
        <v xml:space="preserve">    exim_tax_rate double precision DEFAULT 0,</v>
      </c>
    </row>
    <row r="74" spans="2:15" ht="15" x14ac:dyDescent="0.25">
      <c r="B74" s="6">
        <v>68</v>
      </c>
      <c r="C74" s="22" t="s">
        <v>998</v>
      </c>
      <c r="D74" s="24" t="s">
        <v>3441</v>
      </c>
      <c r="E74" s="23" t="s">
        <v>127</v>
      </c>
      <c r="F74" s="6"/>
      <c r="G74" s="6">
        <v>0</v>
      </c>
      <c r="H74" s="23"/>
      <c r="I74" s="10"/>
      <c r="J74" s="25"/>
      <c r="K74" s="3"/>
      <c r="L74" s="3"/>
      <c r="M74" s="3"/>
      <c r="O74" s="1" t="str">
        <f t="shared" si="11"/>
        <v xml:space="preserve">    exim_tax_amount double precision DEFAULT 0,</v>
      </c>
    </row>
    <row r="75" spans="2:15" ht="15" x14ac:dyDescent="0.25">
      <c r="B75" s="6">
        <v>69</v>
      </c>
      <c r="C75" s="22" t="s">
        <v>999</v>
      </c>
      <c r="D75" s="24" t="s">
        <v>1000</v>
      </c>
      <c r="E75" s="6" t="s">
        <v>35</v>
      </c>
      <c r="F75" s="6"/>
      <c r="G75" s="6">
        <v>0</v>
      </c>
      <c r="H75" s="23"/>
      <c r="I75" s="10"/>
      <c r="J75" s="25"/>
      <c r="K75" s="3"/>
      <c r="L75" s="3"/>
      <c r="M75" s="3"/>
      <c r="O75" s="1" t="str">
        <f t="shared" si="11"/>
        <v xml:space="preserve">    special_tax smallint DEFAULT 0,</v>
      </c>
    </row>
    <row r="76" spans="2:15" ht="15" x14ac:dyDescent="0.25">
      <c r="B76" s="6">
        <v>70</v>
      </c>
      <c r="C76" s="22" t="s">
        <v>999</v>
      </c>
      <c r="D76" s="24" t="s">
        <v>753</v>
      </c>
      <c r="E76" s="23" t="s">
        <v>127</v>
      </c>
      <c r="F76" s="6"/>
      <c r="G76" s="6">
        <v>0</v>
      </c>
      <c r="H76" s="23"/>
      <c r="I76" s="10"/>
      <c r="J76" s="25"/>
      <c r="K76" s="3"/>
      <c r="L76" s="3"/>
      <c r="M76" s="3"/>
      <c r="O76" s="1" t="str">
        <f t="shared" si="11"/>
        <v xml:space="preserve">    special_tax_rate double precision DEFAULT 0,</v>
      </c>
    </row>
    <row r="77" spans="2:15" ht="15" x14ac:dyDescent="0.25">
      <c r="B77" s="6">
        <v>71</v>
      </c>
      <c r="C77" s="22" t="s">
        <v>999</v>
      </c>
      <c r="D77" s="24" t="s">
        <v>1001</v>
      </c>
      <c r="E77" s="23" t="s">
        <v>127</v>
      </c>
      <c r="F77" s="6"/>
      <c r="G77" s="6">
        <v>0</v>
      </c>
      <c r="H77" s="23"/>
      <c r="I77" s="10"/>
      <c r="J77" s="25"/>
      <c r="K77" s="3"/>
      <c r="L77" s="3"/>
      <c r="M77" s="3"/>
      <c r="O77" s="1" t="str">
        <f t="shared" si="11"/>
        <v xml:space="preserve">    special_tax_amount double precision DEFAULT 0,</v>
      </c>
    </row>
    <row r="78" spans="2:15" ht="15" x14ac:dyDescent="0.25">
      <c r="B78" s="6">
        <v>72</v>
      </c>
      <c r="C78" s="22" t="s">
        <v>1192</v>
      </c>
      <c r="D78" s="24" t="s">
        <v>1200</v>
      </c>
      <c r="E78" s="23" t="s">
        <v>127</v>
      </c>
      <c r="F78" s="6"/>
      <c r="G78" s="6">
        <v>0</v>
      </c>
      <c r="H78" s="23"/>
      <c r="I78" s="10"/>
      <c r="J78" s="25"/>
      <c r="K78" s="3"/>
      <c r="L78" s="3"/>
      <c r="M78" s="3"/>
      <c r="O78" s="1" t="str">
        <f t="shared" si="11"/>
        <v xml:space="preserve">    apply_vat_amount double precision DEFAULT 0,</v>
      </c>
    </row>
    <row r="79" spans="2:15" ht="15" x14ac:dyDescent="0.25">
      <c r="B79" s="6">
        <v>73</v>
      </c>
      <c r="C79" s="22" t="s">
        <v>959</v>
      </c>
      <c r="D79" s="24" t="s">
        <v>958</v>
      </c>
      <c r="E79" s="6" t="s">
        <v>35</v>
      </c>
      <c r="F79" s="6"/>
      <c r="G79" s="6">
        <v>1</v>
      </c>
      <c r="H79" s="23" t="s">
        <v>16</v>
      </c>
      <c r="I79" s="10"/>
      <c r="J79" s="25"/>
      <c r="K79" s="3"/>
      <c r="L79" s="3"/>
      <c r="M79" s="3"/>
      <c r="O79" s="1" t="str">
        <f>"    " &amp; D79 &amp; " " &amp; E79 &amp; IF(F79="yes"," NOT NULL", "") &amp; IF(LEN(G79) &gt; 0," DEFAULT " &amp; G79, "") &amp; ","</f>
        <v xml:space="preserve">    vat smallint DEFAULT 1,</v>
      </c>
    </row>
    <row r="80" spans="2:15" ht="15" x14ac:dyDescent="0.25">
      <c r="B80" s="6">
        <v>74</v>
      </c>
      <c r="C80" s="22" t="s">
        <v>645</v>
      </c>
      <c r="D80" s="24" t="s">
        <v>169</v>
      </c>
      <c r="E80" s="23" t="s">
        <v>127</v>
      </c>
      <c r="F80" s="6"/>
      <c r="G80" s="6">
        <v>0</v>
      </c>
      <c r="H80" s="6"/>
      <c r="I80" s="10"/>
      <c r="J80" s="25"/>
      <c r="K80" s="3"/>
      <c r="L80" s="3"/>
      <c r="M80" s="3"/>
      <c r="O80" s="1" t="str">
        <f t="shared" si="0"/>
        <v xml:space="preserve">    vat_rate double precision DEFAULT 0,</v>
      </c>
    </row>
    <row r="81" spans="2:15" ht="15" x14ac:dyDescent="0.25">
      <c r="B81" s="6">
        <v>75</v>
      </c>
      <c r="C81" s="22" t="s">
        <v>646</v>
      </c>
      <c r="D81" s="24" t="s">
        <v>634</v>
      </c>
      <c r="E81" s="23" t="s">
        <v>127</v>
      </c>
      <c r="F81" s="6"/>
      <c r="G81" s="6">
        <v>0</v>
      </c>
      <c r="H81" s="6"/>
      <c r="I81" s="10"/>
      <c r="J81" s="25"/>
      <c r="K81" s="3"/>
      <c r="L81" s="3"/>
      <c r="M81" s="3"/>
      <c r="O81" s="1" t="str">
        <f t="shared" si="0"/>
        <v xml:space="preserve">    vat_amount double precision DEFAULT 0,</v>
      </c>
    </row>
    <row r="82" spans="2:15" ht="15" x14ac:dyDescent="0.25">
      <c r="B82" s="6">
        <v>76</v>
      </c>
      <c r="C82" s="22" t="s">
        <v>641</v>
      </c>
      <c r="D82" s="24" t="s">
        <v>1525</v>
      </c>
      <c r="E82" s="23" t="s">
        <v>127</v>
      </c>
      <c r="F82" s="6"/>
      <c r="G82" s="6">
        <v>0</v>
      </c>
      <c r="H82" s="6"/>
      <c r="I82" s="10"/>
      <c r="J82" s="25"/>
      <c r="K82" s="3"/>
      <c r="L82" s="3"/>
      <c r="M82" s="3"/>
      <c r="O82" s="1" t="str">
        <f>"    " &amp; D82 &amp; " " &amp; E82 &amp; IF(F82="yes"," NOT NULL", "") &amp; IF(LEN(G82) &gt; 0," DEFAULT " &amp; G82, "") &amp; ","</f>
        <v xml:space="preserve">    grand_price double precision DEFAULT 0,</v>
      </c>
    </row>
    <row r="83" spans="2:15" ht="15" x14ac:dyDescent="0.25">
      <c r="B83" s="6">
        <v>77</v>
      </c>
      <c r="C83" s="22" t="s">
        <v>36</v>
      </c>
      <c r="D83" s="24" t="s">
        <v>1526</v>
      </c>
      <c r="E83" s="23" t="s">
        <v>127</v>
      </c>
      <c r="F83" s="6"/>
      <c r="G83" s="6">
        <v>0</v>
      </c>
      <c r="H83" s="6"/>
      <c r="I83" s="10"/>
      <c r="J83" s="25"/>
      <c r="K83" s="3"/>
      <c r="L83" s="3"/>
      <c r="M83" s="3"/>
      <c r="O83" s="1" t="str">
        <f t="shared" si="0"/>
        <v xml:space="preserve">    grand_amount double precision DEFAULT 0,</v>
      </c>
    </row>
    <row r="84" spans="2:15" ht="15" x14ac:dyDescent="0.25">
      <c r="B84" s="6">
        <v>78</v>
      </c>
      <c r="C84" s="22" t="s">
        <v>833</v>
      </c>
      <c r="D84" s="24" t="s">
        <v>1139</v>
      </c>
      <c r="E84" s="6" t="s">
        <v>35</v>
      </c>
      <c r="F84" s="6"/>
      <c r="G84" s="6">
        <v>1</v>
      </c>
      <c r="H84" s="23" t="s">
        <v>16</v>
      </c>
      <c r="I84" s="10"/>
      <c r="J84" s="25"/>
      <c r="K84" s="3"/>
      <c r="L84" s="3"/>
      <c r="M84" s="3"/>
      <c r="O84" s="1" t="str">
        <f>"    " &amp; D84 &amp; " " &amp; E84 &amp; IF(F84="yes"," NOT NULL", "") &amp; IF(LEN(G84) &gt; 0," DEFAULT " &amp; G84, "") &amp; ","</f>
        <v xml:space="preserve">    insurance smallint DEFAULT 1,</v>
      </c>
    </row>
    <row r="85" spans="2:15" ht="15" x14ac:dyDescent="0.25">
      <c r="B85" s="6">
        <v>79</v>
      </c>
      <c r="C85" s="22" t="s">
        <v>833</v>
      </c>
      <c r="D85" s="24" t="s">
        <v>818</v>
      </c>
      <c r="E85" s="23" t="s">
        <v>127</v>
      </c>
      <c r="F85" s="6"/>
      <c r="G85" s="6">
        <v>0</v>
      </c>
      <c r="H85" s="6"/>
      <c r="I85" s="10"/>
      <c r="J85" s="25"/>
      <c r="K85" s="3"/>
      <c r="L85" s="3"/>
      <c r="M85" s="3"/>
      <c r="O85" s="1" t="str">
        <f t="shared" si="0"/>
        <v xml:space="preserve">    insurance_rate double precision DEFAULT 0,</v>
      </c>
    </row>
    <row r="86" spans="2:15" ht="15" x14ac:dyDescent="0.25">
      <c r="B86" s="6">
        <v>80</v>
      </c>
      <c r="C86" s="22" t="s">
        <v>820</v>
      </c>
      <c r="D86" s="24" t="s">
        <v>819</v>
      </c>
      <c r="E86" s="23" t="s">
        <v>127</v>
      </c>
      <c r="F86" s="6"/>
      <c r="G86" s="6">
        <v>0</v>
      </c>
      <c r="H86" s="6"/>
      <c r="I86" s="10"/>
      <c r="J86" s="25"/>
      <c r="K86" s="3"/>
      <c r="L86" s="3"/>
      <c r="M86" s="3"/>
      <c r="O86" s="1" t="str">
        <f t="shared" si="0"/>
        <v xml:space="preserve">    insurance_price double precision DEFAULT 0,</v>
      </c>
    </row>
    <row r="87" spans="2:15" ht="15" x14ac:dyDescent="0.25">
      <c r="B87" s="6">
        <v>81</v>
      </c>
      <c r="C87" s="22" t="s">
        <v>648</v>
      </c>
      <c r="D87" s="24" t="s">
        <v>635</v>
      </c>
      <c r="E87" s="23" t="s">
        <v>127</v>
      </c>
      <c r="F87" s="6"/>
      <c r="G87" s="6">
        <v>0</v>
      </c>
      <c r="H87" s="6"/>
      <c r="I87" s="10"/>
      <c r="J87" s="25"/>
      <c r="K87" s="3"/>
      <c r="L87" s="3"/>
      <c r="M87" s="3"/>
      <c r="O87" s="1" t="str">
        <f t="shared" si="0"/>
        <v xml:space="preserve">    insurance_amount double precision DEFAULT 0,</v>
      </c>
    </row>
    <row r="88" spans="2:15" s="65" customFormat="1" ht="15" x14ac:dyDescent="0.25">
      <c r="B88" s="6">
        <v>82</v>
      </c>
      <c r="C88" s="59" t="s">
        <v>648</v>
      </c>
      <c r="D88" s="60" t="s">
        <v>3278</v>
      </c>
      <c r="E88" s="61" t="s">
        <v>127</v>
      </c>
      <c r="F88" s="58"/>
      <c r="G88" s="58">
        <v>0</v>
      </c>
      <c r="H88" s="58"/>
      <c r="I88" s="62"/>
      <c r="J88" s="63"/>
      <c r="K88" s="64"/>
      <c r="L88" s="64"/>
      <c r="M88" s="64"/>
      <c r="O88" s="65" t="str">
        <f t="shared" si="0"/>
        <v xml:space="preserve">    claim_insurance_rate double precision DEFAULT 0,</v>
      </c>
    </row>
    <row r="89" spans="2:15" s="65" customFormat="1" ht="15" x14ac:dyDescent="0.25">
      <c r="B89" s="6">
        <v>83</v>
      </c>
      <c r="C89" s="59" t="s">
        <v>648</v>
      </c>
      <c r="D89" s="60" t="s">
        <v>3279</v>
      </c>
      <c r="E89" s="61" t="s">
        <v>127</v>
      </c>
      <c r="F89" s="58"/>
      <c r="G89" s="58">
        <v>0</v>
      </c>
      <c r="H89" s="58"/>
      <c r="I89" s="62"/>
      <c r="J89" s="63"/>
      <c r="K89" s="64"/>
      <c r="L89" s="64"/>
      <c r="M89" s="64"/>
      <c r="O89" s="65" t="str">
        <f>"    " &amp; D89 &amp; " " &amp; E89 &amp; IF(F89="yes"," NOT NULL", "") &amp; IF(LEN(G89) &gt; 0," DEFAULT " &amp; G89, "") &amp; ","</f>
        <v xml:space="preserve">    claim_insurance_amount double precision DEFAULT 0,</v>
      </c>
    </row>
    <row r="90" spans="2:15" s="65" customFormat="1" ht="15" x14ac:dyDescent="0.25">
      <c r="B90" s="6">
        <v>84</v>
      </c>
      <c r="C90" s="59" t="s">
        <v>648</v>
      </c>
      <c r="D90" s="60" t="s">
        <v>3280</v>
      </c>
      <c r="E90" s="61" t="s">
        <v>127</v>
      </c>
      <c r="F90" s="58"/>
      <c r="G90" s="58">
        <v>0</v>
      </c>
      <c r="H90" s="58"/>
      <c r="I90" s="62"/>
      <c r="J90" s="63"/>
      <c r="K90" s="64"/>
      <c r="L90" s="64"/>
      <c r="M90" s="64"/>
      <c r="O90" s="65" t="str">
        <f>"    " &amp; D90 &amp; " " &amp; E90 &amp; IF(F90="yes"," NOT NULL", "") &amp; IF(LEN(G90) &gt; 0," DEFAULT " &amp; G90, "") &amp; ","</f>
        <v xml:space="preserve">    actual_insurance_amount double precision DEFAULT 0,</v>
      </c>
    </row>
    <row r="91" spans="2:15" s="65" customFormat="1" ht="15" x14ac:dyDescent="0.25">
      <c r="B91" s="6">
        <v>85</v>
      </c>
      <c r="C91" s="59" t="s">
        <v>3285</v>
      </c>
      <c r="D91" s="60" t="s">
        <v>3286</v>
      </c>
      <c r="E91" s="61" t="s">
        <v>127</v>
      </c>
      <c r="F91" s="58"/>
      <c r="G91" s="58">
        <v>0</v>
      </c>
      <c r="H91" s="58"/>
      <c r="I91" s="62"/>
      <c r="J91" s="63"/>
      <c r="K91" s="64"/>
      <c r="L91" s="64"/>
      <c r="M91" s="64"/>
      <c r="O91" s="65" t="str">
        <f>"    " &amp; D91 &amp; " " &amp; E91 &amp; IF(F91="yes"," NOT NULL", "") &amp; IF(LEN(G91) &gt; 0," DEFAULT " &amp; G91, "") &amp; ","</f>
        <v xml:space="preserve">    arrear_insurance_amount double precision DEFAULT 0,</v>
      </c>
    </row>
    <row r="92" spans="2:15" ht="15" x14ac:dyDescent="0.25">
      <c r="B92" s="6">
        <v>86</v>
      </c>
      <c r="C92" s="22" t="s">
        <v>764</v>
      </c>
      <c r="D92" s="24" t="s">
        <v>3253</v>
      </c>
      <c r="E92" s="6" t="s">
        <v>35</v>
      </c>
      <c r="F92" s="6"/>
      <c r="G92" s="6">
        <v>1</v>
      </c>
      <c r="H92" s="23" t="s">
        <v>16</v>
      </c>
      <c r="I92" s="10"/>
      <c r="J92" s="25"/>
      <c r="K92" s="3"/>
      <c r="L92" s="3"/>
      <c r="M92" s="3"/>
      <c r="O92" s="1" t="str">
        <f>"    " &amp; D92 &amp; " " &amp; E92 &amp; IF(F92="yes"," NOT NULL", "") &amp; IF(LEN(G92) &gt; 0," DEFAULT " &amp; G92, "") &amp; ","</f>
        <v xml:space="preserve">    checkup smallint DEFAULT 1,</v>
      </c>
    </row>
    <row r="93" spans="2:15" ht="15" x14ac:dyDescent="0.25">
      <c r="B93" s="6">
        <v>87</v>
      </c>
      <c r="C93" s="22" t="s">
        <v>764</v>
      </c>
      <c r="D93" s="24" t="s">
        <v>788</v>
      </c>
      <c r="E93" s="23" t="s">
        <v>127</v>
      </c>
      <c r="F93" s="6"/>
      <c r="G93" s="6">
        <v>0</v>
      </c>
      <c r="H93" s="6"/>
      <c r="I93" s="10"/>
      <c r="J93" s="25"/>
      <c r="K93" s="3"/>
      <c r="L93" s="3"/>
      <c r="M93" s="3"/>
      <c r="O93" s="1" t="str">
        <f t="shared" ref="O93:O103" si="12">"    " &amp; D93 &amp; " " &amp; E93 &amp; IF(F93="yes"," NOT NULL", "") &amp; IF(LEN(G93) &gt; 0," DEFAULT " &amp; G93, "") &amp; ","</f>
        <v xml:space="preserve">    checkup_amount double precision DEFAULT 0,</v>
      </c>
    </row>
    <row r="94" spans="2:15" ht="15" x14ac:dyDescent="0.25">
      <c r="B94" s="6">
        <v>88</v>
      </c>
      <c r="C94" s="22" t="s">
        <v>770</v>
      </c>
      <c r="D94" s="24" t="s">
        <v>3252</v>
      </c>
      <c r="E94" s="6" t="s">
        <v>35</v>
      </c>
      <c r="F94" s="6"/>
      <c r="G94" s="6">
        <v>1</v>
      </c>
      <c r="H94" s="23" t="s">
        <v>16</v>
      </c>
      <c r="I94" s="10"/>
      <c r="J94" s="25"/>
      <c r="K94" s="3"/>
      <c r="L94" s="3"/>
      <c r="M94" s="3"/>
      <c r="O94" s="1" t="str">
        <f>"    " &amp; D94 &amp; " " &amp; E94 &amp; IF(F94="yes"," NOT NULL", "") &amp; IF(LEN(G94) &gt; 0," DEFAULT " &amp; G94, "") &amp; ","</f>
        <v xml:space="preserve">    healthcare smallint DEFAULT 1,</v>
      </c>
    </row>
    <row r="95" spans="2:15" ht="15" x14ac:dyDescent="0.25">
      <c r="B95" s="6">
        <v>89</v>
      </c>
      <c r="C95" s="22" t="s">
        <v>770</v>
      </c>
      <c r="D95" s="24" t="s">
        <v>789</v>
      </c>
      <c r="E95" s="23" t="s">
        <v>127</v>
      </c>
      <c r="F95" s="6"/>
      <c r="G95" s="6">
        <v>0</v>
      </c>
      <c r="H95" s="6"/>
      <c r="I95" s="10"/>
      <c r="J95" s="25"/>
      <c r="K95" s="3"/>
      <c r="L95" s="3"/>
      <c r="M95" s="3"/>
      <c r="O95" s="1" t="str">
        <f t="shared" si="12"/>
        <v xml:space="preserve">    healthcare_amount double precision DEFAULT 0,</v>
      </c>
    </row>
    <row r="96" spans="2:15" ht="15" x14ac:dyDescent="0.25">
      <c r="B96" s="6">
        <v>90</v>
      </c>
      <c r="C96" s="22" t="s">
        <v>643</v>
      </c>
      <c r="D96" s="24" t="s">
        <v>3240</v>
      </c>
      <c r="E96" s="23" t="s">
        <v>127</v>
      </c>
      <c r="F96" s="6"/>
      <c r="G96" s="6">
        <v>0</v>
      </c>
      <c r="H96" s="6"/>
      <c r="I96" s="10"/>
      <c r="J96" s="25"/>
      <c r="K96" s="3"/>
      <c r="L96" s="3"/>
      <c r="M96" s="3"/>
      <c r="O96" s="1" t="str">
        <f t="shared" si="12"/>
        <v xml:space="preserve">    discount_rate double precision DEFAULT 0,</v>
      </c>
    </row>
    <row r="97" spans="2:15" ht="15" x14ac:dyDescent="0.25">
      <c r="B97" s="6">
        <v>91</v>
      </c>
      <c r="C97" s="22" t="s">
        <v>3218</v>
      </c>
      <c r="D97" s="24" t="s">
        <v>3219</v>
      </c>
      <c r="E97" s="23" t="s">
        <v>127</v>
      </c>
      <c r="F97" s="6"/>
      <c r="G97" s="6">
        <v>0</v>
      </c>
      <c r="H97" s="6"/>
      <c r="I97" s="10"/>
      <c r="J97" s="25"/>
      <c r="K97" s="3"/>
      <c r="L97" s="3"/>
      <c r="M97" s="3"/>
      <c r="O97" s="1" t="str">
        <f t="shared" ref="O97:O99" si="13">"    " &amp; D97 &amp; " " &amp; E97 &amp; IF(F97="yes"," NOT NULL", "") &amp; IF(LEN(G97) &gt; 0," DEFAULT " &amp; G97, "") &amp; ","</f>
        <v xml:space="preserve">    discount_amount double precision DEFAULT 0,</v>
      </c>
    </row>
    <row r="98" spans="2:15" ht="15" x14ac:dyDescent="0.25">
      <c r="B98" s="6">
        <v>92</v>
      </c>
      <c r="C98" s="22" t="s">
        <v>649</v>
      </c>
      <c r="D98" s="24" t="s">
        <v>1076</v>
      </c>
      <c r="E98" s="23" t="s">
        <v>127</v>
      </c>
      <c r="F98" s="6"/>
      <c r="G98" s="6">
        <v>0</v>
      </c>
      <c r="H98" s="6"/>
      <c r="I98" s="10"/>
      <c r="J98" s="25"/>
      <c r="K98" s="3"/>
      <c r="L98" s="3"/>
      <c r="M98" s="3"/>
      <c r="O98" s="1" t="str">
        <f t="shared" si="13"/>
        <v xml:space="preserve">    payment_amount double precision DEFAULT 0,</v>
      </c>
    </row>
    <row r="99" spans="2:15" ht="15" x14ac:dyDescent="0.25">
      <c r="B99" s="6">
        <v>93</v>
      </c>
      <c r="C99" s="22" t="s">
        <v>817</v>
      </c>
      <c r="D99" s="24" t="s">
        <v>816</v>
      </c>
      <c r="E99" s="23" t="s">
        <v>127</v>
      </c>
      <c r="F99" s="6"/>
      <c r="G99" s="6">
        <v>0</v>
      </c>
      <c r="H99" s="6"/>
      <c r="I99" s="10"/>
      <c r="J99" s="25"/>
      <c r="K99" s="3"/>
      <c r="L99" s="3"/>
      <c r="M99" s="3"/>
      <c r="O99" s="1" t="str">
        <f t="shared" si="13"/>
        <v xml:space="preserve">    voucher_amount double precision DEFAULT 0,</v>
      </c>
    </row>
    <row r="100" spans="2:15" ht="15" x14ac:dyDescent="0.25">
      <c r="B100" s="6">
        <v>94</v>
      </c>
      <c r="C100" s="22" t="s">
        <v>681</v>
      </c>
      <c r="D100" s="24" t="s">
        <v>682</v>
      </c>
      <c r="E100" s="23" t="s">
        <v>127</v>
      </c>
      <c r="F100" s="6"/>
      <c r="G100" s="6">
        <v>0</v>
      </c>
      <c r="H100" s="6"/>
      <c r="I100" s="10"/>
      <c r="J100" s="25"/>
      <c r="K100" s="3"/>
      <c r="L100" s="3"/>
      <c r="M100" s="3"/>
      <c r="O100" s="1" t="str">
        <f t="shared" si="12"/>
        <v xml:space="preserve">    advance_amount double precision DEFAULT 0,</v>
      </c>
    </row>
    <row r="101" spans="2:15" ht="15" x14ac:dyDescent="0.25">
      <c r="B101" s="6">
        <v>95</v>
      </c>
      <c r="C101" s="22" t="s">
        <v>761</v>
      </c>
      <c r="D101" s="24" t="s">
        <v>693</v>
      </c>
      <c r="E101" s="23" t="s">
        <v>127</v>
      </c>
      <c r="F101" s="6"/>
      <c r="G101" s="6">
        <v>0</v>
      </c>
      <c r="H101" s="6"/>
      <c r="I101" s="10"/>
      <c r="J101" s="25"/>
      <c r="K101" s="3"/>
      <c r="L101" s="3"/>
      <c r="M101" s="3"/>
      <c r="O101" s="1" t="str">
        <f t="shared" si="12"/>
        <v xml:space="preserve">    transfer_amount double precision DEFAULT 0,</v>
      </c>
    </row>
    <row r="102" spans="2:15" ht="15" x14ac:dyDescent="0.25">
      <c r="B102" s="6">
        <v>96</v>
      </c>
      <c r="C102" s="22" t="s">
        <v>666</v>
      </c>
      <c r="D102" s="24" t="s">
        <v>760</v>
      </c>
      <c r="E102" s="23" t="s">
        <v>127</v>
      </c>
      <c r="F102" s="6"/>
      <c r="G102" s="6">
        <v>0</v>
      </c>
      <c r="H102" s="6"/>
      <c r="I102" s="10"/>
      <c r="J102" s="25"/>
      <c r="K102" s="3"/>
      <c r="L102" s="3"/>
      <c r="M102" s="3"/>
      <c r="O102" s="1" t="str">
        <f t="shared" si="12"/>
        <v xml:space="preserve">    card_amount double precision DEFAULT 0,</v>
      </c>
    </row>
    <row r="103" spans="2:15" ht="15" x14ac:dyDescent="0.25">
      <c r="B103" s="6">
        <v>97</v>
      </c>
      <c r="C103" s="22" t="s">
        <v>665</v>
      </c>
      <c r="D103" s="24" t="s">
        <v>661</v>
      </c>
      <c r="E103" s="23" t="s">
        <v>127</v>
      </c>
      <c r="F103" s="6"/>
      <c r="G103" s="6">
        <v>0</v>
      </c>
      <c r="H103" s="6"/>
      <c r="I103" s="10"/>
      <c r="J103" s="25"/>
      <c r="K103" s="3"/>
      <c r="L103" s="3"/>
      <c r="M103" s="3"/>
      <c r="O103" s="1" t="str">
        <f t="shared" si="12"/>
        <v xml:space="preserve">    cash_amount double precision DEFAULT 0,</v>
      </c>
    </row>
    <row r="104" spans="2:15" ht="15" x14ac:dyDescent="0.25">
      <c r="B104" s="6">
        <v>98</v>
      </c>
      <c r="C104" s="22" t="s">
        <v>850</v>
      </c>
      <c r="D104" s="24" t="s">
        <v>849</v>
      </c>
      <c r="E104" s="23" t="s">
        <v>127</v>
      </c>
      <c r="F104" s="6"/>
      <c r="G104" s="6">
        <v>0</v>
      </c>
      <c r="H104" s="6"/>
      <c r="I104" s="10"/>
      <c r="J104" s="25"/>
      <c r="K104" s="3"/>
      <c r="L104" s="3"/>
      <c r="M104" s="3"/>
      <c r="O104" s="1" t="str">
        <f>"    " &amp; D104 &amp; " " &amp; E104 &amp; IF(F104="yes"," NOT NULL", "") &amp; IF(LEN(G104) &gt; 0," DEFAULT " &amp; G104, "") &amp; ","</f>
        <v xml:space="preserve">    receivable_amount double precision DEFAULT 0,</v>
      </c>
    </row>
    <row r="105" spans="2:15" ht="15" x14ac:dyDescent="0.25">
      <c r="B105" s="6">
        <v>99</v>
      </c>
      <c r="C105" s="22" t="s">
        <v>1173</v>
      </c>
      <c r="D105" s="24" t="s">
        <v>3179</v>
      </c>
      <c r="E105" s="23" t="s">
        <v>127</v>
      </c>
      <c r="F105" s="6"/>
      <c r="G105" s="6">
        <v>0</v>
      </c>
      <c r="H105" s="6"/>
      <c r="I105" s="10"/>
      <c r="J105" s="25"/>
      <c r="K105" s="3"/>
      <c r="L105" s="3"/>
      <c r="M105" s="3"/>
      <c r="O105" s="1" t="str">
        <f>"    " &amp; D105 &amp; " " &amp; E105 &amp; IF(F105="yes"," NOT NULL", "") &amp; IF(LEN(G105) &gt; 0," DEFAULT " &amp; G105, "") &amp; ","</f>
        <v xml:space="preserve">    payable_amount double precision DEFAULT 0,</v>
      </c>
    </row>
    <row r="106" spans="2:15" ht="15" x14ac:dyDescent="0.25">
      <c r="B106" s="6">
        <v>100</v>
      </c>
      <c r="C106" s="22" t="s">
        <v>665</v>
      </c>
      <c r="D106" s="24" t="s">
        <v>3575</v>
      </c>
      <c r="E106" s="23" t="s">
        <v>127</v>
      </c>
      <c r="F106" s="6"/>
      <c r="G106" s="6">
        <v>0</v>
      </c>
      <c r="H106" s="6"/>
      <c r="I106" s="10"/>
      <c r="J106" s="25"/>
      <c r="K106" s="3"/>
      <c r="L106" s="3"/>
      <c r="M106" s="3"/>
      <c r="O106" s="1" t="str">
        <f t="shared" ref="O106" si="14">"    " &amp; D106 &amp; " " &amp; E106 &amp; IF(F106="yes"," NOT NULL", "") &amp; IF(LEN(G106) &gt; 0," DEFAULT " &amp; G106, "") &amp; ","</f>
        <v xml:space="preserve">    foc_amount double precision DEFAULT 0,</v>
      </c>
    </row>
    <row r="107" spans="2:15" ht="15" x14ac:dyDescent="0.25">
      <c r="B107" s="6">
        <v>101</v>
      </c>
      <c r="C107" s="22" t="s">
        <v>1193</v>
      </c>
      <c r="D107" s="24" t="s">
        <v>1199</v>
      </c>
      <c r="E107" s="23" t="s">
        <v>127</v>
      </c>
      <c r="F107" s="6"/>
      <c r="G107" s="6">
        <v>0</v>
      </c>
      <c r="H107" s="6"/>
      <c r="I107" s="10"/>
      <c r="J107" s="25"/>
      <c r="K107" s="3"/>
      <c r="L107" s="3"/>
      <c r="M107" s="3"/>
      <c r="O107" s="1" t="str">
        <f>"    " &amp; D107 &amp; " " &amp; E107 &amp; IF(F107="yes"," NOT NULL", "") &amp; IF(LEN(G107) &gt; 0," DEFAULT " &amp; G107, "") &amp; ","</f>
        <v xml:space="preserve">    apply_cost_amount double precision DEFAULT 0,</v>
      </c>
    </row>
    <row r="108" spans="2:15" ht="15" x14ac:dyDescent="0.25">
      <c r="B108" s="6">
        <v>102</v>
      </c>
      <c r="C108" s="22" t="s">
        <v>111</v>
      </c>
      <c r="D108" s="24" t="s">
        <v>108</v>
      </c>
      <c r="E108" s="23" t="s">
        <v>127</v>
      </c>
      <c r="F108" s="6"/>
      <c r="G108" s="6">
        <v>0</v>
      </c>
      <c r="H108" s="6"/>
      <c r="I108" s="8"/>
      <c r="J108" s="25"/>
      <c r="K108" s="3"/>
      <c r="L108" s="3"/>
      <c r="M108" s="3"/>
      <c r="O108" s="1" t="str">
        <f t="shared" ref="O108:O125" si="15">"    " &amp; D108 &amp; " " &amp; E108 &amp; IF(F108="yes"," NOT NULL", "") &amp; IF(LEN(G108) &gt; 0," DEFAULT " &amp; G108, "") &amp; ","</f>
        <v xml:space="preserve">    cost_price double precision DEFAULT 0,</v>
      </c>
    </row>
    <row r="109" spans="2:15" ht="15" x14ac:dyDescent="0.25">
      <c r="B109" s="6">
        <v>103</v>
      </c>
      <c r="C109" s="22" t="s">
        <v>653</v>
      </c>
      <c r="D109" s="24" t="s">
        <v>632</v>
      </c>
      <c r="E109" s="23" t="s">
        <v>127</v>
      </c>
      <c r="F109" s="6"/>
      <c r="G109" s="6">
        <v>0</v>
      </c>
      <c r="H109" s="6"/>
      <c r="I109" s="10"/>
      <c r="J109" s="25"/>
      <c r="K109" s="3"/>
      <c r="L109" s="3"/>
      <c r="M109" s="3"/>
      <c r="O109" s="1" t="str">
        <f t="shared" si="15"/>
        <v xml:space="preserve">    cost_amount double precision DEFAULT 0,</v>
      </c>
    </row>
    <row r="110" spans="2:15" ht="15" x14ac:dyDescent="0.25">
      <c r="B110" s="6">
        <v>104</v>
      </c>
      <c r="C110" s="22" t="s">
        <v>650</v>
      </c>
      <c r="D110" s="24" t="s">
        <v>723</v>
      </c>
      <c r="E110" s="23" t="s">
        <v>127</v>
      </c>
      <c r="F110" s="6"/>
      <c r="G110" s="6">
        <v>0</v>
      </c>
      <c r="H110" s="6"/>
      <c r="I110" s="10"/>
      <c r="J110" s="25"/>
      <c r="K110" s="3"/>
      <c r="L110" s="3"/>
      <c r="M110" s="3"/>
      <c r="O110" s="1" t="str">
        <f t="shared" si="15"/>
        <v xml:space="preserve">    buy_price double precision DEFAULT 0,</v>
      </c>
    </row>
    <row r="111" spans="2:15" ht="15" x14ac:dyDescent="0.25">
      <c r="B111" s="6">
        <v>105</v>
      </c>
      <c r="C111" s="22" t="s">
        <v>651</v>
      </c>
      <c r="D111" s="24" t="s">
        <v>960</v>
      </c>
      <c r="E111" s="23" t="s">
        <v>127</v>
      </c>
      <c r="F111" s="6"/>
      <c r="G111" s="6">
        <v>0</v>
      </c>
      <c r="H111" s="6"/>
      <c r="I111" s="8"/>
      <c r="J111" s="25"/>
      <c r="K111" s="3"/>
      <c r="L111" s="3"/>
      <c r="M111" s="3"/>
      <c r="O111" s="1" t="str">
        <f t="shared" si="15"/>
        <v xml:space="preserve">    buy_amount double precision DEFAULT 0,</v>
      </c>
    </row>
    <row r="112" spans="2:15" ht="15" x14ac:dyDescent="0.25">
      <c r="B112" s="6">
        <v>106</v>
      </c>
      <c r="C112" s="22" t="s">
        <v>1064</v>
      </c>
      <c r="D112" s="24" t="s">
        <v>1060</v>
      </c>
      <c r="E112" s="23" t="s">
        <v>127</v>
      </c>
      <c r="F112" s="6"/>
      <c r="G112" s="6">
        <v>0</v>
      </c>
      <c r="H112" s="6"/>
      <c r="I112" s="10"/>
      <c r="J112" s="25"/>
      <c r="K112" s="3"/>
      <c r="L112" s="3"/>
      <c r="M112" s="3"/>
      <c r="O112" s="1" t="str">
        <f t="shared" si="15"/>
        <v xml:space="preserve">    incentive_rate double precision DEFAULT 0,</v>
      </c>
    </row>
    <row r="113" spans="2:15" ht="15" x14ac:dyDescent="0.25">
      <c r="B113" s="6">
        <v>107</v>
      </c>
      <c r="C113" s="22" t="s">
        <v>1064</v>
      </c>
      <c r="D113" s="24" t="s">
        <v>1061</v>
      </c>
      <c r="E113" s="23" t="s">
        <v>127</v>
      </c>
      <c r="F113" s="6"/>
      <c r="G113" s="6">
        <v>0</v>
      </c>
      <c r="H113" s="6"/>
      <c r="I113" s="10"/>
      <c r="J113" s="25"/>
      <c r="K113" s="3"/>
      <c r="L113" s="3"/>
      <c r="M113" s="3"/>
      <c r="O113" s="1" t="str">
        <f t="shared" si="15"/>
        <v xml:space="preserve">    incentive_amount double precision DEFAULT 0,</v>
      </c>
    </row>
    <row r="114" spans="2:15" ht="15" x14ac:dyDescent="0.25">
      <c r="B114" s="6">
        <v>108</v>
      </c>
      <c r="C114" s="22" t="s">
        <v>1065</v>
      </c>
      <c r="D114" s="24" t="s">
        <v>1062</v>
      </c>
      <c r="E114" s="23" t="s">
        <v>127</v>
      </c>
      <c r="F114" s="6"/>
      <c r="G114" s="6">
        <v>0</v>
      </c>
      <c r="H114" s="6"/>
      <c r="I114" s="10"/>
      <c r="J114" s="25"/>
      <c r="K114" s="3"/>
      <c r="L114" s="3"/>
      <c r="M114" s="3"/>
      <c r="O114" s="1" t="str">
        <f t="shared" si="15"/>
        <v xml:space="preserve">    commission_rate double precision DEFAULT 0,</v>
      </c>
    </row>
    <row r="115" spans="2:15" ht="15" x14ac:dyDescent="0.25">
      <c r="B115" s="6">
        <v>109</v>
      </c>
      <c r="C115" s="22" t="s">
        <v>1065</v>
      </c>
      <c r="D115" s="24" t="s">
        <v>1063</v>
      </c>
      <c r="E115" s="23" t="s">
        <v>127</v>
      </c>
      <c r="F115" s="6"/>
      <c r="G115" s="6">
        <v>0</v>
      </c>
      <c r="H115" s="6"/>
      <c r="I115" s="10"/>
      <c r="J115" s="25"/>
      <c r="K115" s="3"/>
      <c r="L115" s="3"/>
      <c r="M115" s="3"/>
      <c r="O115" s="1" t="str">
        <f t="shared" si="15"/>
        <v xml:space="preserve">    commission_amount double precision DEFAULT 0,</v>
      </c>
    </row>
    <row r="116" spans="2:15" ht="15" x14ac:dyDescent="0.25">
      <c r="B116" s="6">
        <v>110</v>
      </c>
      <c r="C116" s="22" t="s">
        <v>3704</v>
      </c>
      <c r="D116" s="24" t="s">
        <v>3702</v>
      </c>
      <c r="E116" s="23" t="s">
        <v>127</v>
      </c>
      <c r="F116" s="6"/>
      <c r="G116" s="6">
        <v>0</v>
      </c>
      <c r="H116" s="6"/>
      <c r="I116" s="10"/>
      <c r="J116" s="25"/>
      <c r="K116" s="3"/>
      <c r="L116" s="3"/>
      <c r="M116" s="3"/>
      <c r="O116" s="1" t="str">
        <f t="shared" si="15"/>
        <v xml:space="preserve">    broker_rate double precision DEFAULT 0,</v>
      </c>
    </row>
    <row r="117" spans="2:15" ht="15" x14ac:dyDescent="0.25">
      <c r="B117" s="6">
        <v>111</v>
      </c>
      <c r="C117" s="22" t="s">
        <v>3704</v>
      </c>
      <c r="D117" s="24" t="s">
        <v>3703</v>
      </c>
      <c r="E117" s="23" t="s">
        <v>127</v>
      </c>
      <c r="F117" s="6"/>
      <c r="G117" s="6">
        <v>0</v>
      </c>
      <c r="H117" s="6"/>
      <c r="I117" s="10"/>
      <c r="J117" s="25"/>
      <c r="K117" s="3"/>
      <c r="L117" s="3"/>
      <c r="M117" s="3"/>
      <c r="O117" s="1" t="str">
        <f t="shared" si="15"/>
        <v xml:space="preserve">    broker_fee double precision DEFAULT 0,</v>
      </c>
    </row>
    <row r="118" spans="2:15" ht="15" x14ac:dyDescent="0.25">
      <c r="B118" s="6">
        <v>112</v>
      </c>
      <c r="C118" s="22" t="s">
        <v>3663</v>
      </c>
      <c r="D118" s="24" t="s">
        <v>3705</v>
      </c>
      <c r="E118" s="23" t="s">
        <v>127</v>
      </c>
      <c r="F118" s="6"/>
      <c r="G118" s="6">
        <v>0</v>
      </c>
      <c r="H118" s="6"/>
      <c r="I118" s="10"/>
      <c r="J118" s="25"/>
      <c r="K118" s="3"/>
      <c r="L118" s="3"/>
      <c r="M118" s="3"/>
      <c r="O118" s="1" t="str">
        <f t="shared" si="15"/>
        <v xml:space="preserve">    broker_amount double precision DEFAULT 0,</v>
      </c>
    </row>
    <row r="119" spans="2:15" ht="15" x14ac:dyDescent="0.25">
      <c r="B119" s="6">
        <v>113</v>
      </c>
      <c r="C119" s="22" t="s">
        <v>652</v>
      </c>
      <c r="D119" s="24" t="s">
        <v>633</v>
      </c>
      <c r="E119" s="23" t="s">
        <v>25</v>
      </c>
      <c r="F119" s="6"/>
      <c r="G119" s="6"/>
      <c r="H119" s="6"/>
      <c r="I119" s="10"/>
      <c r="J119" s="25"/>
      <c r="K119" s="3"/>
      <c r="L119" s="3"/>
      <c r="M119" s="3"/>
      <c r="O119" s="1" t="str">
        <f t="shared" si="15"/>
        <v xml:space="preserve">    currency varchar(10),</v>
      </c>
    </row>
    <row r="120" spans="2:15" ht="15" x14ac:dyDescent="0.25">
      <c r="B120" s="6">
        <v>114</v>
      </c>
      <c r="C120" s="22" t="s">
        <v>670</v>
      </c>
      <c r="D120" s="24" t="s">
        <v>671</v>
      </c>
      <c r="E120" s="23" t="s">
        <v>127</v>
      </c>
      <c r="F120" s="6"/>
      <c r="G120" s="6">
        <v>1</v>
      </c>
      <c r="H120" s="6"/>
      <c r="I120" s="10"/>
      <c r="J120" s="25"/>
      <c r="K120" s="3"/>
      <c r="L120" s="3"/>
      <c r="M120" s="3"/>
      <c r="O120" s="1" t="str">
        <f t="shared" si="15"/>
        <v xml:space="preserve">    exchange_rate double precision DEFAULT 1,</v>
      </c>
    </row>
    <row r="121" spans="2:15" ht="15" x14ac:dyDescent="0.25">
      <c r="B121" s="6">
        <v>115</v>
      </c>
      <c r="C121" s="22" t="s">
        <v>3238</v>
      </c>
      <c r="D121" s="24" t="s">
        <v>724</v>
      </c>
      <c r="E121" s="23" t="s">
        <v>127</v>
      </c>
      <c r="F121" s="6"/>
      <c r="G121" s="6">
        <v>1</v>
      </c>
      <c r="H121" s="6"/>
      <c r="I121" s="10"/>
      <c r="J121" s="25"/>
      <c r="K121" s="3"/>
      <c r="L121" s="3"/>
      <c r="M121" s="3"/>
      <c r="O121" s="1" t="str">
        <f t="shared" si="15"/>
        <v xml:space="preserve">    sale_price double precision DEFAULT 1,</v>
      </c>
    </row>
    <row r="122" spans="2:15" ht="15" x14ac:dyDescent="0.25">
      <c r="B122" s="6">
        <v>116</v>
      </c>
      <c r="C122" s="22" t="s">
        <v>3238</v>
      </c>
      <c r="D122" s="24" t="s">
        <v>1142</v>
      </c>
      <c r="E122" s="23" t="s">
        <v>127</v>
      </c>
      <c r="F122" s="6"/>
      <c r="G122" s="6">
        <v>1</v>
      </c>
      <c r="H122" s="6"/>
      <c r="I122" s="10"/>
      <c r="J122" s="25"/>
      <c r="K122" s="3"/>
      <c r="L122" s="3"/>
      <c r="M122" s="3"/>
      <c r="O122" s="1" t="str">
        <f t="shared" si="15"/>
        <v xml:space="preserve">    new_price double precision DEFAULT 1,</v>
      </c>
    </row>
    <row r="123" spans="2:15" ht="15" x14ac:dyDescent="0.25">
      <c r="B123" s="6">
        <v>117</v>
      </c>
      <c r="C123" s="22" t="s">
        <v>3237</v>
      </c>
      <c r="D123" s="24" t="s">
        <v>1143</v>
      </c>
      <c r="E123" s="6" t="s">
        <v>35</v>
      </c>
      <c r="F123" s="6"/>
      <c r="G123" s="6"/>
      <c r="H123" s="6"/>
      <c r="I123" s="10"/>
      <c r="J123" s="25"/>
      <c r="K123" s="3"/>
      <c r="L123" s="3"/>
      <c r="M123" s="3"/>
      <c r="O123" s="1" t="str">
        <f t="shared" ref="O123" si="16">"    " &amp; D123 &amp; " " &amp; E123 &amp; IF(F123="yes"," NOT NULL", "") &amp; IF(LEN(G123) &gt; 0," DEFAULT " &amp; G123, "") &amp; ","</f>
        <v xml:space="preserve">    apply_new_price smallint,</v>
      </c>
    </row>
    <row r="124" spans="2:15" ht="15" x14ac:dyDescent="0.25">
      <c r="B124" s="6">
        <v>118</v>
      </c>
      <c r="C124" s="22" t="s">
        <v>3239</v>
      </c>
      <c r="D124" s="24" t="s">
        <v>1144</v>
      </c>
      <c r="E124" s="6" t="s">
        <v>6</v>
      </c>
      <c r="F124" s="6"/>
      <c r="G124" s="6"/>
      <c r="H124" s="6"/>
      <c r="I124" s="10"/>
      <c r="J124" s="25"/>
      <c r="K124" s="3"/>
      <c r="L124" s="3"/>
      <c r="M124" s="3"/>
      <c r="O124" s="1" t="str">
        <f t="shared" ref="O124" si="17">"    " &amp; D124 &amp; " " &amp; E124 &amp; IF(F124="yes"," NOT NULL", "") &amp; IF(LEN(G124) &gt; 0," DEFAULT " &amp; G124, "") &amp; ","</f>
        <v xml:space="preserve">    new_price_date bigint,</v>
      </c>
    </row>
    <row r="125" spans="2:15" ht="15" x14ac:dyDescent="0.25">
      <c r="B125" s="6">
        <v>119</v>
      </c>
      <c r="C125" s="22" t="s">
        <v>845</v>
      </c>
      <c r="D125" s="24" t="s">
        <v>846</v>
      </c>
      <c r="E125" s="6" t="s">
        <v>35</v>
      </c>
      <c r="F125" s="6"/>
      <c r="G125" s="6"/>
      <c r="H125" s="6"/>
      <c r="I125" s="10"/>
      <c r="J125" s="25"/>
      <c r="K125" s="3"/>
      <c r="L125" s="3"/>
      <c r="M125" s="3"/>
      <c r="O125" s="1" t="str">
        <f t="shared" si="15"/>
        <v xml:space="preserve">    in_package smallint,</v>
      </c>
    </row>
    <row r="126" spans="2:15" ht="15" x14ac:dyDescent="0.25">
      <c r="B126" s="6">
        <v>120</v>
      </c>
      <c r="C126" s="22" t="s">
        <v>879</v>
      </c>
      <c r="D126" s="24" t="s">
        <v>1079</v>
      </c>
      <c r="E126" s="14" t="s">
        <v>39</v>
      </c>
      <c r="F126" s="6"/>
      <c r="G126" s="6"/>
      <c r="H126" s="6"/>
      <c r="I126" s="10"/>
      <c r="J126" s="25"/>
      <c r="K126" s="3"/>
      <c r="L126" s="3"/>
      <c r="M126" s="3"/>
      <c r="O126" s="1" t="str">
        <f t="shared" si="0"/>
        <v xml:space="preserve">    account_code varchar(50),</v>
      </c>
    </row>
    <row r="127" spans="2:15" ht="15" x14ac:dyDescent="0.25">
      <c r="B127" s="6">
        <v>121</v>
      </c>
      <c r="C127" s="22" t="s">
        <v>1069</v>
      </c>
      <c r="D127" s="24" t="s">
        <v>1080</v>
      </c>
      <c r="E127" s="6" t="s">
        <v>35</v>
      </c>
      <c r="F127" s="6"/>
      <c r="G127" s="6"/>
      <c r="H127" s="6"/>
      <c r="I127" s="10"/>
      <c r="J127" s="25"/>
      <c r="K127" s="3"/>
      <c r="L127" s="3"/>
      <c r="M127" s="3"/>
      <c r="O127" s="1" t="str">
        <f t="shared" si="0"/>
        <v xml:space="preserve">    account_incdec smallint,</v>
      </c>
    </row>
    <row r="128" spans="2:15" ht="15" x14ac:dyDescent="0.25">
      <c r="B128" s="6">
        <v>122</v>
      </c>
      <c r="C128" s="22" t="s">
        <v>879</v>
      </c>
      <c r="D128" s="24" t="s">
        <v>3437</v>
      </c>
      <c r="E128" s="14" t="s">
        <v>39</v>
      </c>
      <c r="F128" s="6"/>
      <c r="G128" s="6"/>
      <c r="H128" s="6"/>
      <c r="I128" s="10"/>
      <c r="J128" s="25"/>
      <c r="K128" s="3"/>
      <c r="L128" s="3"/>
      <c r="M128" s="3"/>
      <c r="O128" s="1" t="str">
        <f t="shared" si="0"/>
        <v xml:space="preserve">    exim_account_code varchar(50),</v>
      </c>
    </row>
    <row r="129" spans="2:15" ht="15" x14ac:dyDescent="0.25">
      <c r="B129" s="6">
        <v>123</v>
      </c>
      <c r="C129" s="22" t="s">
        <v>1069</v>
      </c>
      <c r="D129" s="24" t="s">
        <v>3438</v>
      </c>
      <c r="E129" s="6" t="s">
        <v>35</v>
      </c>
      <c r="F129" s="6"/>
      <c r="G129" s="6"/>
      <c r="H129" s="6"/>
      <c r="I129" s="10"/>
      <c r="J129" s="25"/>
      <c r="K129" s="3"/>
      <c r="L129" s="3"/>
      <c r="M129" s="3"/>
      <c r="O129" s="1" t="str">
        <f t="shared" si="0"/>
        <v xml:space="preserve">    exim_account_incdec smallint,</v>
      </c>
    </row>
    <row r="130" spans="2:15" ht="15" x14ac:dyDescent="0.25">
      <c r="B130" s="6">
        <v>124</v>
      </c>
      <c r="C130" s="22" t="s">
        <v>879</v>
      </c>
      <c r="D130" s="24" t="s">
        <v>1081</v>
      </c>
      <c r="E130" s="14" t="s">
        <v>39</v>
      </c>
      <c r="F130" s="6"/>
      <c r="G130" s="6"/>
      <c r="H130" s="6"/>
      <c r="I130" s="10"/>
      <c r="J130" s="25"/>
      <c r="K130" s="3"/>
      <c r="L130" s="3"/>
      <c r="M130" s="3"/>
      <c r="O130" s="1" t="str">
        <f t="shared" si="0"/>
        <v xml:space="preserve">    special_account_code varchar(50),</v>
      </c>
    </row>
    <row r="131" spans="2:15" ht="15" x14ac:dyDescent="0.25">
      <c r="B131" s="6">
        <v>125</v>
      </c>
      <c r="C131" s="22" t="s">
        <v>1069</v>
      </c>
      <c r="D131" s="24" t="s">
        <v>3190</v>
      </c>
      <c r="E131" s="6" t="s">
        <v>35</v>
      </c>
      <c r="F131" s="6"/>
      <c r="G131" s="6"/>
      <c r="H131" s="6"/>
      <c r="I131" s="10"/>
      <c r="J131" s="25"/>
      <c r="K131" s="3"/>
      <c r="L131" s="3"/>
      <c r="M131" s="3"/>
      <c r="O131" s="1" t="str">
        <f t="shared" si="0"/>
        <v xml:space="preserve">    special_account_incdec smallint,</v>
      </c>
    </row>
    <row r="132" spans="2:15" ht="15" x14ac:dyDescent="0.25">
      <c r="B132" s="6">
        <v>126</v>
      </c>
      <c r="C132" s="22" t="s">
        <v>879</v>
      </c>
      <c r="D132" s="24" t="s">
        <v>1082</v>
      </c>
      <c r="E132" s="14" t="s">
        <v>39</v>
      </c>
      <c r="F132" s="6"/>
      <c r="G132" s="6"/>
      <c r="H132" s="6"/>
      <c r="I132" s="10"/>
      <c r="J132" s="25"/>
      <c r="K132" s="3"/>
      <c r="L132" s="3"/>
      <c r="M132" s="3"/>
      <c r="O132" s="1" t="str">
        <f t="shared" si="0"/>
        <v xml:space="preserve">    vat_account_code varchar(50),</v>
      </c>
    </row>
    <row r="133" spans="2:15" ht="15" x14ac:dyDescent="0.25">
      <c r="B133" s="6">
        <v>127</v>
      </c>
      <c r="C133" s="22" t="s">
        <v>1069</v>
      </c>
      <c r="D133" s="24" t="s">
        <v>3191</v>
      </c>
      <c r="E133" s="6" t="s">
        <v>35</v>
      </c>
      <c r="F133" s="6"/>
      <c r="G133" s="6"/>
      <c r="H133" s="6"/>
      <c r="I133" s="10"/>
      <c r="J133" s="25"/>
      <c r="K133" s="3"/>
      <c r="L133" s="3"/>
      <c r="M133" s="3"/>
      <c r="O133" s="1" t="str">
        <f t="shared" si="0"/>
        <v xml:space="preserve">    vat_account_incdec smallint,</v>
      </c>
    </row>
    <row r="134" spans="2:15" ht="15" x14ac:dyDescent="0.25">
      <c r="B134" s="6">
        <v>128</v>
      </c>
      <c r="C134" s="22" t="s">
        <v>879</v>
      </c>
      <c r="D134" s="24" t="s">
        <v>3192</v>
      </c>
      <c r="E134" s="14" t="s">
        <v>39</v>
      </c>
      <c r="F134" s="6"/>
      <c r="G134" s="6"/>
      <c r="H134" s="6"/>
      <c r="I134" s="10"/>
      <c r="J134" s="25"/>
      <c r="K134" s="3"/>
      <c r="L134" s="3"/>
      <c r="M134" s="3"/>
      <c r="O134" s="1" t="str">
        <f t="shared" ref="O134:O139" si="18">"    " &amp; D134 &amp; " " &amp; E134 &amp; IF(F134="yes"," NOT NULL", "") &amp; IF(LEN(G134) &gt; 0," DEFAULT " &amp; G134, "") &amp; ","</f>
        <v xml:space="preserve">    grand_account_code varchar(50),</v>
      </c>
    </row>
    <row r="135" spans="2:15" ht="15" x14ac:dyDescent="0.25">
      <c r="B135" s="6">
        <v>129</v>
      </c>
      <c r="C135" s="22" t="s">
        <v>1069</v>
      </c>
      <c r="D135" s="24" t="s">
        <v>3193</v>
      </c>
      <c r="E135" s="6" t="s">
        <v>35</v>
      </c>
      <c r="F135" s="6"/>
      <c r="G135" s="6"/>
      <c r="H135" s="6"/>
      <c r="I135" s="10"/>
      <c r="J135" s="25"/>
      <c r="K135" s="3"/>
      <c r="L135" s="3"/>
      <c r="M135" s="3"/>
      <c r="O135" s="1" t="str">
        <f t="shared" si="18"/>
        <v xml:space="preserve">    grand_account_incdec smallint,</v>
      </c>
    </row>
    <row r="136" spans="2:15" ht="15" x14ac:dyDescent="0.25">
      <c r="B136" s="6">
        <v>130</v>
      </c>
      <c r="C136" s="22" t="s">
        <v>879</v>
      </c>
      <c r="D136" s="24" t="s">
        <v>1085</v>
      </c>
      <c r="E136" s="14" t="s">
        <v>39</v>
      </c>
      <c r="F136" s="6"/>
      <c r="G136" s="6"/>
      <c r="H136" s="6"/>
      <c r="I136" s="10"/>
      <c r="J136" s="25"/>
      <c r="K136" s="3"/>
      <c r="L136" s="3"/>
      <c r="M136" s="3"/>
      <c r="O136" s="1" t="str">
        <f t="shared" si="18"/>
        <v xml:space="preserve">    insurance_account_code varchar(50),</v>
      </c>
    </row>
    <row r="137" spans="2:15" ht="15" x14ac:dyDescent="0.25">
      <c r="B137" s="6">
        <v>131</v>
      </c>
      <c r="C137" s="22" t="s">
        <v>1069</v>
      </c>
      <c r="D137" s="24" t="s">
        <v>3194</v>
      </c>
      <c r="E137" s="6" t="s">
        <v>35</v>
      </c>
      <c r="F137" s="6"/>
      <c r="G137" s="6"/>
      <c r="H137" s="6"/>
      <c r="I137" s="10"/>
      <c r="J137" s="25"/>
      <c r="K137" s="3"/>
      <c r="L137" s="3"/>
      <c r="M137" s="3"/>
      <c r="O137" s="1" t="str">
        <f t="shared" si="18"/>
        <v xml:space="preserve">    insurance_account_incdec smallint,</v>
      </c>
    </row>
    <row r="138" spans="2:15" ht="15" x14ac:dyDescent="0.25">
      <c r="B138" s="6">
        <v>132</v>
      </c>
      <c r="C138" s="22" t="s">
        <v>879</v>
      </c>
      <c r="D138" s="24" t="s">
        <v>3195</v>
      </c>
      <c r="E138" s="14" t="s">
        <v>39</v>
      </c>
      <c r="F138" s="6"/>
      <c r="G138" s="6"/>
      <c r="H138" s="6"/>
      <c r="I138" s="10"/>
      <c r="J138" s="25"/>
      <c r="K138" s="3"/>
      <c r="L138" s="3"/>
      <c r="M138" s="3"/>
      <c r="O138" s="1" t="str">
        <f t="shared" si="18"/>
        <v xml:space="preserve">    insurance_balance_code varchar(50),</v>
      </c>
    </row>
    <row r="139" spans="2:15" ht="15" x14ac:dyDescent="0.25">
      <c r="B139" s="6">
        <v>133</v>
      </c>
      <c r="C139" s="22" t="s">
        <v>1069</v>
      </c>
      <c r="D139" s="24" t="s">
        <v>3196</v>
      </c>
      <c r="E139" s="6" t="s">
        <v>35</v>
      </c>
      <c r="F139" s="6"/>
      <c r="G139" s="6"/>
      <c r="H139" s="6"/>
      <c r="I139" s="10"/>
      <c r="J139" s="25"/>
      <c r="K139" s="3"/>
      <c r="L139" s="3"/>
      <c r="M139" s="3"/>
      <c r="O139" s="1" t="str">
        <f t="shared" si="18"/>
        <v xml:space="preserve">    insurance_balance_incdec smallint,</v>
      </c>
    </row>
    <row r="140" spans="2:15" ht="15" x14ac:dyDescent="0.25">
      <c r="B140" s="6">
        <v>134</v>
      </c>
      <c r="C140" s="22" t="s">
        <v>879</v>
      </c>
      <c r="D140" s="24" t="s">
        <v>1083</v>
      </c>
      <c r="E140" s="14" t="s">
        <v>39</v>
      </c>
      <c r="F140" s="6"/>
      <c r="G140" s="6"/>
      <c r="H140" s="6"/>
      <c r="I140" s="10"/>
      <c r="J140" s="25"/>
      <c r="K140" s="3"/>
      <c r="L140" s="3"/>
      <c r="M140" s="3"/>
      <c r="O140" s="1" t="str">
        <f t="shared" ref="O140:O167" si="19">"    " &amp; D140 &amp; " " &amp; E140 &amp; IF(F140="yes"," NOT NULL", "") &amp; IF(LEN(G140) &gt; 0," DEFAULT " &amp; G140, "") &amp; ","</f>
        <v xml:space="preserve">    checkup_account_code varchar(50),</v>
      </c>
    </row>
    <row r="141" spans="2:15" ht="15" x14ac:dyDescent="0.25">
      <c r="B141" s="6">
        <v>135</v>
      </c>
      <c r="C141" s="22" t="s">
        <v>1069</v>
      </c>
      <c r="D141" s="24" t="s">
        <v>3197</v>
      </c>
      <c r="E141" s="6" t="s">
        <v>35</v>
      </c>
      <c r="F141" s="6"/>
      <c r="G141" s="6"/>
      <c r="H141" s="6"/>
      <c r="I141" s="10"/>
      <c r="J141" s="25"/>
      <c r="K141" s="3"/>
      <c r="L141" s="3"/>
      <c r="M141" s="3"/>
      <c r="O141" s="1" t="str">
        <f t="shared" si="19"/>
        <v xml:space="preserve">    checkup_account_incdec smallint,</v>
      </c>
    </row>
    <row r="142" spans="2:15" ht="15" x14ac:dyDescent="0.25">
      <c r="B142" s="6">
        <v>136</v>
      </c>
      <c r="C142" s="22" t="s">
        <v>879</v>
      </c>
      <c r="D142" s="24" t="s">
        <v>3198</v>
      </c>
      <c r="E142" s="14" t="s">
        <v>39</v>
      </c>
      <c r="F142" s="6"/>
      <c r="G142" s="6"/>
      <c r="H142" s="6"/>
      <c r="I142" s="10"/>
      <c r="J142" s="25"/>
      <c r="K142" s="3"/>
      <c r="L142" s="3"/>
      <c r="M142" s="3"/>
      <c r="O142" s="1" t="str">
        <f t="shared" si="19"/>
        <v xml:space="preserve">    checkup_balance_code varchar(50),</v>
      </c>
    </row>
    <row r="143" spans="2:15" ht="15" x14ac:dyDescent="0.25">
      <c r="B143" s="6">
        <v>137</v>
      </c>
      <c r="C143" s="22" t="s">
        <v>1069</v>
      </c>
      <c r="D143" s="24" t="s">
        <v>3199</v>
      </c>
      <c r="E143" s="6" t="s">
        <v>35</v>
      </c>
      <c r="F143" s="6"/>
      <c r="G143" s="6"/>
      <c r="H143" s="6"/>
      <c r="I143" s="10"/>
      <c r="J143" s="25"/>
      <c r="K143" s="3"/>
      <c r="L143" s="3"/>
      <c r="M143" s="3"/>
      <c r="O143" s="1" t="str">
        <f t="shared" si="19"/>
        <v xml:space="preserve">    checkup_balance_incdec smallint,</v>
      </c>
    </row>
    <row r="144" spans="2:15" ht="15" x14ac:dyDescent="0.25">
      <c r="B144" s="6">
        <v>138</v>
      </c>
      <c r="C144" s="22" t="s">
        <v>879</v>
      </c>
      <c r="D144" s="24" t="s">
        <v>1084</v>
      </c>
      <c r="E144" s="14" t="s">
        <v>39</v>
      </c>
      <c r="F144" s="6"/>
      <c r="G144" s="6"/>
      <c r="H144" s="6"/>
      <c r="I144" s="10"/>
      <c r="J144" s="25"/>
      <c r="K144" s="3"/>
      <c r="L144" s="3"/>
      <c r="M144" s="3"/>
      <c r="O144" s="1" t="str">
        <f t="shared" si="19"/>
        <v xml:space="preserve">    healthcare_account_code varchar(50),</v>
      </c>
    </row>
    <row r="145" spans="2:15" ht="15" x14ac:dyDescent="0.25">
      <c r="B145" s="6">
        <v>139</v>
      </c>
      <c r="C145" s="22" t="s">
        <v>1069</v>
      </c>
      <c r="D145" s="24" t="s">
        <v>3200</v>
      </c>
      <c r="E145" s="6" t="s">
        <v>35</v>
      </c>
      <c r="F145" s="6"/>
      <c r="G145" s="6"/>
      <c r="H145" s="6"/>
      <c r="I145" s="10"/>
      <c r="J145" s="25"/>
      <c r="K145" s="3"/>
      <c r="L145" s="3"/>
      <c r="M145" s="3"/>
      <c r="O145" s="1" t="str">
        <f t="shared" si="19"/>
        <v xml:space="preserve">    healthcare_account_incdec smallint,</v>
      </c>
    </row>
    <row r="146" spans="2:15" ht="15" x14ac:dyDescent="0.25">
      <c r="B146" s="6">
        <v>140</v>
      </c>
      <c r="C146" s="22" t="s">
        <v>879</v>
      </c>
      <c r="D146" s="24" t="s">
        <v>3201</v>
      </c>
      <c r="E146" s="14" t="s">
        <v>39</v>
      </c>
      <c r="F146" s="6"/>
      <c r="G146" s="6"/>
      <c r="H146" s="6"/>
      <c r="I146" s="10"/>
      <c r="J146" s="25"/>
      <c r="K146" s="3"/>
      <c r="L146" s="3"/>
      <c r="M146" s="3"/>
      <c r="O146" s="1" t="str">
        <f t="shared" si="19"/>
        <v xml:space="preserve">    healthcare_balance_code varchar(50),</v>
      </c>
    </row>
    <row r="147" spans="2:15" ht="15" x14ac:dyDescent="0.25">
      <c r="B147" s="6">
        <v>141</v>
      </c>
      <c r="C147" s="22" t="s">
        <v>1069</v>
      </c>
      <c r="D147" s="24" t="s">
        <v>3202</v>
      </c>
      <c r="E147" s="6" t="s">
        <v>35</v>
      </c>
      <c r="F147" s="6"/>
      <c r="G147" s="6"/>
      <c r="H147" s="6"/>
      <c r="I147" s="10"/>
      <c r="J147" s="25"/>
      <c r="K147" s="3"/>
      <c r="L147" s="3"/>
      <c r="M147" s="3"/>
      <c r="O147" s="1" t="str">
        <f t="shared" si="19"/>
        <v xml:space="preserve">    healthcare_balance_incdec smallint,</v>
      </c>
    </row>
    <row r="148" spans="2:15" ht="15" x14ac:dyDescent="0.25">
      <c r="B148" s="6">
        <v>142</v>
      </c>
      <c r="C148" s="22" t="s">
        <v>879</v>
      </c>
      <c r="D148" s="24" t="s">
        <v>3220</v>
      </c>
      <c r="E148" s="14" t="s">
        <v>39</v>
      </c>
      <c r="F148" s="6"/>
      <c r="G148" s="6"/>
      <c r="H148" s="6"/>
      <c r="I148" s="10"/>
      <c r="J148" s="25"/>
      <c r="K148" s="3"/>
      <c r="L148" s="3"/>
      <c r="M148" s="3"/>
      <c r="O148" s="1" t="str">
        <f t="shared" si="19"/>
        <v xml:space="preserve">    discount_account_code varchar(50),</v>
      </c>
    </row>
    <row r="149" spans="2:15" ht="15" x14ac:dyDescent="0.25">
      <c r="B149" s="6">
        <v>143</v>
      </c>
      <c r="C149" s="22" t="s">
        <v>1069</v>
      </c>
      <c r="D149" s="24" t="s">
        <v>3221</v>
      </c>
      <c r="E149" s="6" t="s">
        <v>35</v>
      </c>
      <c r="F149" s="6"/>
      <c r="G149" s="6"/>
      <c r="H149" s="6"/>
      <c r="I149" s="10"/>
      <c r="J149" s="25"/>
      <c r="K149" s="3"/>
      <c r="L149" s="3"/>
      <c r="M149" s="3"/>
      <c r="O149" s="1" t="str">
        <f t="shared" si="19"/>
        <v xml:space="preserve">    discount_account_incdec smallint,</v>
      </c>
    </row>
    <row r="150" spans="2:15" ht="15" x14ac:dyDescent="0.25">
      <c r="B150" s="6">
        <v>144</v>
      </c>
      <c r="C150" s="22" t="s">
        <v>879</v>
      </c>
      <c r="D150" s="24" t="s">
        <v>3222</v>
      </c>
      <c r="E150" s="14" t="s">
        <v>39</v>
      </c>
      <c r="F150" s="6"/>
      <c r="G150" s="6"/>
      <c r="H150" s="6"/>
      <c r="I150" s="10"/>
      <c r="J150" s="25"/>
      <c r="K150" s="3"/>
      <c r="L150" s="3"/>
      <c r="M150" s="3"/>
      <c r="O150" s="1" t="str">
        <f t="shared" si="19"/>
        <v xml:space="preserve">    discount_balance_code varchar(50),</v>
      </c>
    </row>
    <row r="151" spans="2:15" ht="15" x14ac:dyDescent="0.25">
      <c r="B151" s="6">
        <v>145</v>
      </c>
      <c r="C151" s="22" t="s">
        <v>1069</v>
      </c>
      <c r="D151" s="24" t="s">
        <v>3223</v>
      </c>
      <c r="E151" s="6" t="s">
        <v>35</v>
      </c>
      <c r="F151" s="6"/>
      <c r="G151" s="6"/>
      <c r="H151" s="6"/>
      <c r="I151" s="10"/>
      <c r="J151" s="25"/>
      <c r="K151" s="3"/>
      <c r="L151" s="3"/>
      <c r="M151" s="3"/>
      <c r="O151" s="1" t="str">
        <f t="shared" si="19"/>
        <v xml:space="preserve">    discount_balance_incdec smallint,</v>
      </c>
    </row>
    <row r="152" spans="2:15" ht="15" x14ac:dyDescent="0.25">
      <c r="B152" s="6">
        <v>146</v>
      </c>
      <c r="C152" s="22" t="s">
        <v>879</v>
      </c>
      <c r="D152" s="24" t="s">
        <v>1086</v>
      </c>
      <c r="E152" s="14" t="s">
        <v>39</v>
      </c>
      <c r="F152" s="6"/>
      <c r="G152" s="6"/>
      <c r="H152" s="6"/>
      <c r="I152" s="10"/>
      <c r="J152" s="25"/>
      <c r="K152" s="3"/>
      <c r="L152" s="3"/>
      <c r="M152" s="3"/>
      <c r="O152" s="1" t="str">
        <f t="shared" ref="O152:O155" si="20">"    " &amp; D152 &amp; " " &amp; E152 &amp; IF(F152="yes"," NOT NULL", "") &amp; IF(LEN(G152) &gt; 0," DEFAULT " &amp; G152, "") &amp; ","</f>
        <v xml:space="preserve">    voucher_account_code varchar(50),</v>
      </c>
    </row>
    <row r="153" spans="2:15" ht="15" x14ac:dyDescent="0.25">
      <c r="B153" s="6">
        <v>147</v>
      </c>
      <c r="C153" s="22" t="s">
        <v>1069</v>
      </c>
      <c r="D153" s="24" t="s">
        <v>3203</v>
      </c>
      <c r="E153" s="6" t="s">
        <v>35</v>
      </c>
      <c r="F153" s="6"/>
      <c r="G153" s="6"/>
      <c r="H153" s="6"/>
      <c r="I153" s="10"/>
      <c r="J153" s="25"/>
      <c r="K153" s="3"/>
      <c r="L153" s="3"/>
      <c r="M153" s="3"/>
      <c r="O153" s="1" t="str">
        <f t="shared" si="20"/>
        <v xml:space="preserve">    voucher_account_incdec smallint,</v>
      </c>
    </row>
    <row r="154" spans="2:15" ht="15" x14ac:dyDescent="0.25">
      <c r="B154" s="6">
        <v>148</v>
      </c>
      <c r="C154" s="22" t="s">
        <v>879</v>
      </c>
      <c r="D154" s="24" t="s">
        <v>3204</v>
      </c>
      <c r="E154" s="14" t="s">
        <v>39</v>
      </c>
      <c r="F154" s="6"/>
      <c r="G154" s="6"/>
      <c r="H154" s="6"/>
      <c r="I154" s="10"/>
      <c r="J154" s="25"/>
      <c r="K154" s="3"/>
      <c r="L154" s="3"/>
      <c r="M154" s="3"/>
      <c r="O154" s="1" t="str">
        <f t="shared" si="20"/>
        <v xml:space="preserve">    voucher_balance_code varchar(50),</v>
      </c>
    </row>
    <row r="155" spans="2:15" ht="15" x14ac:dyDescent="0.25">
      <c r="B155" s="6">
        <v>149</v>
      </c>
      <c r="C155" s="22" t="s">
        <v>1069</v>
      </c>
      <c r="D155" s="24" t="s">
        <v>3205</v>
      </c>
      <c r="E155" s="6" t="s">
        <v>35</v>
      </c>
      <c r="F155" s="6"/>
      <c r="G155" s="6"/>
      <c r="H155" s="6"/>
      <c r="I155" s="10"/>
      <c r="J155" s="25"/>
      <c r="K155" s="3"/>
      <c r="L155" s="3"/>
      <c r="M155" s="3"/>
      <c r="O155" s="1" t="str">
        <f t="shared" si="20"/>
        <v xml:space="preserve">    voucher_balance_incdec smallint,</v>
      </c>
    </row>
    <row r="156" spans="2:15" ht="15" x14ac:dyDescent="0.25">
      <c r="B156" s="6">
        <v>150</v>
      </c>
      <c r="C156" s="22" t="s">
        <v>879</v>
      </c>
      <c r="D156" s="24" t="s">
        <v>1087</v>
      </c>
      <c r="E156" s="14" t="s">
        <v>39</v>
      </c>
      <c r="F156" s="6"/>
      <c r="G156" s="6"/>
      <c r="H156" s="6"/>
      <c r="I156" s="10"/>
      <c r="J156" s="25"/>
      <c r="K156" s="3"/>
      <c r="L156" s="3"/>
      <c r="M156" s="3"/>
      <c r="O156" s="1" t="str">
        <f t="shared" si="19"/>
        <v xml:space="preserve">    advance_account_code varchar(50),</v>
      </c>
    </row>
    <row r="157" spans="2:15" ht="15" x14ac:dyDescent="0.25">
      <c r="B157" s="6">
        <v>151</v>
      </c>
      <c r="C157" s="22" t="s">
        <v>1069</v>
      </c>
      <c r="D157" s="24" t="s">
        <v>3206</v>
      </c>
      <c r="E157" s="6" t="s">
        <v>35</v>
      </c>
      <c r="F157" s="6"/>
      <c r="G157" s="6"/>
      <c r="H157" s="6"/>
      <c r="I157" s="10"/>
      <c r="J157" s="25"/>
      <c r="K157" s="3"/>
      <c r="L157" s="3"/>
      <c r="M157" s="3"/>
      <c r="O157" s="1" t="str">
        <f t="shared" si="19"/>
        <v xml:space="preserve">    advance_account_incdec smallint,</v>
      </c>
    </row>
    <row r="158" spans="2:15" ht="15" x14ac:dyDescent="0.25">
      <c r="B158" s="6">
        <v>152</v>
      </c>
      <c r="C158" s="22" t="s">
        <v>879</v>
      </c>
      <c r="D158" s="24" t="s">
        <v>3207</v>
      </c>
      <c r="E158" s="14" t="s">
        <v>39</v>
      </c>
      <c r="F158" s="6"/>
      <c r="G158" s="6"/>
      <c r="H158" s="6"/>
      <c r="I158" s="10"/>
      <c r="J158" s="25"/>
      <c r="K158" s="3"/>
      <c r="L158" s="3"/>
      <c r="M158" s="3"/>
      <c r="O158" s="1" t="str">
        <f t="shared" si="19"/>
        <v xml:space="preserve">    advance_balance_code varchar(50),</v>
      </c>
    </row>
    <row r="159" spans="2:15" ht="15" x14ac:dyDescent="0.25">
      <c r="B159" s="6">
        <v>153</v>
      </c>
      <c r="C159" s="22" t="s">
        <v>1069</v>
      </c>
      <c r="D159" s="24" t="s">
        <v>3208</v>
      </c>
      <c r="E159" s="6" t="s">
        <v>35</v>
      </c>
      <c r="F159" s="6"/>
      <c r="G159" s="6"/>
      <c r="H159" s="6"/>
      <c r="I159" s="10"/>
      <c r="J159" s="25"/>
      <c r="K159" s="3"/>
      <c r="L159" s="3"/>
      <c r="M159" s="3"/>
      <c r="O159" s="1" t="str">
        <f t="shared" si="19"/>
        <v xml:space="preserve">    advance_balance_incdec smallint,</v>
      </c>
    </row>
    <row r="160" spans="2:15" ht="15" x14ac:dyDescent="0.25">
      <c r="B160" s="6">
        <v>154</v>
      </c>
      <c r="C160" s="22" t="s">
        <v>879</v>
      </c>
      <c r="D160" s="24" t="s">
        <v>1088</v>
      </c>
      <c r="E160" s="14" t="s">
        <v>39</v>
      </c>
      <c r="F160" s="6"/>
      <c r="G160" s="6"/>
      <c r="H160" s="6"/>
      <c r="I160" s="10"/>
      <c r="J160" s="25"/>
      <c r="K160" s="3"/>
      <c r="L160" s="3"/>
      <c r="M160" s="3"/>
      <c r="O160" s="1" t="str">
        <f t="shared" si="19"/>
        <v xml:space="preserve">    transfer_account_code varchar(50),</v>
      </c>
    </row>
    <row r="161" spans="2:15" ht="15" x14ac:dyDescent="0.25">
      <c r="B161" s="6">
        <v>155</v>
      </c>
      <c r="C161" s="22" t="s">
        <v>1069</v>
      </c>
      <c r="D161" s="24" t="s">
        <v>3209</v>
      </c>
      <c r="E161" s="6" t="s">
        <v>35</v>
      </c>
      <c r="F161" s="6"/>
      <c r="G161" s="6"/>
      <c r="H161" s="6"/>
      <c r="I161" s="10"/>
      <c r="J161" s="25"/>
      <c r="K161" s="3"/>
      <c r="L161" s="3"/>
      <c r="M161" s="3"/>
      <c r="O161" s="1" t="str">
        <f t="shared" si="19"/>
        <v xml:space="preserve">    transfer_account_incdec smallint,</v>
      </c>
    </row>
    <row r="162" spans="2:15" ht="15" x14ac:dyDescent="0.25">
      <c r="B162" s="6">
        <v>156</v>
      </c>
      <c r="C162" s="22" t="s">
        <v>879</v>
      </c>
      <c r="D162" s="24" t="s">
        <v>3210</v>
      </c>
      <c r="E162" s="14" t="s">
        <v>39</v>
      </c>
      <c r="F162" s="6"/>
      <c r="G162" s="6"/>
      <c r="H162" s="6"/>
      <c r="I162" s="10"/>
      <c r="J162" s="25"/>
      <c r="K162" s="3"/>
      <c r="L162" s="3"/>
      <c r="M162" s="3"/>
      <c r="O162" s="1" t="str">
        <f t="shared" si="19"/>
        <v xml:space="preserve">    transfer_balance_code varchar(50),</v>
      </c>
    </row>
    <row r="163" spans="2:15" ht="15" x14ac:dyDescent="0.25">
      <c r="B163" s="6">
        <v>157</v>
      </c>
      <c r="C163" s="22" t="s">
        <v>1069</v>
      </c>
      <c r="D163" s="24" t="s">
        <v>3211</v>
      </c>
      <c r="E163" s="6" t="s">
        <v>35</v>
      </c>
      <c r="F163" s="6"/>
      <c r="G163" s="6"/>
      <c r="H163" s="6"/>
      <c r="I163" s="10"/>
      <c r="J163" s="25"/>
      <c r="K163" s="3"/>
      <c r="L163" s="3"/>
      <c r="M163" s="3"/>
      <c r="O163" s="1" t="str">
        <f t="shared" si="19"/>
        <v xml:space="preserve">    transfer_balance_incdec smallint,</v>
      </c>
    </row>
    <row r="164" spans="2:15" ht="15" x14ac:dyDescent="0.25">
      <c r="B164" s="6">
        <v>158</v>
      </c>
      <c r="C164" s="22" t="s">
        <v>879</v>
      </c>
      <c r="D164" s="24" t="s">
        <v>1089</v>
      </c>
      <c r="E164" s="14" t="s">
        <v>39</v>
      </c>
      <c r="F164" s="6"/>
      <c r="G164" s="6"/>
      <c r="H164" s="6"/>
      <c r="I164" s="10"/>
      <c r="J164" s="25"/>
      <c r="K164" s="3"/>
      <c r="L164" s="3"/>
      <c r="M164" s="3"/>
      <c r="O164" s="1" t="str">
        <f t="shared" si="19"/>
        <v xml:space="preserve">    card_account_code varchar(50),</v>
      </c>
    </row>
    <row r="165" spans="2:15" ht="15" x14ac:dyDescent="0.25">
      <c r="B165" s="6">
        <v>159</v>
      </c>
      <c r="C165" s="22" t="s">
        <v>1069</v>
      </c>
      <c r="D165" s="24" t="s">
        <v>3212</v>
      </c>
      <c r="E165" s="6" t="s">
        <v>35</v>
      </c>
      <c r="F165" s="6"/>
      <c r="G165" s="6"/>
      <c r="H165" s="6"/>
      <c r="I165" s="10"/>
      <c r="J165" s="25"/>
      <c r="K165" s="3"/>
      <c r="L165" s="3"/>
      <c r="M165" s="3"/>
      <c r="O165" s="1" t="str">
        <f t="shared" si="19"/>
        <v xml:space="preserve">    card_account_incdec smallint,</v>
      </c>
    </row>
    <row r="166" spans="2:15" ht="15" x14ac:dyDescent="0.25">
      <c r="B166" s="6">
        <v>160</v>
      </c>
      <c r="C166" s="22" t="s">
        <v>879</v>
      </c>
      <c r="D166" s="24" t="s">
        <v>3213</v>
      </c>
      <c r="E166" s="14" t="s">
        <v>39</v>
      </c>
      <c r="F166" s="6"/>
      <c r="G166" s="6"/>
      <c r="H166" s="6"/>
      <c r="I166" s="10"/>
      <c r="J166" s="25"/>
      <c r="K166" s="3"/>
      <c r="L166" s="3"/>
      <c r="M166" s="3"/>
      <c r="O166" s="1" t="str">
        <f t="shared" si="19"/>
        <v xml:space="preserve">    card_balance_code varchar(50),</v>
      </c>
    </row>
    <row r="167" spans="2:15" ht="15" x14ac:dyDescent="0.25">
      <c r="B167" s="6">
        <v>161</v>
      </c>
      <c r="C167" s="22" t="s">
        <v>1069</v>
      </c>
      <c r="D167" s="24" t="s">
        <v>3214</v>
      </c>
      <c r="E167" s="6" t="s">
        <v>35</v>
      </c>
      <c r="F167" s="6"/>
      <c r="G167" s="6"/>
      <c r="H167" s="6"/>
      <c r="I167" s="10"/>
      <c r="J167" s="25"/>
      <c r="K167" s="3"/>
      <c r="L167" s="3"/>
      <c r="M167" s="3"/>
      <c r="O167" s="1" t="str">
        <f t="shared" si="19"/>
        <v xml:space="preserve">    card_balance_incdec smallint,</v>
      </c>
    </row>
    <row r="168" spans="2:15" ht="15" x14ac:dyDescent="0.25">
      <c r="B168" s="6">
        <v>162</v>
      </c>
      <c r="C168" s="22" t="s">
        <v>879</v>
      </c>
      <c r="D168" s="24" t="s">
        <v>1090</v>
      </c>
      <c r="E168" s="14" t="s">
        <v>39</v>
      </c>
      <c r="F168" s="6"/>
      <c r="G168" s="6"/>
      <c r="H168" s="6"/>
      <c r="I168" s="10"/>
      <c r="J168" s="25"/>
      <c r="K168" s="3"/>
      <c r="L168" s="3"/>
      <c r="M168" s="3"/>
      <c r="O168" s="1" t="str">
        <f t="shared" ref="O168:O171" si="21">"    " &amp; D168 &amp; " " &amp; E168 &amp; IF(F168="yes"," NOT NULL", "") &amp; IF(LEN(G168) &gt; 0," DEFAULT " &amp; G168, "") &amp; ","</f>
        <v xml:space="preserve">    cash_account_code varchar(50),</v>
      </c>
    </row>
    <row r="169" spans="2:15" ht="15" x14ac:dyDescent="0.25">
      <c r="B169" s="6">
        <v>163</v>
      </c>
      <c r="C169" s="22" t="s">
        <v>1069</v>
      </c>
      <c r="D169" s="24" t="s">
        <v>3215</v>
      </c>
      <c r="E169" s="6" t="s">
        <v>35</v>
      </c>
      <c r="F169" s="6"/>
      <c r="G169" s="6"/>
      <c r="H169" s="6"/>
      <c r="I169" s="10"/>
      <c r="J169" s="25"/>
      <c r="K169" s="3"/>
      <c r="L169" s="3"/>
      <c r="M169" s="3"/>
      <c r="O169" s="1" t="str">
        <f t="shared" si="21"/>
        <v xml:space="preserve">    cash_account_incdec smallint,</v>
      </c>
    </row>
    <row r="170" spans="2:15" ht="15" x14ac:dyDescent="0.25">
      <c r="B170" s="6">
        <v>164</v>
      </c>
      <c r="C170" s="22" t="s">
        <v>879</v>
      </c>
      <c r="D170" s="24" t="s">
        <v>3216</v>
      </c>
      <c r="E170" s="14" t="s">
        <v>39</v>
      </c>
      <c r="F170" s="6"/>
      <c r="G170" s="6"/>
      <c r="H170" s="6"/>
      <c r="I170" s="10"/>
      <c r="J170" s="25"/>
      <c r="K170" s="3"/>
      <c r="L170" s="3"/>
      <c r="M170" s="3"/>
      <c r="O170" s="1" t="str">
        <f t="shared" si="21"/>
        <v xml:space="preserve">    cash_balance_code varchar(50),</v>
      </c>
    </row>
    <row r="171" spans="2:15" ht="15" x14ac:dyDescent="0.25">
      <c r="B171" s="6">
        <v>165</v>
      </c>
      <c r="C171" s="22" t="s">
        <v>1069</v>
      </c>
      <c r="D171" s="24" t="s">
        <v>3217</v>
      </c>
      <c r="E171" s="6" t="s">
        <v>35</v>
      </c>
      <c r="F171" s="6"/>
      <c r="G171" s="6"/>
      <c r="H171" s="6"/>
      <c r="I171" s="10"/>
      <c r="J171" s="25"/>
      <c r="K171" s="3"/>
      <c r="L171" s="3"/>
      <c r="M171" s="3"/>
      <c r="O171" s="1" t="str">
        <f t="shared" si="21"/>
        <v xml:space="preserve">    cash_balance_incdec smallint,</v>
      </c>
    </row>
    <row r="172" spans="2:15" ht="15" x14ac:dyDescent="0.25">
      <c r="B172" s="6">
        <v>166</v>
      </c>
      <c r="C172" s="22" t="s">
        <v>879</v>
      </c>
      <c r="D172" s="24" t="s">
        <v>3583</v>
      </c>
      <c r="E172" s="14" t="s">
        <v>39</v>
      </c>
      <c r="F172" s="6"/>
      <c r="G172" s="6"/>
      <c r="H172" s="6"/>
      <c r="I172" s="10"/>
      <c r="J172" s="25"/>
      <c r="K172" s="3"/>
      <c r="L172" s="3"/>
      <c r="M172" s="3"/>
      <c r="O172" s="1" t="str">
        <f t="shared" ref="O172:O175" si="22">"    " &amp; D172 &amp; " " &amp; E172 &amp; IF(F172="yes"," NOT NULL", "") &amp; IF(LEN(G172) &gt; 0," DEFAULT " &amp; G172, "") &amp; ","</f>
        <v xml:space="preserve">    receivable_account_code varchar(50),</v>
      </c>
    </row>
    <row r="173" spans="2:15" ht="15" x14ac:dyDescent="0.25">
      <c r="B173" s="6">
        <v>167</v>
      </c>
      <c r="C173" s="22" t="s">
        <v>1069</v>
      </c>
      <c r="D173" s="24" t="s">
        <v>3584</v>
      </c>
      <c r="E173" s="6" t="s">
        <v>35</v>
      </c>
      <c r="F173" s="6"/>
      <c r="G173" s="6"/>
      <c r="H173" s="6"/>
      <c r="I173" s="10"/>
      <c r="J173" s="25"/>
      <c r="K173" s="3"/>
      <c r="L173" s="3"/>
      <c r="M173" s="3"/>
      <c r="O173" s="1" t="str">
        <f t="shared" si="22"/>
        <v xml:space="preserve">    receivable_account_incdec smallint,</v>
      </c>
    </row>
    <row r="174" spans="2:15" ht="15" x14ac:dyDescent="0.25">
      <c r="B174" s="6">
        <v>168</v>
      </c>
      <c r="C174" s="22" t="s">
        <v>879</v>
      </c>
      <c r="D174" s="24" t="s">
        <v>3585</v>
      </c>
      <c r="E174" s="14" t="s">
        <v>39</v>
      </c>
      <c r="F174" s="6"/>
      <c r="G174" s="6"/>
      <c r="H174" s="6"/>
      <c r="I174" s="10"/>
      <c r="J174" s="25"/>
      <c r="K174" s="3"/>
      <c r="L174" s="3"/>
      <c r="M174" s="3"/>
      <c r="O174" s="1" t="str">
        <f t="shared" si="22"/>
        <v xml:space="preserve">    receivable_balance_code varchar(50),</v>
      </c>
    </row>
    <row r="175" spans="2:15" ht="15" x14ac:dyDescent="0.25">
      <c r="B175" s="6">
        <v>169</v>
      </c>
      <c r="C175" s="22" t="s">
        <v>1069</v>
      </c>
      <c r="D175" s="24" t="s">
        <v>3586</v>
      </c>
      <c r="E175" s="6" t="s">
        <v>35</v>
      </c>
      <c r="F175" s="6"/>
      <c r="G175" s="6"/>
      <c r="H175" s="6"/>
      <c r="I175" s="10"/>
      <c r="J175" s="25"/>
      <c r="K175" s="3"/>
      <c r="L175" s="3"/>
      <c r="M175" s="3"/>
      <c r="O175" s="1" t="str">
        <f t="shared" si="22"/>
        <v xml:space="preserve">    receivable_balance_incdec smallint,</v>
      </c>
    </row>
    <row r="176" spans="2:15" ht="15" x14ac:dyDescent="0.25">
      <c r="B176" s="6">
        <v>170</v>
      </c>
      <c r="C176" s="22" t="s">
        <v>879</v>
      </c>
      <c r="D176" s="24" t="s">
        <v>3587</v>
      </c>
      <c r="E176" s="14" t="s">
        <v>39</v>
      </c>
      <c r="F176" s="6"/>
      <c r="G176" s="6"/>
      <c r="H176" s="6"/>
      <c r="I176" s="10"/>
      <c r="J176" s="25"/>
      <c r="K176" s="3"/>
      <c r="L176" s="3"/>
      <c r="M176" s="3"/>
      <c r="O176" s="1" t="str">
        <f t="shared" ref="O176:O183" si="23">"    " &amp; D176 &amp; " " &amp; E176 &amp; IF(F176="yes"," NOT NULL", "") &amp; IF(LEN(G176) &gt; 0," DEFAULT " &amp; G176, "") &amp; ","</f>
        <v xml:space="preserve">    payable_account_code varchar(50),</v>
      </c>
    </row>
    <row r="177" spans="2:15" ht="15" x14ac:dyDescent="0.25">
      <c r="B177" s="6">
        <v>171</v>
      </c>
      <c r="C177" s="22" t="s">
        <v>1069</v>
      </c>
      <c r="D177" s="24" t="s">
        <v>3588</v>
      </c>
      <c r="E177" s="6" t="s">
        <v>35</v>
      </c>
      <c r="F177" s="6"/>
      <c r="G177" s="6"/>
      <c r="H177" s="6"/>
      <c r="I177" s="10"/>
      <c r="J177" s="25"/>
      <c r="K177" s="3"/>
      <c r="L177" s="3"/>
      <c r="M177" s="3"/>
      <c r="O177" s="1" t="str">
        <f t="shared" si="23"/>
        <v xml:space="preserve">    payable_account_incdec smallint,</v>
      </c>
    </row>
    <row r="178" spans="2:15" ht="15" x14ac:dyDescent="0.25">
      <c r="B178" s="6">
        <v>172</v>
      </c>
      <c r="C178" s="22" t="s">
        <v>879</v>
      </c>
      <c r="D178" s="24" t="s">
        <v>3589</v>
      </c>
      <c r="E178" s="14" t="s">
        <v>39</v>
      </c>
      <c r="F178" s="6"/>
      <c r="G178" s="6"/>
      <c r="H178" s="6"/>
      <c r="I178" s="10"/>
      <c r="J178" s="25"/>
      <c r="K178" s="3"/>
      <c r="L178" s="3"/>
      <c r="M178" s="3"/>
      <c r="O178" s="1" t="str">
        <f t="shared" si="23"/>
        <v xml:space="preserve">    payable_balance_code varchar(50),</v>
      </c>
    </row>
    <row r="179" spans="2:15" ht="15" x14ac:dyDescent="0.25">
      <c r="B179" s="6">
        <v>173</v>
      </c>
      <c r="C179" s="22" t="s">
        <v>1069</v>
      </c>
      <c r="D179" s="24" t="s">
        <v>3590</v>
      </c>
      <c r="E179" s="6" t="s">
        <v>35</v>
      </c>
      <c r="F179" s="6"/>
      <c r="G179" s="6"/>
      <c r="H179" s="6"/>
      <c r="I179" s="10"/>
      <c r="J179" s="25"/>
      <c r="K179" s="3"/>
      <c r="L179" s="3"/>
      <c r="M179" s="3"/>
      <c r="O179" s="1" t="str">
        <f t="shared" si="23"/>
        <v xml:space="preserve">    payable_balance_incdec smallint,</v>
      </c>
    </row>
    <row r="180" spans="2:15" ht="15" x14ac:dyDescent="0.25">
      <c r="B180" s="6">
        <v>174</v>
      </c>
      <c r="C180" s="22" t="s">
        <v>879</v>
      </c>
      <c r="D180" s="24" t="s">
        <v>3579</v>
      </c>
      <c r="E180" s="14" t="s">
        <v>39</v>
      </c>
      <c r="F180" s="6"/>
      <c r="G180" s="6"/>
      <c r="H180" s="6"/>
      <c r="I180" s="10"/>
      <c r="J180" s="25"/>
      <c r="K180" s="3"/>
      <c r="L180" s="3"/>
      <c r="M180" s="3"/>
      <c r="O180" s="1" t="str">
        <f t="shared" si="23"/>
        <v xml:space="preserve">    foc_account_code varchar(50),</v>
      </c>
    </row>
    <row r="181" spans="2:15" ht="15" x14ac:dyDescent="0.25">
      <c r="B181" s="6">
        <v>175</v>
      </c>
      <c r="C181" s="22" t="s">
        <v>1069</v>
      </c>
      <c r="D181" s="24" t="s">
        <v>3580</v>
      </c>
      <c r="E181" s="6" t="s">
        <v>35</v>
      </c>
      <c r="F181" s="6"/>
      <c r="G181" s="6"/>
      <c r="H181" s="6"/>
      <c r="I181" s="10"/>
      <c r="J181" s="25"/>
      <c r="K181" s="3"/>
      <c r="L181" s="3"/>
      <c r="M181" s="3"/>
      <c r="O181" s="1" t="str">
        <f t="shared" si="23"/>
        <v xml:space="preserve">    foc_account_incdec smallint,</v>
      </c>
    </row>
    <row r="182" spans="2:15" ht="15" x14ac:dyDescent="0.25">
      <c r="B182" s="6">
        <v>176</v>
      </c>
      <c r="C182" s="22" t="s">
        <v>879</v>
      </c>
      <c r="D182" s="24" t="s">
        <v>3581</v>
      </c>
      <c r="E182" s="14" t="s">
        <v>39</v>
      </c>
      <c r="F182" s="6"/>
      <c r="G182" s="6"/>
      <c r="H182" s="6"/>
      <c r="I182" s="10"/>
      <c r="J182" s="25"/>
      <c r="K182" s="3"/>
      <c r="L182" s="3"/>
      <c r="M182" s="3"/>
      <c r="O182" s="1" t="str">
        <f t="shared" si="23"/>
        <v xml:space="preserve">    foc_balance_code varchar(50),</v>
      </c>
    </row>
    <row r="183" spans="2:15" ht="15" x14ac:dyDescent="0.25">
      <c r="B183" s="6">
        <v>177</v>
      </c>
      <c r="C183" s="22" t="s">
        <v>1069</v>
      </c>
      <c r="D183" s="24" t="s">
        <v>3582</v>
      </c>
      <c r="E183" s="6" t="s">
        <v>35</v>
      </c>
      <c r="F183" s="6"/>
      <c r="G183" s="6"/>
      <c r="H183" s="6"/>
      <c r="I183" s="10"/>
      <c r="J183" s="25"/>
      <c r="K183" s="3"/>
      <c r="L183" s="3"/>
      <c r="M183" s="3"/>
      <c r="O183" s="1" t="str">
        <f t="shared" si="23"/>
        <v xml:space="preserve">    foc_balance_incdec smallint,</v>
      </c>
    </row>
    <row r="184" spans="2:15" ht="15" x14ac:dyDescent="0.25">
      <c r="B184" s="6">
        <v>178</v>
      </c>
      <c r="C184" s="22" t="s">
        <v>985</v>
      </c>
      <c r="D184" s="24" t="s">
        <v>986</v>
      </c>
      <c r="E184" s="6" t="s">
        <v>35</v>
      </c>
      <c r="F184" s="6"/>
      <c r="G184" s="6">
        <v>1</v>
      </c>
      <c r="H184" s="23" t="s">
        <v>16</v>
      </c>
      <c r="I184" s="10"/>
      <c r="J184" s="25"/>
      <c r="K184" s="3"/>
      <c r="L184" s="3"/>
      <c r="M184" s="3"/>
      <c r="O184" s="1" t="str">
        <f t="shared" si="0"/>
        <v xml:space="preserve">    enough_stock smallint DEFAULT 1,</v>
      </c>
    </row>
    <row r="185" spans="2:15" ht="15" x14ac:dyDescent="0.25">
      <c r="B185" s="6">
        <v>179</v>
      </c>
      <c r="C185" s="22" t="s">
        <v>3</v>
      </c>
      <c r="D185" s="24" t="s">
        <v>3072</v>
      </c>
      <c r="E185" s="23" t="s">
        <v>34</v>
      </c>
      <c r="F185" s="6"/>
      <c r="G185" s="6"/>
      <c r="H185" s="6"/>
      <c r="I185" s="10"/>
      <c r="J185" s="25"/>
      <c r="K185" s="3"/>
      <c r="L185" s="3"/>
      <c r="M185" s="3"/>
      <c r="O185" s="1" t="str">
        <f t="shared" ref="O185:O203" si="24">"    " &amp; D185 &amp; " " &amp; E185 &amp; IF(F185="yes"," NOT NULL", "") &amp; IF(LEN(G185) &gt; 0," DEFAULT " &amp; G185, "") &amp; ","</f>
        <v xml:space="preserve">    note varchar(255),</v>
      </c>
    </row>
    <row r="186" spans="2:15" ht="15" x14ac:dyDescent="0.25">
      <c r="B186" s="6">
        <v>180</v>
      </c>
      <c r="C186" s="22" t="s">
        <v>3115</v>
      </c>
      <c r="D186" s="24" t="s">
        <v>3112</v>
      </c>
      <c r="E186" s="6" t="s">
        <v>35</v>
      </c>
      <c r="F186" s="6"/>
      <c r="G186" s="6">
        <v>0</v>
      </c>
      <c r="H186" s="6"/>
      <c r="I186" s="10"/>
      <c r="J186" s="25"/>
      <c r="K186" s="3"/>
      <c r="L186" s="3"/>
      <c r="M186" s="3"/>
      <c r="O186" s="1" t="str">
        <f>"    " &amp; D186 &amp; " " &amp; E186 &amp; IF(F186="yes"," NOT NULL", "") &amp; IF(LEN(G186) &gt; 0," DEFAULT " &amp; G186, "") &amp; ","</f>
        <v xml:space="preserve">    foc smallint DEFAULT 0,</v>
      </c>
    </row>
    <row r="187" spans="2:15" ht="15" x14ac:dyDescent="0.25">
      <c r="B187" s="6">
        <v>181</v>
      </c>
      <c r="C187" s="22" t="s">
        <v>45</v>
      </c>
      <c r="D187" s="24" t="s">
        <v>42</v>
      </c>
      <c r="E187" s="6" t="s">
        <v>35</v>
      </c>
      <c r="F187" s="6"/>
      <c r="G187" s="6">
        <v>0</v>
      </c>
      <c r="H187" s="6"/>
      <c r="I187" s="10"/>
      <c r="J187" s="25"/>
      <c r="K187" s="3"/>
      <c r="L187" s="3"/>
      <c r="M187" s="3"/>
      <c r="O187" s="1" t="str">
        <f t="shared" si="24"/>
        <v xml:space="preserve">    status smallint DEFAULT 0,</v>
      </c>
    </row>
    <row r="188" spans="2:15" ht="15" x14ac:dyDescent="0.25">
      <c r="B188" s="6">
        <v>182</v>
      </c>
      <c r="C188" s="22" t="s">
        <v>3171</v>
      </c>
      <c r="D188" s="24" t="s">
        <v>3168</v>
      </c>
      <c r="E188" s="6" t="s">
        <v>35</v>
      </c>
      <c r="F188" s="6"/>
      <c r="G188" s="6"/>
      <c r="H188" s="23"/>
      <c r="I188" s="8"/>
      <c r="J188" s="25"/>
      <c r="K188" s="3"/>
      <c r="L188" s="3"/>
      <c r="M188" s="3"/>
      <c r="O188" s="1" t="str">
        <f t="shared" si="24"/>
        <v xml:space="preserve">    invoice_status smallint,</v>
      </c>
    </row>
    <row r="189" spans="2:15" ht="15" x14ac:dyDescent="0.25">
      <c r="B189" s="6">
        <v>183</v>
      </c>
      <c r="C189" s="22" t="s">
        <v>3171</v>
      </c>
      <c r="D189" s="24" t="s">
        <v>3172</v>
      </c>
      <c r="E189" s="6" t="s">
        <v>35</v>
      </c>
      <c r="F189" s="6"/>
      <c r="G189" s="6"/>
      <c r="H189" s="23"/>
      <c r="I189" s="8"/>
      <c r="J189" s="25"/>
      <c r="K189" s="3"/>
      <c r="L189" s="3"/>
      <c r="M189" s="3"/>
      <c r="O189" s="1" t="str">
        <f t="shared" si="24"/>
        <v xml:space="preserve">    inventory_status smallint,</v>
      </c>
    </row>
    <row r="190" spans="2:15" ht="15" x14ac:dyDescent="0.25">
      <c r="B190" s="6">
        <v>184</v>
      </c>
      <c r="C190" s="22" t="s">
        <v>2874</v>
      </c>
      <c r="D190" s="24" t="s">
        <v>1881</v>
      </c>
      <c r="E190" s="6" t="s">
        <v>35</v>
      </c>
      <c r="F190" s="6"/>
      <c r="G190" s="6"/>
      <c r="H190" s="23"/>
      <c r="I190" s="8"/>
      <c r="J190" s="25"/>
      <c r="K190" s="3"/>
      <c r="L190" s="3"/>
      <c r="M190" s="3"/>
      <c r="O190" s="1" t="str">
        <f t="shared" si="24"/>
        <v xml:space="preserve">    perform_status smallint,</v>
      </c>
    </row>
    <row r="191" spans="2:15" ht="15" x14ac:dyDescent="0.25">
      <c r="B191" s="6">
        <v>185</v>
      </c>
      <c r="C191" s="22" t="s">
        <v>45</v>
      </c>
      <c r="D191" s="24" t="s">
        <v>769</v>
      </c>
      <c r="E191" s="6" t="s">
        <v>35</v>
      </c>
      <c r="F191" s="6"/>
      <c r="G191" s="6">
        <v>0</v>
      </c>
      <c r="H191" s="6"/>
      <c r="I191" s="10"/>
      <c r="J191" s="25"/>
      <c r="K191" s="3"/>
      <c r="L191" s="3"/>
      <c r="M191" s="3"/>
      <c r="O191" s="1" t="str">
        <f t="shared" si="24"/>
        <v xml:space="preserve">    insurance_status smallint DEFAULT 0,</v>
      </c>
    </row>
    <row r="192" spans="2:15" ht="15" x14ac:dyDescent="0.25">
      <c r="B192" s="6">
        <v>186</v>
      </c>
      <c r="C192" s="22" t="s">
        <v>45</v>
      </c>
      <c r="D192" s="24" t="s">
        <v>790</v>
      </c>
      <c r="E192" s="6" t="s">
        <v>35</v>
      </c>
      <c r="F192" s="6"/>
      <c r="G192" s="6">
        <v>0</v>
      </c>
      <c r="H192" s="6"/>
      <c r="I192" s="10"/>
      <c r="J192" s="25"/>
      <c r="K192" s="3"/>
      <c r="L192" s="3"/>
      <c r="M192" s="3"/>
      <c r="O192" s="1" t="str">
        <f t="shared" si="24"/>
        <v xml:space="preserve">    checkup_status smallint DEFAULT 0,</v>
      </c>
    </row>
    <row r="193" spans="2:15" ht="15" x14ac:dyDescent="0.25">
      <c r="B193" s="6">
        <v>187</v>
      </c>
      <c r="C193" s="22" t="s">
        <v>1329</v>
      </c>
      <c r="D193" s="24" t="s">
        <v>4317</v>
      </c>
      <c r="E193" s="14" t="s">
        <v>39</v>
      </c>
      <c r="F193" s="6"/>
      <c r="G193" s="6"/>
      <c r="H193" s="6"/>
      <c r="I193" s="10"/>
      <c r="J193" s="25"/>
      <c r="K193" s="3"/>
      <c r="L193" s="3"/>
      <c r="M193" s="3"/>
      <c r="O193" s="1" t="str">
        <f t="shared" si="24"/>
        <v xml:space="preserve">    pres_route varchar(50),</v>
      </c>
    </row>
    <row r="194" spans="2:15" ht="15" x14ac:dyDescent="0.25">
      <c r="B194" s="6">
        <v>188</v>
      </c>
      <c r="C194" s="22" t="s">
        <v>1488</v>
      </c>
      <c r="D194" s="24" t="s">
        <v>4318</v>
      </c>
      <c r="E194" s="6" t="s">
        <v>6</v>
      </c>
      <c r="F194" s="6"/>
      <c r="G194" s="6"/>
      <c r="H194" s="6"/>
      <c r="I194" s="10"/>
      <c r="J194" s="25"/>
      <c r="K194" s="3"/>
      <c r="L194" s="3"/>
      <c r="M194" s="3"/>
      <c r="O194" s="1" t="str">
        <f t="shared" si="24"/>
        <v xml:space="preserve">    pres_use_unit_id bigint,</v>
      </c>
    </row>
    <row r="195" spans="2:15" ht="15" x14ac:dyDescent="0.25">
      <c r="B195" s="6">
        <v>189</v>
      </c>
      <c r="C195" s="22" t="s">
        <v>1488</v>
      </c>
      <c r="D195" s="24" t="s">
        <v>4319</v>
      </c>
      <c r="E195" s="23" t="s">
        <v>34</v>
      </c>
      <c r="F195" s="6"/>
      <c r="G195" s="6"/>
      <c r="H195" s="6"/>
      <c r="I195" s="10"/>
      <c r="J195" s="25"/>
      <c r="K195" s="3"/>
      <c r="L195" s="3"/>
      <c r="M195" s="3"/>
      <c r="O195" s="1" t="str">
        <f>"    " &amp; D195 &amp; " " &amp; E195 &amp; IF(F195="yes"," NOT NULL", "") &amp; IF(LEN(G195) &gt; 0," DEFAULT " &amp; G195, "") &amp; ","</f>
        <v xml:space="preserve">    pres_use_unit_name varchar(255),</v>
      </c>
    </row>
    <row r="196" spans="2:15" ht="15" x14ac:dyDescent="0.25">
      <c r="B196" s="6">
        <v>190</v>
      </c>
      <c r="C196" s="22" t="s">
        <v>1484</v>
      </c>
      <c r="D196" s="24" t="s">
        <v>4320</v>
      </c>
      <c r="E196" s="23" t="s">
        <v>127</v>
      </c>
      <c r="F196" s="6"/>
      <c r="G196" s="6"/>
      <c r="H196" s="6"/>
      <c r="I196" s="10"/>
      <c r="J196" s="25"/>
      <c r="K196" s="3"/>
      <c r="L196" s="3"/>
      <c r="M196" s="3"/>
      <c r="O196" s="1" t="str">
        <f t="shared" si="24"/>
        <v xml:space="preserve">    pres_morning_qty double precision,</v>
      </c>
    </row>
    <row r="197" spans="2:15" ht="15" x14ac:dyDescent="0.25">
      <c r="B197" s="6">
        <v>191</v>
      </c>
      <c r="C197" s="22" t="s">
        <v>1485</v>
      </c>
      <c r="D197" s="24" t="s">
        <v>4321</v>
      </c>
      <c r="E197" s="23" t="s">
        <v>127</v>
      </c>
      <c r="F197" s="6"/>
      <c r="G197" s="6"/>
      <c r="H197" s="6"/>
      <c r="I197" s="10"/>
      <c r="J197" s="25"/>
      <c r="K197" s="3"/>
      <c r="L197" s="3"/>
      <c r="M197" s="3"/>
      <c r="O197" s="1" t="str">
        <f t="shared" si="24"/>
        <v xml:space="preserve">    pres_noon_qty double precision,</v>
      </c>
    </row>
    <row r="198" spans="2:15" ht="15" x14ac:dyDescent="0.25">
      <c r="B198" s="6">
        <v>192</v>
      </c>
      <c r="C198" s="22" t="s">
        <v>1486</v>
      </c>
      <c r="D198" s="24" t="s">
        <v>4322</v>
      </c>
      <c r="E198" s="23" t="s">
        <v>127</v>
      </c>
      <c r="F198" s="6"/>
      <c r="G198" s="6"/>
      <c r="H198" s="6"/>
      <c r="I198" s="10"/>
      <c r="J198" s="25"/>
      <c r="K198" s="3"/>
      <c r="L198" s="3"/>
      <c r="M198" s="3"/>
      <c r="O198" s="1" t="str">
        <f t="shared" si="24"/>
        <v xml:space="preserve">    pres_evening_qty double precision,</v>
      </c>
    </row>
    <row r="199" spans="2:15" ht="15" x14ac:dyDescent="0.25">
      <c r="B199" s="6">
        <v>193</v>
      </c>
      <c r="C199" s="22" t="s">
        <v>1487</v>
      </c>
      <c r="D199" s="24" t="s">
        <v>4323</v>
      </c>
      <c r="E199" s="23" t="s">
        <v>127</v>
      </c>
      <c r="F199" s="6"/>
      <c r="G199" s="6"/>
      <c r="H199" s="6"/>
      <c r="I199" s="10"/>
      <c r="J199" s="25"/>
      <c r="K199" s="3"/>
      <c r="L199" s="3"/>
      <c r="M199" s="3"/>
      <c r="O199" s="1" t="str">
        <f t="shared" si="24"/>
        <v xml:space="preserve">    pres_night_qty double precision,</v>
      </c>
    </row>
    <row r="200" spans="2:15" ht="15" x14ac:dyDescent="0.25">
      <c r="B200" s="6">
        <v>194</v>
      </c>
      <c r="C200" s="22" t="s">
        <v>33</v>
      </c>
      <c r="D200" s="24" t="s">
        <v>4316</v>
      </c>
      <c r="E200" s="23" t="s">
        <v>127</v>
      </c>
      <c r="F200" s="6"/>
      <c r="G200" s="6"/>
      <c r="H200" s="6"/>
      <c r="I200" s="10"/>
      <c r="J200" s="25"/>
      <c r="K200" s="3"/>
      <c r="L200" s="3"/>
      <c r="M200" s="3"/>
      <c r="O200" s="1" t="str">
        <f>"    " &amp; D200 &amp; " " &amp; E200 &amp; IF(F200="yes"," NOT NULL", "") &amp; IF(LEN(G200) &gt; 0," DEFAULT " &amp; G200, "") &amp; ","</f>
        <v xml:space="preserve">    pres_num_day double precision,</v>
      </c>
    </row>
    <row r="201" spans="2:15" ht="15" x14ac:dyDescent="0.25">
      <c r="B201" s="6">
        <v>195</v>
      </c>
      <c r="C201" s="3" t="s">
        <v>21</v>
      </c>
      <c r="D201" s="24" t="s">
        <v>4315</v>
      </c>
      <c r="E201" s="6" t="s">
        <v>6</v>
      </c>
      <c r="F201" s="6"/>
      <c r="G201" s="6"/>
      <c r="H201" s="6"/>
      <c r="I201" s="10"/>
      <c r="J201" s="25"/>
      <c r="K201" s="3"/>
      <c r="L201" s="3"/>
      <c r="M201" s="3"/>
      <c r="O201" s="1" t="str">
        <f>"    " &amp; D201 &amp; " " &amp; E201 &amp; IF(F201="yes"," NOT NULL", "") &amp; IF(LEN(G201) &gt; 0," DEFAULT " &amp; G201, "") &amp; ","</f>
        <v xml:space="preserve">    pres_start_date bigint,</v>
      </c>
    </row>
    <row r="202" spans="2:15" ht="15" x14ac:dyDescent="0.25">
      <c r="B202" s="6">
        <v>196</v>
      </c>
      <c r="C202" s="22" t="s">
        <v>33</v>
      </c>
      <c r="D202" s="24" t="s">
        <v>4314</v>
      </c>
      <c r="E202" s="23" t="s">
        <v>127</v>
      </c>
      <c r="F202" s="6"/>
      <c r="G202" s="6"/>
      <c r="H202" s="6"/>
      <c r="I202" s="10"/>
      <c r="J202" s="25"/>
      <c r="K202" s="3"/>
      <c r="L202" s="3"/>
      <c r="M202" s="3"/>
      <c r="O202" s="1" t="str">
        <f>"    " &amp; D202 &amp; " " &amp; E202 &amp; IF(F202="yes"," NOT NULL", "") &amp; IF(LEN(G202) &gt; 0," DEFAULT " &amp; G202, "") &amp; ","</f>
        <v xml:space="preserve">    pres_base_multiply double precision,</v>
      </c>
    </row>
    <row r="203" spans="2:15" ht="15" x14ac:dyDescent="0.25">
      <c r="B203" s="6">
        <v>197</v>
      </c>
      <c r="C203" s="22" t="s">
        <v>33</v>
      </c>
      <c r="D203" s="24" t="s">
        <v>4313</v>
      </c>
      <c r="E203" s="23" t="s">
        <v>127</v>
      </c>
      <c r="F203" s="6"/>
      <c r="G203" s="6"/>
      <c r="H203" s="6"/>
      <c r="I203" s="10"/>
      <c r="J203" s="25"/>
      <c r="K203" s="3"/>
      <c r="L203" s="3"/>
      <c r="M203" s="3"/>
      <c r="O203" s="1" t="str">
        <f t="shared" si="24"/>
        <v xml:space="preserve">    pres_qty double precision,</v>
      </c>
    </row>
    <row r="204" spans="2:15" ht="15" x14ac:dyDescent="0.25">
      <c r="B204" s="6">
        <v>198</v>
      </c>
      <c r="C204" s="22" t="s">
        <v>33</v>
      </c>
      <c r="D204" s="24" t="s">
        <v>4312</v>
      </c>
      <c r="E204" s="23" t="s">
        <v>127</v>
      </c>
      <c r="F204" s="6"/>
      <c r="G204" s="6"/>
      <c r="H204" s="6"/>
      <c r="I204" s="10"/>
      <c r="J204" s="25"/>
      <c r="K204" s="3"/>
      <c r="L204" s="3"/>
      <c r="M204" s="3"/>
      <c r="O204" s="1" t="str">
        <f t="shared" ref="O204" si="25">"    " &amp; D204 &amp; " " &amp; E204 &amp; IF(F204="yes"," NOT NULL", "") &amp; IF(LEN(G204) &gt; 0," DEFAULT " &amp; G204, "") &amp; ","</f>
        <v xml:space="preserve">    pres_note double precision,</v>
      </c>
    </row>
    <row r="205" spans="2:15" ht="15" x14ac:dyDescent="0.25">
      <c r="B205" s="6">
        <v>199</v>
      </c>
      <c r="C205" s="22" t="s">
        <v>158</v>
      </c>
      <c r="D205" s="24" t="s">
        <v>53</v>
      </c>
      <c r="E205" s="6" t="s">
        <v>10</v>
      </c>
      <c r="F205" s="6"/>
      <c r="G205" s="6"/>
      <c r="H205" s="6"/>
      <c r="I205" s="10"/>
      <c r="J205" s="25"/>
      <c r="K205" s="3"/>
      <c r="L205" s="3"/>
      <c r="M205" s="3"/>
      <c r="O205" s="1" t="str">
        <f t="shared" si="0"/>
        <v xml:space="preserve">    sort integer,</v>
      </c>
    </row>
    <row r="206" spans="2:15" ht="15" x14ac:dyDescent="0.25">
      <c r="B206" s="6">
        <v>200</v>
      </c>
      <c r="C206" s="3" t="s">
        <v>20</v>
      </c>
      <c r="D206" s="24" t="s">
        <v>296</v>
      </c>
      <c r="E206" s="6" t="s">
        <v>6</v>
      </c>
      <c r="F206" s="6"/>
      <c r="G206" s="6"/>
      <c r="H206" s="6"/>
      <c r="I206" s="10"/>
      <c r="J206" s="25"/>
      <c r="K206" s="3"/>
      <c r="L206" s="3"/>
      <c r="M206" s="3"/>
      <c r="O206" s="1" t="str">
        <f t="shared" si="0"/>
        <v xml:space="preserve">    created_by bigint,</v>
      </c>
    </row>
    <row r="207" spans="2:15" ht="15" x14ac:dyDescent="0.25">
      <c r="B207" s="6">
        <v>201</v>
      </c>
      <c r="C207" s="3" t="s">
        <v>21</v>
      </c>
      <c r="D207" s="24" t="s">
        <v>70</v>
      </c>
      <c r="E207" s="6" t="s">
        <v>6</v>
      </c>
      <c r="F207" s="6"/>
      <c r="G207" s="6"/>
      <c r="H207" s="6"/>
      <c r="I207" s="10"/>
      <c r="J207" s="25"/>
      <c r="K207" s="3"/>
      <c r="L207" s="3"/>
      <c r="M207" s="3"/>
      <c r="O207" s="1" t="str">
        <f t="shared" si="0"/>
        <v xml:space="preserve">    created_date bigint,</v>
      </c>
    </row>
    <row r="208" spans="2:15" ht="15" x14ac:dyDescent="0.25">
      <c r="B208" s="6">
        <v>202</v>
      </c>
      <c r="C208" s="3" t="s">
        <v>22</v>
      </c>
      <c r="D208" s="24" t="s">
        <v>297</v>
      </c>
      <c r="E208" s="6" t="s">
        <v>6</v>
      </c>
      <c r="F208" s="6"/>
      <c r="G208" s="6"/>
      <c r="H208" s="6"/>
      <c r="I208" s="10"/>
      <c r="J208" s="25"/>
      <c r="K208" s="3"/>
      <c r="L208" s="3"/>
      <c r="M208" s="3"/>
      <c r="O208" s="1" t="str">
        <f t="shared" si="0"/>
        <v xml:space="preserve">    updated_by bigint,</v>
      </c>
    </row>
    <row r="209" spans="2:15" ht="15" x14ac:dyDescent="0.25">
      <c r="B209" s="6">
        <v>203</v>
      </c>
      <c r="C209" s="3" t="s">
        <v>23</v>
      </c>
      <c r="D209" s="24" t="s">
        <v>71</v>
      </c>
      <c r="E209" s="6" t="s">
        <v>6</v>
      </c>
      <c r="F209" s="6"/>
      <c r="G209" s="6"/>
      <c r="H209" s="6"/>
      <c r="I209" s="10"/>
      <c r="J209" s="25"/>
      <c r="K209" s="3"/>
      <c r="L209" s="3"/>
      <c r="M209" s="3"/>
      <c r="O209" s="1" t="str">
        <f t="shared" si="0"/>
        <v xml:space="preserve">    updated_date bigint,</v>
      </c>
    </row>
    <row r="210" spans="2:15" ht="15" x14ac:dyDescent="0.25">
      <c r="B210" s="6">
        <v>204</v>
      </c>
      <c r="C210" s="22" t="s">
        <v>105</v>
      </c>
      <c r="D210" s="24" t="s">
        <v>295</v>
      </c>
      <c r="E210" s="6" t="s">
        <v>6</v>
      </c>
      <c r="F210" s="6"/>
      <c r="G210" s="6"/>
      <c r="H210" s="6"/>
      <c r="I210" s="8">
        <v>1</v>
      </c>
      <c r="J210" s="25"/>
      <c r="K210" s="3"/>
      <c r="L210" s="3"/>
      <c r="M210" s="3"/>
      <c r="O210" s="1" t="str">
        <f t="shared" si="0"/>
        <v xml:space="preserve">    deleted_by bigint,</v>
      </c>
    </row>
    <row r="211" spans="2:15" ht="15" x14ac:dyDescent="0.25">
      <c r="B211" s="6">
        <v>205</v>
      </c>
      <c r="C211" s="22" t="s">
        <v>99</v>
      </c>
      <c r="D211" s="24" t="s">
        <v>94</v>
      </c>
      <c r="E211" s="23" t="s">
        <v>6</v>
      </c>
      <c r="F211" s="6"/>
      <c r="G211" s="6"/>
      <c r="H211" s="6"/>
      <c r="I211" s="8">
        <v>1</v>
      </c>
      <c r="J211" s="25"/>
      <c r="K211" s="3"/>
      <c r="L211" s="3"/>
      <c r="M211" s="3"/>
      <c r="O211" s="1" t="str">
        <f t="shared" si="0"/>
        <v xml:space="preserve">    deleted_date bigint,</v>
      </c>
    </row>
    <row r="212" spans="2:15" ht="15" x14ac:dyDescent="0.25">
      <c r="B212" s="6">
        <v>206</v>
      </c>
      <c r="C212" s="3" t="s">
        <v>24</v>
      </c>
      <c r="D212" s="24" t="s">
        <v>13</v>
      </c>
      <c r="E212" s="6" t="s">
        <v>10</v>
      </c>
      <c r="F212" s="6"/>
      <c r="G212" s="6">
        <v>1</v>
      </c>
      <c r="H212" s="6"/>
      <c r="I212" s="10"/>
      <c r="J212" s="25"/>
      <c r="K212" s="3"/>
      <c r="L212" s="3"/>
      <c r="M212" s="3"/>
      <c r="O212" s="1" t="str">
        <f t="shared" si="0"/>
        <v xml:space="preserve">    version integer DEFAULT 1,</v>
      </c>
    </row>
    <row r="213" spans="2:15" x14ac:dyDescent="0.25">
      <c r="O213" s="1" t="str">
        <f>"    CONSTRAINT " &amp; IF(ISERROR(SEARCH(".",$D$2)), $D$2, MID($D$2,SEARCH(".",$D$2) + 1,(LEN($D$2)-SEARCH(".",$D$2)))) &amp; "_pk PRIMARY KEY (" &amp; $D$5 &amp; ")"</f>
        <v xml:space="preserve">    CONSTRAINT financial_item_pk PRIMARY KEY (id)</v>
      </c>
    </row>
    <row r="214" spans="2:15" x14ac:dyDescent="0.25">
      <c r="O214" s="1" t="s">
        <v>7</v>
      </c>
    </row>
    <row r="218" spans="2:15" x14ac:dyDescent="0.25">
      <c r="D218" s="32" t="s">
        <v>1129</v>
      </c>
    </row>
    <row r="219" spans="2:15" x14ac:dyDescent="0.25">
      <c r="D219" s="32" t="s">
        <v>983</v>
      </c>
    </row>
    <row r="220" spans="2:15" x14ac:dyDescent="0.25">
      <c r="D220" s="32" t="s">
        <v>987</v>
      </c>
    </row>
    <row r="221" spans="2:15" x14ac:dyDescent="0.25">
      <c r="D221" s="32" t="s">
        <v>988</v>
      </c>
    </row>
    <row r="222" spans="2:15" x14ac:dyDescent="0.25">
      <c r="D222" s="32" t="s">
        <v>1002</v>
      </c>
    </row>
    <row r="223" spans="2:15" x14ac:dyDescent="0.25">
      <c r="D223" s="32" t="s">
        <v>1003</v>
      </c>
    </row>
    <row r="224" spans="2:15" x14ac:dyDescent="0.25">
      <c r="D224" s="32" t="s">
        <v>1004</v>
      </c>
    </row>
    <row r="225" spans="4:4" x14ac:dyDescent="0.25">
      <c r="D225" s="32" t="s">
        <v>1005</v>
      </c>
    </row>
    <row r="226" spans="4:4" x14ac:dyDescent="0.25">
      <c r="D226" s="32" t="s">
        <v>1006</v>
      </c>
    </row>
    <row r="227" spans="4:4" x14ac:dyDescent="0.25">
      <c r="D227" s="32" t="s">
        <v>1007</v>
      </c>
    </row>
    <row r="228" spans="4:4" x14ac:dyDescent="0.25">
      <c r="D228" s="32" t="s">
        <v>1117</v>
      </c>
    </row>
    <row r="229" spans="4:4" x14ac:dyDescent="0.25">
      <c r="D229" s="32" t="s">
        <v>1118</v>
      </c>
    </row>
    <row r="230" spans="4:4" x14ac:dyDescent="0.25">
      <c r="D230" s="32" t="s">
        <v>1119</v>
      </c>
    </row>
    <row r="231" spans="4:4" x14ac:dyDescent="0.25">
      <c r="D231" s="32" t="s">
        <v>1120</v>
      </c>
    </row>
    <row r="232" spans="4:4" x14ac:dyDescent="0.25">
      <c r="D232" s="32" t="s">
        <v>1121</v>
      </c>
    </row>
    <row r="233" spans="4:4" x14ac:dyDescent="0.25">
      <c r="D233" s="32" t="s">
        <v>1122</v>
      </c>
    </row>
    <row r="234" spans="4:4" x14ac:dyDescent="0.25">
      <c r="D234" s="32" t="s">
        <v>1123</v>
      </c>
    </row>
    <row r="235" spans="4:4" x14ac:dyDescent="0.25">
      <c r="D235" s="32" t="s">
        <v>1124</v>
      </c>
    </row>
    <row r="236" spans="4:4" x14ac:dyDescent="0.25">
      <c r="D236" s="32" t="s">
        <v>1152</v>
      </c>
    </row>
    <row r="237" spans="4:4" x14ac:dyDescent="0.25">
      <c r="D237" s="32" t="s">
        <v>1153</v>
      </c>
    </row>
    <row r="238" spans="4:4" x14ac:dyDescent="0.25">
      <c r="D238" s="32" t="s">
        <v>1154</v>
      </c>
    </row>
    <row r="239" spans="4:4" x14ac:dyDescent="0.25">
      <c r="D239" s="32" t="s">
        <v>1155</v>
      </c>
    </row>
    <row r="240" spans="4:4" x14ac:dyDescent="0.25">
      <c r="D240" s="32" t="s">
        <v>1156</v>
      </c>
    </row>
    <row r="241" spans="4:4" x14ac:dyDescent="0.25">
      <c r="D241" s="32"/>
    </row>
    <row r="242" spans="4:4" x14ac:dyDescent="0.25">
      <c r="D242" s="32" t="s">
        <v>1201</v>
      </c>
    </row>
    <row r="243" spans="4:4" x14ac:dyDescent="0.25">
      <c r="D243" s="32" t="s">
        <v>1202</v>
      </c>
    </row>
    <row r="244" spans="4:4" x14ac:dyDescent="0.25">
      <c r="D244" s="32" t="s">
        <v>1194</v>
      </c>
    </row>
    <row r="245" spans="4:4" x14ac:dyDescent="0.25">
      <c r="D245" s="32" t="s">
        <v>1195</v>
      </c>
    </row>
    <row r="246" spans="4:4" x14ac:dyDescent="0.25">
      <c r="D246" s="32" t="s">
        <v>1196</v>
      </c>
    </row>
    <row r="247" spans="4:4" x14ac:dyDescent="0.25">
      <c r="D247" s="32" t="s">
        <v>1197</v>
      </c>
    </row>
    <row r="248" spans="4:4" x14ac:dyDescent="0.25">
      <c r="D248" s="32"/>
    </row>
    <row r="250" spans="4:4" x14ac:dyDescent="0.25">
      <c r="D250" s="32" t="s">
        <v>1125</v>
      </c>
    </row>
    <row r="251" spans="4:4" x14ac:dyDescent="0.25">
      <c r="D251" s="32" t="s">
        <v>1126</v>
      </c>
    </row>
    <row r="252" spans="4:4" x14ac:dyDescent="0.25">
      <c r="D252" s="32" t="s">
        <v>1127</v>
      </c>
    </row>
    <row r="253" spans="4:4" x14ac:dyDescent="0.25">
      <c r="D253" s="32" t="s">
        <v>1128</v>
      </c>
    </row>
    <row r="255" spans="4:4" x14ac:dyDescent="0.25">
      <c r="D255" s="32" t="s">
        <v>1464</v>
      </c>
    </row>
    <row r="256" spans="4:4" x14ac:dyDescent="0.25">
      <c r="D256" s="32" t="s">
        <v>1465</v>
      </c>
    </row>
    <row r="257" spans="4:4" x14ac:dyDescent="0.25">
      <c r="D257" s="32" t="s">
        <v>1466</v>
      </c>
    </row>
    <row r="260" spans="4:4" x14ac:dyDescent="0.25">
      <c r="D260" s="32" t="s">
        <v>1540</v>
      </c>
    </row>
    <row r="261" spans="4:4" x14ac:dyDescent="0.25">
      <c r="D261" s="32" t="s">
        <v>1665</v>
      </c>
    </row>
    <row r="263" spans="4:4" x14ac:dyDescent="0.25">
      <c r="D263" s="32" t="s">
        <v>2047</v>
      </c>
    </row>
    <row r="264" spans="4:4" x14ac:dyDescent="0.25">
      <c r="D264" s="32" t="s">
        <v>2048</v>
      </c>
    </row>
    <row r="265" spans="4:4" x14ac:dyDescent="0.25">
      <c r="D265" s="32"/>
    </row>
    <row r="267" spans="4:4" x14ac:dyDescent="0.25">
      <c r="D267" s="32" t="s">
        <v>2054</v>
      </c>
    </row>
    <row r="268" spans="4:4" x14ac:dyDescent="0.25">
      <c r="D268" s="32" t="s">
        <v>2055</v>
      </c>
    </row>
    <row r="269" spans="4:4" x14ac:dyDescent="0.25">
      <c r="D269" s="32" t="s">
        <v>2056</v>
      </c>
    </row>
    <row r="274" spans="4:4" x14ac:dyDescent="0.25">
      <c r="D274" s="32" t="s">
        <v>2189</v>
      </c>
    </row>
    <row r="275" spans="4:4" x14ac:dyDescent="0.25">
      <c r="D275" s="32" t="s">
        <v>2188</v>
      </c>
    </row>
    <row r="278" spans="4:4" x14ac:dyDescent="0.25">
      <c r="D278" s="32" t="s">
        <v>3509</v>
      </c>
    </row>
    <row r="279" spans="4:4" x14ac:dyDescent="0.25">
      <c r="D279" s="32" t="s">
        <v>3510</v>
      </c>
    </row>
    <row r="280" spans="4:4" x14ac:dyDescent="0.25">
      <c r="D280" s="32" t="s">
        <v>3511</v>
      </c>
    </row>
    <row r="281" spans="4:4" x14ac:dyDescent="0.25">
      <c r="D281" s="32" t="s">
        <v>3512</v>
      </c>
    </row>
    <row r="284" spans="4:4" x14ac:dyDescent="0.25">
      <c r="D284" s="32" t="s">
        <v>3591</v>
      </c>
    </row>
    <row r="285" spans="4:4" x14ac:dyDescent="0.25">
      <c r="D285" s="1" t="s">
        <v>3592</v>
      </c>
    </row>
    <row r="286" spans="4:4" x14ac:dyDescent="0.25">
      <c r="D286" s="1" t="s">
        <v>3593</v>
      </c>
    </row>
    <row r="287" spans="4:4" x14ac:dyDescent="0.25">
      <c r="D287" s="1" t="s">
        <v>3594</v>
      </c>
    </row>
    <row r="288" spans="4:4" x14ac:dyDescent="0.25">
      <c r="D288" s="1" t="s">
        <v>3595</v>
      </c>
    </row>
    <row r="289" spans="4:4" x14ac:dyDescent="0.25">
      <c r="D289" s="1" t="s">
        <v>3596</v>
      </c>
    </row>
    <row r="290" spans="4:4" x14ac:dyDescent="0.25">
      <c r="D290" s="1" t="s">
        <v>3597</v>
      </c>
    </row>
    <row r="291" spans="4:4" x14ac:dyDescent="0.25">
      <c r="D291" s="1" t="s">
        <v>3598</v>
      </c>
    </row>
    <row r="292" spans="4:4" x14ac:dyDescent="0.25">
      <c r="D292" s="1" t="s">
        <v>3599</v>
      </c>
    </row>
    <row r="293" spans="4:4" x14ac:dyDescent="0.25">
      <c r="D293" s="1" t="s">
        <v>3600</v>
      </c>
    </row>
    <row r="294" spans="4:4" x14ac:dyDescent="0.25">
      <c r="D294" s="1" t="s">
        <v>3601</v>
      </c>
    </row>
    <row r="295" spans="4:4" x14ac:dyDescent="0.25">
      <c r="D295" s="1" t="s">
        <v>3602</v>
      </c>
    </row>
    <row r="296" spans="4:4" x14ac:dyDescent="0.25">
      <c r="D296" s="1" t="s">
        <v>3603</v>
      </c>
    </row>
    <row r="299" spans="4:4" x14ac:dyDescent="0.25">
      <c r="D299" s="32" t="s">
        <v>3756</v>
      </c>
    </row>
    <row r="300" spans="4:4" x14ac:dyDescent="0.25">
      <c r="D300" s="32" t="s">
        <v>3747</v>
      </c>
    </row>
    <row r="301" spans="4:4" x14ac:dyDescent="0.25">
      <c r="D301" s="32" t="s">
        <v>3748</v>
      </c>
    </row>
    <row r="302" spans="4:4" x14ac:dyDescent="0.25">
      <c r="D302" s="32" t="s">
        <v>3749</v>
      </c>
    </row>
    <row r="305" spans="3:4" x14ac:dyDescent="0.25">
      <c r="D305" s="32" t="s">
        <v>3946</v>
      </c>
    </row>
    <row r="306" spans="3:4" x14ac:dyDescent="0.25">
      <c r="D306" s="1" t="s">
        <v>3956</v>
      </c>
    </row>
    <row r="308" spans="3:4" x14ac:dyDescent="0.25">
      <c r="D308" s="32" t="s">
        <v>4216</v>
      </c>
    </row>
    <row r="309" spans="3:4" x14ac:dyDescent="0.25">
      <c r="D309" s="32" t="s">
        <v>4217</v>
      </c>
    </row>
    <row r="311" spans="3:4" x14ac:dyDescent="0.25">
      <c r="C311" s="32" t="s">
        <v>4328</v>
      </c>
    </row>
    <row r="312" spans="3:4" x14ac:dyDescent="0.25">
      <c r="D312" s="1" t="s">
        <v>4324</v>
      </c>
    </row>
    <row r="313" spans="3:4" x14ac:dyDescent="0.25">
      <c r="D313" s="1" t="s">
        <v>4325</v>
      </c>
    </row>
    <row r="314" spans="3:4" x14ac:dyDescent="0.25">
      <c r="D314" s="32" t="s">
        <v>4326</v>
      </c>
    </row>
    <row r="315" spans="3:4" x14ac:dyDescent="0.25">
      <c r="D315" s="32" t="s">
        <v>4329</v>
      </c>
    </row>
    <row r="316" spans="3:4" x14ac:dyDescent="0.25">
      <c r="D316" s="32" t="s">
        <v>4330</v>
      </c>
    </row>
    <row r="317" spans="3:4" x14ac:dyDescent="0.25">
      <c r="D317" s="32" t="s">
        <v>4331</v>
      </c>
    </row>
    <row r="318" spans="3:4" x14ac:dyDescent="0.25">
      <c r="D318" s="32" t="s">
        <v>4332</v>
      </c>
    </row>
    <row r="319" spans="3:4" x14ac:dyDescent="0.25">
      <c r="D319" s="32" t="s">
        <v>4333</v>
      </c>
    </row>
    <row r="320" spans="3:4" x14ac:dyDescent="0.25">
      <c r="D320" s="1" t="s">
        <v>4327</v>
      </c>
    </row>
    <row r="321" spans="4:4" x14ac:dyDescent="0.25">
      <c r="D321" s="32" t="s">
        <v>4334</v>
      </c>
    </row>
    <row r="322" spans="4:4" x14ac:dyDescent="0.25">
      <c r="D322" s="32" t="s">
        <v>4335</v>
      </c>
    </row>
    <row r="323" spans="4:4" x14ac:dyDescent="0.25">
      <c r="D323" s="32" t="s">
        <v>4337</v>
      </c>
    </row>
    <row r="324" spans="4:4" x14ac:dyDescent="0.25">
      <c r="D324" s="32" t="s">
        <v>4336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B1:O26"/>
  <sheetViews>
    <sheetView showGridLines="0" workbookViewId="0">
      <selection activeCell="C26" sqref="C26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DB!D191</f>
        <v>Loại biên lai</v>
      </c>
      <c r="E1" s="71"/>
      <c r="F1" s="72" t="s">
        <v>22</v>
      </c>
      <c r="G1" s="73"/>
      <c r="H1" s="73"/>
      <c r="I1" s="74"/>
      <c r="J1" s="3" t="str">
        <f>DB!F191</f>
        <v>Nguyễn Anh Phong</v>
      </c>
    </row>
    <row r="2" spans="2:15" ht="18" x14ac:dyDescent="0.25">
      <c r="C2" s="2" t="s">
        <v>27</v>
      </c>
      <c r="D2" s="75" t="str">
        <f>DB!E191</f>
        <v>financial_type</v>
      </c>
      <c r="E2" s="76"/>
      <c r="F2" s="72" t="s">
        <v>23</v>
      </c>
      <c r="G2" s="73"/>
      <c r="H2" s="73"/>
      <c r="I2" s="74"/>
      <c r="J2" s="19" t="str">
        <f>DB!G191</f>
        <v>22/08/2016</v>
      </c>
      <c r="O2" s="1" t="str">
        <f xml:space="preserve"> "drop table " &amp; D2 &amp; ";"</f>
        <v>drop table financial_type;</v>
      </c>
    </row>
    <row r="3" spans="2:15" ht="29.25" customHeight="1" x14ac:dyDescent="0.25">
      <c r="B3" s="4"/>
      <c r="O3" s="1" t="str">
        <f xml:space="preserve"> "create table " &amp; D2</f>
        <v>create table financial_type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2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131</v>
      </c>
      <c r="D7" s="24" t="s">
        <v>83</v>
      </c>
      <c r="E7" s="23" t="s">
        <v>17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category varchar(100),</v>
      </c>
    </row>
    <row r="8" spans="2:15" ht="15" x14ac:dyDescent="0.25">
      <c r="B8" s="6">
        <v>4</v>
      </c>
      <c r="C8" s="22" t="s">
        <v>66</v>
      </c>
      <c r="D8" s="24" t="s">
        <v>48</v>
      </c>
      <c r="E8" s="23" t="s">
        <v>17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code varchar(100),</v>
      </c>
    </row>
    <row r="9" spans="2:15" ht="15" x14ac:dyDescent="0.25">
      <c r="B9" s="6">
        <v>5</v>
      </c>
      <c r="C9" s="22" t="s">
        <v>73</v>
      </c>
      <c r="D9" s="24" t="s">
        <v>32</v>
      </c>
      <c r="E9" s="6" t="s">
        <v>34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name varchar(255),</v>
      </c>
    </row>
    <row r="10" spans="2:15" ht="15" x14ac:dyDescent="0.25">
      <c r="B10" s="6">
        <v>6</v>
      </c>
      <c r="C10" s="22" t="s">
        <v>708</v>
      </c>
      <c r="D10" s="24" t="s">
        <v>707</v>
      </c>
      <c r="E10" s="6" t="s">
        <v>35</v>
      </c>
      <c r="F10" s="6"/>
      <c r="G10" s="6"/>
      <c r="H10" s="6"/>
      <c r="I10" s="10"/>
      <c r="J10" s="25" t="s">
        <v>1073</v>
      </c>
      <c r="K10" s="3"/>
      <c r="L10" s="3"/>
      <c r="M10" s="3"/>
      <c r="O10" s="1" t="str">
        <f t="shared" si="0"/>
        <v xml:space="preserve">    financial_type smallint,</v>
      </c>
    </row>
    <row r="11" spans="2:15" ht="15" x14ac:dyDescent="0.25">
      <c r="B11" s="6">
        <v>7</v>
      </c>
      <c r="C11" s="22" t="s">
        <v>1069</v>
      </c>
      <c r="D11" s="24" t="s">
        <v>1070</v>
      </c>
      <c r="E11" s="6" t="s">
        <v>35</v>
      </c>
      <c r="F11" s="6"/>
      <c r="G11" s="6"/>
      <c r="H11" s="6"/>
      <c r="I11" s="10"/>
      <c r="J11" s="25" t="s">
        <v>1074</v>
      </c>
      <c r="K11" s="3"/>
      <c r="L11" s="3"/>
      <c r="M11" s="3"/>
      <c r="O11" s="1" t="str">
        <f t="shared" si="0"/>
        <v xml:space="preserve">    incdec smallint,</v>
      </c>
    </row>
    <row r="12" spans="2:15" ht="15" x14ac:dyDescent="0.25">
      <c r="B12" s="6">
        <v>8</v>
      </c>
      <c r="C12" s="22" t="s">
        <v>776</v>
      </c>
      <c r="D12" s="24" t="s">
        <v>12</v>
      </c>
      <c r="E12" s="6" t="s">
        <v>34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description varchar(255),</v>
      </c>
    </row>
    <row r="13" spans="2:15" ht="15" x14ac:dyDescent="0.25">
      <c r="B13" s="6">
        <v>9</v>
      </c>
      <c r="C13" s="22" t="s">
        <v>951</v>
      </c>
      <c r="D13" s="24" t="s">
        <v>2192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inventory_type_id bigint,</v>
      </c>
    </row>
    <row r="14" spans="2:15" ht="15" x14ac:dyDescent="0.25">
      <c r="B14" s="6">
        <v>10</v>
      </c>
      <c r="C14" s="22" t="s">
        <v>333</v>
      </c>
      <c r="D14" s="24" t="s">
        <v>53</v>
      </c>
      <c r="E14" s="6" t="s">
        <v>10</v>
      </c>
      <c r="F14" s="6"/>
      <c r="G14" s="6"/>
      <c r="H14" s="23"/>
      <c r="I14" s="8"/>
      <c r="J14" s="25"/>
      <c r="K14" s="3"/>
      <c r="L14" s="3"/>
      <c r="M14" s="3"/>
      <c r="O14" s="1" t="str">
        <f t="shared" si="0"/>
        <v xml:space="preserve">    sort integer,</v>
      </c>
    </row>
    <row r="15" spans="2:15" ht="15" x14ac:dyDescent="0.25">
      <c r="B15" s="6">
        <v>11</v>
      </c>
      <c r="C15" s="22" t="s">
        <v>333</v>
      </c>
      <c r="D15" s="24" t="s">
        <v>41</v>
      </c>
      <c r="E15" s="6" t="s">
        <v>35</v>
      </c>
      <c r="F15" s="6"/>
      <c r="G15" s="6">
        <v>0</v>
      </c>
      <c r="H15" s="23" t="s">
        <v>16</v>
      </c>
      <c r="I15" s="8"/>
      <c r="J15" s="25"/>
      <c r="K15" s="3"/>
      <c r="L15" s="3"/>
      <c r="M15" s="3"/>
      <c r="O15" s="1" t="str">
        <f t="shared" si="0"/>
        <v xml:space="preserve">    disabled smallint DEFAULT 0,</v>
      </c>
    </row>
    <row r="16" spans="2:15" ht="15" x14ac:dyDescent="0.25">
      <c r="B16" s="6">
        <v>12</v>
      </c>
      <c r="C16" s="3" t="s">
        <v>20</v>
      </c>
      <c r="D16" s="24" t="s">
        <v>296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created_by bigint,</v>
      </c>
    </row>
    <row r="17" spans="2:15" ht="15" x14ac:dyDescent="0.25">
      <c r="B17" s="6">
        <v>13</v>
      </c>
      <c r="C17" s="3" t="s">
        <v>21</v>
      </c>
      <c r="D17" s="24" t="s">
        <v>70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created_date bigint,</v>
      </c>
    </row>
    <row r="18" spans="2:15" ht="15" x14ac:dyDescent="0.25">
      <c r="B18" s="6">
        <v>14</v>
      </c>
      <c r="C18" s="3" t="s">
        <v>22</v>
      </c>
      <c r="D18" s="24" t="s">
        <v>297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updated_by bigint,</v>
      </c>
    </row>
    <row r="19" spans="2:15" ht="15" x14ac:dyDescent="0.25">
      <c r="B19" s="6">
        <v>15</v>
      </c>
      <c r="C19" s="3" t="s">
        <v>23</v>
      </c>
      <c r="D19" s="24" t="s">
        <v>71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updated_date bigint,</v>
      </c>
    </row>
    <row r="20" spans="2:15" ht="15" x14ac:dyDescent="0.25">
      <c r="B20" s="6">
        <v>16</v>
      </c>
      <c r="C20" s="22" t="s">
        <v>105</v>
      </c>
      <c r="D20" s="24" t="s">
        <v>295</v>
      </c>
      <c r="E20" s="6" t="s">
        <v>6</v>
      </c>
      <c r="F20" s="6"/>
      <c r="G20" s="6"/>
      <c r="H20" s="6"/>
      <c r="I20" s="8">
        <v>1</v>
      </c>
      <c r="J20" s="25"/>
      <c r="K20" s="3"/>
      <c r="L20" s="3"/>
      <c r="M20" s="3"/>
      <c r="O20" s="1" t="str">
        <f t="shared" si="0"/>
        <v xml:space="preserve">    deleted_by bigint,</v>
      </c>
    </row>
    <row r="21" spans="2:15" ht="15" x14ac:dyDescent="0.25">
      <c r="B21" s="6">
        <v>17</v>
      </c>
      <c r="C21" s="22" t="s">
        <v>99</v>
      </c>
      <c r="D21" s="24" t="s">
        <v>94</v>
      </c>
      <c r="E21" s="6" t="s">
        <v>6</v>
      </c>
      <c r="F21" s="6"/>
      <c r="G21" s="6"/>
      <c r="H21" s="6"/>
      <c r="I21" s="8">
        <v>1</v>
      </c>
      <c r="J21" s="25"/>
      <c r="K21" s="3"/>
      <c r="L21" s="3"/>
      <c r="M21" s="3"/>
      <c r="O21" s="1" t="str">
        <f t="shared" si="0"/>
        <v xml:space="preserve">    deleted_date bigint,</v>
      </c>
    </row>
    <row r="22" spans="2:15" ht="15" x14ac:dyDescent="0.25">
      <c r="B22" s="6">
        <v>18</v>
      </c>
      <c r="C22" s="3" t="s">
        <v>24</v>
      </c>
      <c r="D22" s="24" t="s">
        <v>13</v>
      </c>
      <c r="E22" s="6" t="s">
        <v>10</v>
      </c>
      <c r="F22" s="6"/>
      <c r="G22" s="6">
        <v>1</v>
      </c>
      <c r="H22" s="6"/>
      <c r="I22" s="10"/>
      <c r="J22" s="25"/>
      <c r="K22" s="3"/>
      <c r="L22" s="3"/>
      <c r="M22" s="3"/>
      <c r="O22" s="1" t="str">
        <f t="shared" si="0"/>
        <v xml:space="preserve">    version integer DEFAULT 1,</v>
      </c>
    </row>
    <row r="23" spans="2:15" x14ac:dyDescent="0.25">
      <c r="O23" s="1" t="str">
        <f>"    CONSTRAINT " &amp; IF(ISERROR(SEARCH(".",$D$2)), $D$2, MID($D$2,SEARCH(".",$D$2) + 1,(LEN($D$2)-SEARCH(".",$D$2)))) &amp; "_pk PRIMARY KEY (" &amp; $D$5 &amp; ")"</f>
        <v xml:space="preserve">    CONSTRAINT financial_type_pk PRIMARY KEY (id)</v>
      </c>
    </row>
    <row r="24" spans="2:15" x14ac:dyDescent="0.25">
      <c r="O24" s="1" t="s">
        <v>7</v>
      </c>
    </row>
    <row r="26" spans="2:15" x14ac:dyDescent="0.25">
      <c r="C26" s="32" t="s">
        <v>2196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B1:O49"/>
  <sheetViews>
    <sheetView showGridLines="0" topLeftCell="A28" workbookViewId="0">
      <selection activeCell="D48" sqref="D48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DB!D192</f>
        <v>Tờ tổng thu</v>
      </c>
      <c r="E1" s="71"/>
      <c r="F1" s="72" t="s">
        <v>22</v>
      </c>
      <c r="G1" s="73"/>
      <c r="H1" s="73"/>
      <c r="I1" s="74"/>
      <c r="J1" s="3" t="str">
        <f>DB!F192</f>
        <v>Nguyễn Anh Phong</v>
      </c>
    </row>
    <row r="2" spans="2:15" ht="18" x14ac:dyDescent="0.25">
      <c r="C2" s="2" t="s">
        <v>27</v>
      </c>
      <c r="D2" s="75" t="str">
        <f>DB!E192</f>
        <v>financial_summary</v>
      </c>
      <c r="E2" s="76"/>
      <c r="F2" s="72" t="s">
        <v>23</v>
      </c>
      <c r="G2" s="73"/>
      <c r="H2" s="73"/>
      <c r="I2" s="74"/>
      <c r="J2" s="19" t="str">
        <f>DB!G192</f>
        <v>22/08/2016</v>
      </c>
      <c r="O2" s="1" t="str">
        <f xml:space="preserve"> "drop table " &amp; D2 &amp; ";"</f>
        <v>drop table financial_summary;</v>
      </c>
    </row>
    <row r="3" spans="2:15" ht="29.25" customHeight="1" x14ac:dyDescent="0.25">
      <c r="B3" s="4"/>
      <c r="O3" s="1" t="str">
        <f xml:space="preserve"> "create table " &amp; D2</f>
        <v>create table financial_summary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44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685</v>
      </c>
      <c r="D8" s="24" t="s">
        <v>151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department_id bigint,</v>
      </c>
    </row>
    <row r="9" spans="2:15" ht="15" x14ac:dyDescent="0.25">
      <c r="B9" s="6">
        <v>5</v>
      </c>
      <c r="C9" s="22" t="s">
        <v>1</v>
      </c>
      <c r="D9" s="24" t="s">
        <v>655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cashier_id bigint,</v>
      </c>
    </row>
    <row r="10" spans="2:15" ht="15" x14ac:dyDescent="0.25">
      <c r="B10" s="6">
        <v>6</v>
      </c>
      <c r="C10" s="22" t="s">
        <v>679</v>
      </c>
      <c r="D10" s="24" t="s">
        <v>48</v>
      </c>
      <c r="E10" s="23" t="s">
        <v>39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code varchar(50),</v>
      </c>
    </row>
    <row r="11" spans="2:15" ht="15" x14ac:dyDescent="0.25">
      <c r="B11" s="6">
        <v>7</v>
      </c>
      <c r="C11" s="22" t="s">
        <v>66</v>
      </c>
      <c r="D11" s="24" t="s">
        <v>3244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summary_date bigint,</v>
      </c>
    </row>
    <row r="12" spans="2:15" ht="15" x14ac:dyDescent="0.25">
      <c r="B12" s="6">
        <v>8</v>
      </c>
      <c r="C12" s="22" t="s">
        <v>642</v>
      </c>
      <c r="D12" s="24" t="s">
        <v>631</v>
      </c>
      <c r="E12" s="23" t="s">
        <v>127</v>
      </c>
      <c r="F12" s="6"/>
      <c r="G12" s="6">
        <v>0</v>
      </c>
      <c r="H12" s="6"/>
      <c r="I12" s="10"/>
      <c r="J12" s="25"/>
      <c r="K12" s="3"/>
      <c r="L12" s="3"/>
      <c r="M12" s="3"/>
      <c r="O12" s="1" t="str">
        <f t="shared" si="0"/>
        <v xml:space="preserve">    standard_amount double precision DEFAULT 0,</v>
      </c>
    </row>
    <row r="13" spans="2:15" ht="15" x14ac:dyDescent="0.25">
      <c r="B13" s="6">
        <v>9</v>
      </c>
      <c r="C13" s="22" t="s">
        <v>644</v>
      </c>
      <c r="D13" s="24" t="s">
        <v>630</v>
      </c>
      <c r="E13" s="23" t="s">
        <v>127</v>
      </c>
      <c r="F13" s="6"/>
      <c r="G13" s="6">
        <v>0</v>
      </c>
      <c r="H13" s="6"/>
      <c r="I13" s="10"/>
      <c r="J13" s="25"/>
      <c r="K13" s="3"/>
      <c r="L13" s="3"/>
      <c r="M13" s="3"/>
      <c r="O13" s="1" t="str">
        <f t="shared" si="0"/>
        <v xml:space="preserve">    adjust_amount double precision DEFAULT 0,</v>
      </c>
    </row>
    <row r="14" spans="2:15" ht="15" x14ac:dyDescent="0.25">
      <c r="B14" s="6">
        <v>10</v>
      </c>
      <c r="C14" s="22" t="s">
        <v>36</v>
      </c>
      <c r="D14" s="24" t="s">
        <v>11</v>
      </c>
      <c r="E14" s="23" t="s">
        <v>127</v>
      </c>
      <c r="F14" s="6"/>
      <c r="G14" s="6">
        <v>0</v>
      </c>
      <c r="H14" s="6"/>
      <c r="I14" s="10"/>
      <c r="J14" s="25"/>
      <c r="K14" s="3"/>
      <c r="L14" s="3"/>
      <c r="M14" s="3"/>
      <c r="O14" s="1" t="str">
        <f t="shared" si="0"/>
        <v xml:space="preserve">    amount double precision DEFAULT 0,</v>
      </c>
    </row>
    <row r="15" spans="2:15" ht="15" x14ac:dyDescent="0.25">
      <c r="B15" s="6">
        <v>11</v>
      </c>
      <c r="C15" s="22" t="s">
        <v>646</v>
      </c>
      <c r="D15" s="24" t="s">
        <v>634</v>
      </c>
      <c r="E15" s="23" t="s">
        <v>127</v>
      </c>
      <c r="F15" s="6"/>
      <c r="G15" s="6">
        <v>0</v>
      </c>
      <c r="H15" s="6"/>
      <c r="I15" s="10"/>
      <c r="J15" s="25"/>
      <c r="K15" s="3"/>
      <c r="L15" s="3"/>
      <c r="M15" s="3"/>
      <c r="O15" s="1" t="str">
        <f t="shared" si="0"/>
        <v xml:space="preserve">    vat_amount double precision DEFAULT 0,</v>
      </c>
    </row>
    <row r="16" spans="2:15" ht="15" x14ac:dyDescent="0.25">
      <c r="B16" s="6">
        <v>12</v>
      </c>
      <c r="C16" s="22" t="s">
        <v>36</v>
      </c>
      <c r="D16" s="24" t="s">
        <v>659</v>
      </c>
      <c r="E16" s="23" t="s">
        <v>127</v>
      </c>
      <c r="F16" s="6"/>
      <c r="G16" s="6">
        <v>0</v>
      </c>
      <c r="H16" s="6"/>
      <c r="I16" s="10"/>
      <c r="J16" s="25"/>
      <c r="K16" s="3"/>
      <c r="L16" s="3"/>
      <c r="M16" s="3"/>
      <c r="O16" s="1" t="str">
        <f t="shared" si="0"/>
        <v xml:space="preserve">    total_amount double precision DEFAULT 0,</v>
      </c>
    </row>
    <row r="17" spans="2:15" ht="15" x14ac:dyDescent="0.25">
      <c r="B17" s="6">
        <v>13</v>
      </c>
      <c r="C17" s="22" t="s">
        <v>648</v>
      </c>
      <c r="D17" s="24" t="s">
        <v>635</v>
      </c>
      <c r="E17" s="23" t="s">
        <v>127</v>
      </c>
      <c r="F17" s="6"/>
      <c r="G17" s="6">
        <v>0</v>
      </c>
      <c r="H17" s="6"/>
      <c r="I17" s="10"/>
      <c r="J17" s="25"/>
      <c r="K17" s="3"/>
      <c r="L17" s="3"/>
      <c r="M17" s="3"/>
      <c r="O17" s="1" t="str">
        <f t="shared" si="0"/>
        <v xml:space="preserve">    insurance_amount double precision DEFAULT 0,</v>
      </c>
    </row>
    <row r="18" spans="2:15" ht="15" x14ac:dyDescent="0.25">
      <c r="B18" s="6">
        <v>14</v>
      </c>
      <c r="C18" s="22" t="s">
        <v>764</v>
      </c>
      <c r="D18" s="24" t="s">
        <v>788</v>
      </c>
      <c r="E18" s="23" t="s">
        <v>127</v>
      </c>
      <c r="F18" s="6"/>
      <c r="G18" s="6">
        <v>0</v>
      </c>
      <c r="H18" s="6"/>
      <c r="I18" s="10"/>
      <c r="J18" s="25"/>
      <c r="K18" s="3"/>
      <c r="L18" s="3"/>
      <c r="M18" s="3"/>
      <c r="O18" s="1" t="str">
        <f t="shared" si="0"/>
        <v xml:space="preserve">    checkup_amount double precision DEFAULT 0,</v>
      </c>
    </row>
    <row r="19" spans="2:15" ht="15" x14ac:dyDescent="0.25">
      <c r="B19" s="6">
        <v>15</v>
      </c>
      <c r="C19" s="22" t="s">
        <v>770</v>
      </c>
      <c r="D19" s="24" t="s">
        <v>789</v>
      </c>
      <c r="E19" s="23" t="s">
        <v>127</v>
      </c>
      <c r="F19" s="6"/>
      <c r="G19" s="6">
        <v>0</v>
      </c>
      <c r="H19" s="6"/>
      <c r="I19" s="10"/>
      <c r="J19" s="25"/>
      <c r="K19" s="3"/>
      <c r="L19" s="3"/>
      <c r="M19" s="3"/>
      <c r="O19" s="1" t="str">
        <f t="shared" si="0"/>
        <v xml:space="preserve">    healthcare_amount double precision DEFAULT 0,</v>
      </c>
    </row>
    <row r="20" spans="2:15" ht="15" x14ac:dyDescent="0.25">
      <c r="B20" s="6">
        <v>16</v>
      </c>
      <c r="C20" s="22" t="s">
        <v>817</v>
      </c>
      <c r="D20" s="24" t="s">
        <v>816</v>
      </c>
      <c r="E20" s="23" t="s">
        <v>127</v>
      </c>
      <c r="F20" s="6"/>
      <c r="G20" s="6">
        <v>0</v>
      </c>
      <c r="H20" s="6"/>
      <c r="I20" s="10"/>
      <c r="J20" s="25"/>
      <c r="K20" s="3"/>
      <c r="L20" s="3"/>
      <c r="M20" s="3"/>
      <c r="O20" s="1" t="str">
        <f t="shared" si="0"/>
        <v xml:space="preserve">    voucher_amount double precision DEFAULT 0,</v>
      </c>
    </row>
    <row r="21" spans="2:15" ht="15" x14ac:dyDescent="0.25">
      <c r="B21" s="6">
        <v>17</v>
      </c>
      <c r="C21" s="22" t="s">
        <v>667</v>
      </c>
      <c r="D21" s="24" t="s">
        <v>657</v>
      </c>
      <c r="E21" s="23" t="s">
        <v>127</v>
      </c>
      <c r="F21" s="6"/>
      <c r="G21" s="6">
        <v>0</v>
      </c>
      <c r="H21" s="6"/>
      <c r="I21" s="10"/>
      <c r="J21" s="25"/>
      <c r="K21" s="3"/>
      <c r="L21" s="3"/>
      <c r="M21" s="3"/>
      <c r="O21" s="1" t="str">
        <f t="shared" si="0"/>
        <v xml:space="preserve">    deductible_amount double precision DEFAULT 0,</v>
      </c>
    </row>
    <row r="22" spans="2:15" ht="15" x14ac:dyDescent="0.25">
      <c r="B22" s="6">
        <v>18</v>
      </c>
      <c r="C22" s="22" t="s">
        <v>681</v>
      </c>
      <c r="D22" s="24" t="s">
        <v>682</v>
      </c>
      <c r="E22" s="23" t="s">
        <v>127</v>
      </c>
      <c r="F22" s="6"/>
      <c r="G22" s="6">
        <v>0</v>
      </c>
      <c r="H22" s="6"/>
      <c r="I22" s="10"/>
      <c r="J22" s="25"/>
      <c r="K22" s="3"/>
      <c r="L22" s="3"/>
      <c r="M22" s="3"/>
      <c r="O22" s="1" t="str">
        <f t="shared" si="0"/>
        <v xml:space="preserve">    advance_amount double precision DEFAULT 0,</v>
      </c>
    </row>
    <row r="23" spans="2:15" ht="15" x14ac:dyDescent="0.25">
      <c r="B23" s="6">
        <v>19</v>
      </c>
      <c r="C23" s="22" t="s">
        <v>761</v>
      </c>
      <c r="D23" s="24" t="s">
        <v>693</v>
      </c>
      <c r="E23" s="23" t="s">
        <v>127</v>
      </c>
      <c r="F23" s="6"/>
      <c r="G23" s="6">
        <v>0</v>
      </c>
      <c r="H23" s="6"/>
      <c r="I23" s="10"/>
      <c r="J23" s="25"/>
      <c r="K23" s="3"/>
      <c r="L23" s="3"/>
      <c r="M23" s="3"/>
      <c r="O23" s="1" t="str">
        <f t="shared" si="0"/>
        <v xml:space="preserve">    transfer_amount double precision DEFAULT 0,</v>
      </c>
    </row>
    <row r="24" spans="2:15" ht="15" x14ac:dyDescent="0.25">
      <c r="B24" s="6">
        <v>20</v>
      </c>
      <c r="C24" s="22" t="s">
        <v>666</v>
      </c>
      <c r="D24" s="24" t="s">
        <v>760</v>
      </c>
      <c r="E24" s="23" t="s">
        <v>127</v>
      </c>
      <c r="F24" s="6"/>
      <c r="G24" s="6">
        <v>0</v>
      </c>
      <c r="H24" s="6"/>
      <c r="I24" s="10"/>
      <c r="J24" s="25"/>
      <c r="K24" s="3"/>
      <c r="L24" s="3"/>
      <c r="M24" s="3"/>
      <c r="O24" s="1" t="str">
        <f t="shared" si="0"/>
        <v xml:space="preserve">    card_amount double precision DEFAULT 0,</v>
      </c>
    </row>
    <row r="25" spans="2:15" ht="15" x14ac:dyDescent="0.25">
      <c r="B25" s="6">
        <v>21</v>
      </c>
      <c r="C25" s="22" t="s">
        <v>665</v>
      </c>
      <c r="D25" s="24" t="s">
        <v>661</v>
      </c>
      <c r="E25" s="23" t="s">
        <v>127</v>
      </c>
      <c r="F25" s="6"/>
      <c r="G25" s="6">
        <v>0</v>
      </c>
      <c r="H25" s="6"/>
      <c r="I25" s="10"/>
      <c r="J25" s="25"/>
      <c r="K25" s="3"/>
      <c r="L25" s="3"/>
      <c r="M25" s="3"/>
      <c r="O25" s="1" t="str">
        <f t="shared" si="0"/>
        <v xml:space="preserve">    cash_amount double precision DEFAULT 0,</v>
      </c>
    </row>
    <row r="26" spans="2:15" ht="15" x14ac:dyDescent="0.25">
      <c r="B26" s="6">
        <v>22</v>
      </c>
      <c r="C26" s="22" t="s">
        <v>850</v>
      </c>
      <c r="D26" s="24" t="s">
        <v>849</v>
      </c>
      <c r="E26" s="23" t="s">
        <v>127</v>
      </c>
      <c r="F26" s="6"/>
      <c r="G26" s="6">
        <v>0</v>
      </c>
      <c r="H26" s="6"/>
      <c r="I26" s="10"/>
      <c r="J26" s="25"/>
      <c r="K26" s="3"/>
      <c r="L26" s="3"/>
      <c r="M26" s="3"/>
      <c r="O26" s="1" t="str">
        <f t="shared" si="0"/>
        <v xml:space="preserve">    receivable_amount double precision DEFAULT 0,</v>
      </c>
    </row>
    <row r="27" spans="2:15" ht="15" x14ac:dyDescent="0.25">
      <c r="B27" s="6">
        <v>23</v>
      </c>
      <c r="C27" s="22" t="s">
        <v>852</v>
      </c>
      <c r="D27" s="24" t="s">
        <v>851</v>
      </c>
      <c r="E27" s="23" t="s">
        <v>127</v>
      </c>
      <c r="F27" s="6"/>
      <c r="G27" s="6">
        <v>0</v>
      </c>
      <c r="H27" s="6"/>
      <c r="I27" s="10"/>
      <c r="J27" s="25"/>
      <c r="K27" s="3"/>
      <c r="L27" s="3"/>
      <c r="M27" s="3"/>
      <c r="O27" s="1" t="str">
        <f t="shared" si="0"/>
        <v xml:space="preserve">    vip_amount double precision DEFAULT 0,</v>
      </c>
    </row>
    <row r="28" spans="2:15" ht="15" x14ac:dyDescent="0.25">
      <c r="B28" s="6">
        <v>25</v>
      </c>
      <c r="C28" s="22" t="s">
        <v>886</v>
      </c>
      <c r="D28" s="24" t="s">
        <v>889</v>
      </c>
      <c r="E28" s="23" t="s">
        <v>127</v>
      </c>
      <c r="F28" s="6"/>
      <c r="G28" s="6">
        <v>0</v>
      </c>
      <c r="H28" s="6"/>
      <c r="I28" s="10"/>
      <c r="J28" s="25"/>
      <c r="K28" s="3"/>
      <c r="L28" s="3"/>
      <c r="M28" s="3"/>
      <c r="O28" s="1" t="str">
        <f t="shared" si="0"/>
        <v xml:space="preserve">    payment_transfer_amount double precision DEFAULT 0,</v>
      </c>
    </row>
    <row r="29" spans="2:15" ht="15" x14ac:dyDescent="0.25">
      <c r="B29" s="6">
        <v>26</v>
      </c>
      <c r="C29" s="22" t="s">
        <v>887</v>
      </c>
      <c r="D29" s="24" t="s">
        <v>890</v>
      </c>
      <c r="E29" s="23" t="s">
        <v>127</v>
      </c>
      <c r="F29" s="6"/>
      <c r="G29" s="6">
        <v>0</v>
      </c>
      <c r="H29" s="6"/>
      <c r="I29" s="10"/>
      <c r="J29" s="25"/>
      <c r="K29" s="3"/>
      <c r="L29" s="3"/>
      <c r="M29" s="3"/>
      <c r="O29" s="1" t="str">
        <f t="shared" si="0"/>
        <v xml:space="preserve">    payment_card_amount double precision DEFAULT 0,</v>
      </c>
    </row>
    <row r="30" spans="2:15" ht="15" x14ac:dyDescent="0.25">
      <c r="B30" s="6">
        <v>27</v>
      </c>
      <c r="C30" s="22" t="s">
        <v>888</v>
      </c>
      <c r="D30" s="24" t="s">
        <v>891</v>
      </c>
      <c r="E30" s="23" t="s">
        <v>127</v>
      </c>
      <c r="F30" s="6"/>
      <c r="G30" s="6">
        <v>0</v>
      </c>
      <c r="H30" s="6"/>
      <c r="I30" s="10"/>
      <c r="J30" s="25"/>
      <c r="K30" s="3"/>
      <c r="L30" s="3"/>
      <c r="M30" s="3"/>
      <c r="O30" s="1" t="str">
        <f t="shared" si="0"/>
        <v xml:space="preserve">    payment_cash_amount double precision DEFAULT 0,</v>
      </c>
    </row>
    <row r="31" spans="2:15" ht="15" x14ac:dyDescent="0.25">
      <c r="B31" s="6">
        <v>28</v>
      </c>
      <c r="C31" s="22" t="s">
        <v>114</v>
      </c>
      <c r="D31" s="24" t="s">
        <v>609</v>
      </c>
      <c r="E31" s="6" t="s">
        <v>6</v>
      </c>
      <c r="F31" s="6"/>
      <c r="G31" s="6"/>
      <c r="H31" s="6"/>
      <c r="I31" s="8"/>
      <c r="J31" s="25"/>
      <c r="K31" s="3"/>
      <c r="L31" s="3"/>
      <c r="M31" s="3"/>
      <c r="O31" s="1" t="str">
        <f t="shared" si="0"/>
        <v xml:space="preserve">    submitted_by bigint,</v>
      </c>
    </row>
    <row r="32" spans="2:15" ht="15" x14ac:dyDescent="0.25">
      <c r="B32" s="6">
        <v>29</v>
      </c>
      <c r="C32" s="22" t="s">
        <v>115</v>
      </c>
      <c r="D32" s="24" t="s">
        <v>610</v>
      </c>
      <c r="E32" s="6" t="s">
        <v>6</v>
      </c>
      <c r="F32" s="6"/>
      <c r="G32" s="6"/>
      <c r="H32" s="6"/>
      <c r="I32" s="8"/>
      <c r="J32" s="25"/>
      <c r="K32" s="3"/>
      <c r="L32" s="3"/>
      <c r="M32" s="3"/>
      <c r="O32" s="1" t="str">
        <f>"    " &amp; D32 &amp; " " &amp; E32 &amp; IF(F32="yes"," NOT NULL", "") &amp; IF(LEN(G32) &gt; 0," DEFAULT " &amp; G32, "") &amp; ","</f>
        <v xml:space="preserve">    submitted_date bigint,</v>
      </c>
    </row>
    <row r="33" spans="2:15" ht="15" x14ac:dyDescent="0.25">
      <c r="B33" s="6">
        <v>30</v>
      </c>
      <c r="C33" s="22" t="s">
        <v>114</v>
      </c>
      <c r="D33" s="24" t="s">
        <v>538</v>
      </c>
      <c r="E33" s="6" t="s">
        <v>6</v>
      </c>
      <c r="F33" s="6"/>
      <c r="G33" s="6"/>
      <c r="H33" s="6"/>
      <c r="I33" s="8"/>
      <c r="J33" s="25"/>
      <c r="K33" s="3"/>
      <c r="L33" s="3"/>
      <c r="M33" s="3"/>
      <c r="O33" s="1" t="str">
        <f t="shared" si="0"/>
        <v xml:space="preserve">    approved_by bigint,</v>
      </c>
    </row>
    <row r="34" spans="2:15" ht="15" x14ac:dyDescent="0.25">
      <c r="B34" s="6">
        <v>31</v>
      </c>
      <c r="C34" s="22" t="s">
        <v>115</v>
      </c>
      <c r="D34" s="24" t="s">
        <v>539</v>
      </c>
      <c r="E34" s="6" t="s">
        <v>6</v>
      </c>
      <c r="F34" s="6"/>
      <c r="G34" s="6"/>
      <c r="H34" s="6"/>
      <c r="I34" s="8"/>
      <c r="J34" s="25"/>
      <c r="K34" s="3"/>
      <c r="L34" s="3"/>
      <c r="M34" s="3"/>
      <c r="O34" s="1" t="str">
        <f t="shared" si="0"/>
        <v xml:space="preserve">    approved_date bigint,</v>
      </c>
    </row>
    <row r="35" spans="2:15" ht="15" x14ac:dyDescent="0.25">
      <c r="B35" s="6">
        <v>32</v>
      </c>
      <c r="C35" s="22" t="s">
        <v>762</v>
      </c>
      <c r="D35" s="24" t="s">
        <v>228</v>
      </c>
      <c r="E35" s="23" t="s">
        <v>25</v>
      </c>
      <c r="F35" s="6"/>
      <c r="G35" s="6"/>
      <c r="H35" s="23"/>
      <c r="I35" s="10"/>
      <c r="J35" s="25"/>
      <c r="K35" s="3"/>
      <c r="L35" s="3"/>
      <c r="M35" s="3"/>
      <c r="O35" s="1" t="str">
        <f t="shared" si="0"/>
        <v xml:space="preserve">    screen varchar(10),</v>
      </c>
    </row>
    <row r="36" spans="2:15" ht="15" x14ac:dyDescent="0.25">
      <c r="B36" s="6">
        <v>33</v>
      </c>
      <c r="C36" s="22" t="s">
        <v>3</v>
      </c>
      <c r="D36" s="24" t="s">
        <v>44</v>
      </c>
      <c r="E36" s="6" t="s">
        <v>34</v>
      </c>
      <c r="F36" s="6"/>
      <c r="G36" s="6"/>
      <c r="H36" s="6"/>
      <c r="I36" s="10"/>
      <c r="J36" s="25"/>
      <c r="K36" s="3"/>
      <c r="L36" s="3"/>
      <c r="M36" s="3"/>
      <c r="O36" s="1" t="str">
        <f t="shared" si="0"/>
        <v xml:space="preserve">    notes varchar(255),</v>
      </c>
    </row>
    <row r="37" spans="2:15" ht="15" x14ac:dyDescent="0.25">
      <c r="B37" s="6">
        <v>34</v>
      </c>
      <c r="C37" s="22" t="s">
        <v>45</v>
      </c>
      <c r="D37" s="24" t="s">
        <v>42</v>
      </c>
      <c r="E37" s="6" t="s">
        <v>35</v>
      </c>
      <c r="F37" s="6"/>
      <c r="G37" s="6">
        <v>0</v>
      </c>
      <c r="H37" s="6"/>
      <c r="I37" s="10"/>
      <c r="J37" s="25"/>
      <c r="K37" s="3"/>
      <c r="L37" s="3"/>
      <c r="M37" s="3"/>
      <c r="O37" s="1" t="str">
        <f t="shared" si="0"/>
        <v xml:space="preserve">    status smallint DEFAULT 0,</v>
      </c>
    </row>
    <row r="38" spans="2:15" ht="15" x14ac:dyDescent="0.25">
      <c r="B38" s="6">
        <v>35</v>
      </c>
      <c r="C38" s="3" t="s">
        <v>20</v>
      </c>
      <c r="D38" s="24" t="s">
        <v>296</v>
      </c>
      <c r="E38" s="6" t="s">
        <v>6</v>
      </c>
      <c r="F38" s="6"/>
      <c r="G38" s="6"/>
      <c r="H38" s="6"/>
      <c r="I38" s="10"/>
      <c r="J38" s="25"/>
      <c r="K38" s="3"/>
      <c r="L38" s="3"/>
      <c r="M38" s="3"/>
      <c r="O38" s="1" t="str">
        <f t="shared" si="0"/>
        <v xml:space="preserve">    created_by bigint,</v>
      </c>
    </row>
    <row r="39" spans="2:15" ht="15" x14ac:dyDescent="0.25">
      <c r="B39" s="6">
        <v>36</v>
      </c>
      <c r="C39" s="3" t="s">
        <v>21</v>
      </c>
      <c r="D39" s="24" t="s">
        <v>70</v>
      </c>
      <c r="E39" s="6" t="s">
        <v>6</v>
      </c>
      <c r="F39" s="6"/>
      <c r="G39" s="6"/>
      <c r="H39" s="6"/>
      <c r="I39" s="10"/>
      <c r="J39" s="25"/>
      <c r="K39" s="3"/>
      <c r="L39" s="3"/>
      <c r="M39" s="3"/>
      <c r="O39" s="1" t="str">
        <f t="shared" si="0"/>
        <v xml:space="preserve">    created_date bigint,</v>
      </c>
    </row>
    <row r="40" spans="2:15" ht="15" x14ac:dyDescent="0.25">
      <c r="B40" s="6">
        <v>37</v>
      </c>
      <c r="C40" s="3" t="s">
        <v>22</v>
      </c>
      <c r="D40" s="24" t="s">
        <v>297</v>
      </c>
      <c r="E40" s="6" t="s">
        <v>6</v>
      </c>
      <c r="F40" s="6"/>
      <c r="G40" s="6"/>
      <c r="H40" s="6"/>
      <c r="I40" s="10"/>
      <c r="J40" s="25"/>
      <c r="K40" s="3"/>
      <c r="L40" s="3"/>
      <c r="M40" s="3"/>
      <c r="O40" s="1" t="str">
        <f t="shared" si="0"/>
        <v xml:space="preserve">    updated_by bigint,</v>
      </c>
    </row>
    <row r="41" spans="2:15" ht="15" x14ac:dyDescent="0.25">
      <c r="B41" s="6">
        <v>38</v>
      </c>
      <c r="C41" s="3" t="s">
        <v>23</v>
      </c>
      <c r="D41" s="24" t="s">
        <v>71</v>
      </c>
      <c r="E41" s="6" t="s">
        <v>6</v>
      </c>
      <c r="F41" s="6"/>
      <c r="G41" s="6"/>
      <c r="H41" s="6"/>
      <c r="I41" s="10"/>
      <c r="J41" s="25"/>
      <c r="K41" s="3"/>
      <c r="L41" s="3"/>
      <c r="M41" s="3"/>
      <c r="O41" s="1" t="str">
        <f t="shared" si="0"/>
        <v xml:space="preserve">    updated_date bigint,</v>
      </c>
    </row>
    <row r="42" spans="2:15" ht="15" x14ac:dyDescent="0.25">
      <c r="B42" s="6">
        <v>39</v>
      </c>
      <c r="C42" s="22" t="s">
        <v>105</v>
      </c>
      <c r="D42" s="24" t="s">
        <v>295</v>
      </c>
      <c r="E42" s="6" t="s">
        <v>6</v>
      </c>
      <c r="F42" s="6"/>
      <c r="G42" s="6"/>
      <c r="H42" s="6"/>
      <c r="I42" s="8">
        <v>1</v>
      </c>
      <c r="J42" s="25"/>
      <c r="K42" s="3"/>
      <c r="L42" s="3"/>
      <c r="M42" s="3"/>
      <c r="O42" s="1" t="str">
        <f t="shared" si="0"/>
        <v xml:space="preserve">    deleted_by bigint,</v>
      </c>
    </row>
    <row r="43" spans="2:15" ht="15" x14ac:dyDescent="0.25">
      <c r="B43" s="6">
        <v>40</v>
      </c>
      <c r="C43" s="22" t="s">
        <v>99</v>
      </c>
      <c r="D43" s="24" t="s">
        <v>94</v>
      </c>
      <c r="E43" s="6" t="s">
        <v>6</v>
      </c>
      <c r="F43" s="6"/>
      <c r="G43" s="6"/>
      <c r="H43" s="6"/>
      <c r="I43" s="8">
        <v>1</v>
      </c>
      <c r="J43" s="25"/>
      <c r="K43" s="3"/>
      <c r="L43" s="3"/>
      <c r="M43" s="3"/>
      <c r="O43" s="1" t="str">
        <f t="shared" si="0"/>
        <v xml:space="preserve">    deleted_date bigint,</v>
      </c>
    </row>
    <row r="44" spans="2:15" ht="15" x14ac:dyDescent="0.25">
      <c r="B44" s="6">
        <v>41</v>
      </c>
      <c r="C44" s="3" t="s">
        <v>24</v>
      </c>
      <c r="D44" s="24" t="s">
        <v>13</v>
      </c>
      <c r="E44" s="6" t="s">
        <v>10</v>
      </c>
      <c r="F44" s="6"/>
      <c r="G44" s="6">
        <v>1</v>
      </c>
      <c r="H44" s="6"/>
      <c r="I44" s="10"/>
      <c r="J44" s="25"/>
      <c r="K44" s="3"/>
      <c r="L44" s="3"/>
      <c r="M44" s="3"/>
      <c r="O44" s="1" t="str">
        <f t="shared" si="0"/>
        <v xml:space="preserve">    version integer DEFAULT 1,</v>
      </c>
    </row>
    <row r="45" spans="2:15" x14ac:dyDescent="0.25">
      <c r="O45" s="1" t="str">
        <f>"    CONSTRAINT " &amp; IF(ISERROR(SEARCH(".",$D$2)), $D$2, MID($D$2,SEARCH(".",$D$2) + 1,(LEN($D$2)-SEARCH(".",$D$2)))) &amp; "_pk PRIMARY KEY (" &amp; $D$5 &amp; ")"</f>
        <v xml:space="preserve">    CONSTRAINT financial_summary_pk PRIMARY KEY (id)</v>
      </c>
    </row>
    <row r="46" spans="2:15" x14ac:dyDescent="0.25">
      <c r="O46" s="1" t="s">
        <v>7</v>
      </c>
    </row>
    <row r="48" spans="2:15" x14ac:dyDescent="0.25">
      <c r="D48" s="32" t="s">
        <v>1134</v>
      </c>
    </row>
    <row r="49" spans="4:4" x14ac:dyDescent="0.25">
      <c r="D49" s="32"/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B1:O41"/>
  <sheetViews>
    <sheetView showGridLines="0" topLeftCell="A13" workbookViewId="0">
      <selection activeCell="O2" sqref="O2:O39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8.42578125" style="1" customWidth="1"/>
    <col min="5" max="5" width="15.85546875" style="1" bestFit="1" customWidth="1"/>
    <col min="6" max="9" width="5.1406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DB!D193</f>
        <v>Thưởng nhân viên</v>
      </c>
      <c r="E1" s="71"/>
      <c r="F1" s="72" t="s">
        <v>22</v>
      </c>
      <c r="G1" s="73"/>
      <c r="H1" s="73"/>
      <c r="I1" s="74"/>
      <c r="J1" s="3" t="str">
        <f>DB!F193</f>
        <v>Nguyễn Anh Phong</v>
      </c>
    </row>
    <row r="2" spans="2:15" ht="18" x14ac:dyDescent="0.25">
      <c r="C2" s="2" t="s">
        <v>27</v>
      </c>
      <c r="D2" s="75" t="str">
        <f>DB!E193</f>
        <v>financial_incentive</v>
      </c>
      <c r="E2" s="76"/>
      <c r="F2" s="72" t="s">
        <v>23</v>
      </c>
      <c r="G2" s="73"/>
      <c r="H2" s="73"/>
      <c r="I2" s="74"/>
      <c r="J2" s="19" t="str">
        <f>DB!G193</f>
        <v>22/04/2019</v>
      </c>
      <c r="O2" s="1" t="str">
        <f xml:space="preserve"> "drop table " &amp; D2 &amp; ";"</f>
        <v>drop table financial_incentive;</v>
      </c>
    </row>
    <row r="3" spans="2:15" ht="29.25" customHeight="1" x14ac:dyDescent="0.25">
      <c r="B3" s="4"/>
      <c r="O3" s="1" t="str">
        <f xml:space="preserve"> "create table " &amp; D2</f>
        <v>create table financial_incentive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22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497</v>
      </c>
      <c r="D6" s="24" t="s">
        <v>351</v>
      </c>
      <c r="E6" s="6" t="s">
        <v>6</v>
      </c>
      <c r="F6" s="6"/>
      <c r="G6" s="6"/>
      <c r="H6" s="6"/>
      <c r="I6" s="8"/>
      <c r="J6" s="25"/>
      <c r="K6" s="3"/>
      <c r="L6" s="3"/>
      <c r="M6" s="3"/>
      <c r="O6" s="1" t="str">
        <f t="shared" ref="O6:O17" si="0">"    " &amp; D6 &amp; " " &amp; E6 &amp; IF(F6="yes"," NOT NULL", "") &amp; IF(LEN(G6) &gt; 0," DEFAULT " &amp; G6, "") &amp; ","</f>
        <v xml:space="preserve">    emr_id bigint,</v>
      </c>
    </row>
    <row r="7" spans="2:15" ht="15" x14ac:dyDescent="0.25">
      <c r="B7" s="6">
        <v>3</v>
      </c>
      <c r="C7" s="22" t="s">
        <v>2287</v>
      </c>
      <c r="D7" s="24" t="s">
        <v>396</v>
      </c>
      <c r="E7" s="23" t="s">
        <v>6</v>
      </c>
      <c r="F7" s="6"/>
      <c r="G7" s="6"/>
      <c r="H7" s="6"/>
      <c r="I7" s="8"/>
      <c r="J7" s="25"/>
      <c r="K7" s="3"/>
      <c r="L7" s="3"/>
      <c r="M7" s="3"/>
      <c r="O7" s="1" t="str">
        <f t="shared" si="0"/>
        <v xml:space="preserve">    imaging_result_id bigint,</v>
      </c>
    </row>
    <row r="8" spans="2:15" ht="15" x14ac:dyDescent="0.25">
      <c r="B8" s="6">
        <v>4</v>
      </c>
      <c r="C8" s="22" t="s">
        <v>2288</v>
      </c>
      <c r="D8" s="24" t="s">
        <v>2967</v>
      </c>
      <c r="E8" s="6" t="s">
        <v>6</v>
      </c>
      <c r="F8" s="6"/>
      <c r="G8" s="6"/>
      <c r="H8" s="6"/>
      <c r="I8" s="8"/>
      <c r="J8" s="25"/>
      <c r="K8" s="3"/>
      <c r="L8" s="3"/>
      <c r="M8" s="3"/>
      <c r="O8" s="1" t="str">
        <f>"    " &amp; D8 &amp; " " &amp; E8 &amp; IF(F8="yes"," NOT NULL", "") &amp; IF(LEN(G8) &gt; 0," DEFAULT " &amp; G8, "") &amp; ","</f>
        <v xml:space="preserve">    lab_result_id bigint,</v>
      </c>
    </row>
    <row r="9" spans="2:15" ht="15" x14ac:dyDescent="0.25">
      <c r="B9" s="6">
        <v>5</v>
      </c>
      <c r="C9" s="22" t="s">
        <v>2288</v>
      </c>
      <c r="D9" s="24" t="s">
        <v>1390</v>
      </c>
      <c r="E9" s="6" t="s">
        <v>6</v>
      </c>
      <c r="F9" s="6"/>
      <c r="G9" s="6"/>
      <c r="H9" s="6"/>
      <c r="I9" s="8"/>
      <c r="J9" s="25"/>
      <c r="K9" s="3"/>
      <c r="L9" s="3"/>
      <c r="M9" s="3"/>
      <c r="O9" s="1" t="str">
        <f t="shared" si="0"/>
        <v xml:space="preserve">    lab_sample_item_id bigint,</v>
      </c>
    </row>
    <row r="10" spans="2:15" ht="15" x14ac:dyDescent="0.25">
      <c r="B10" s="6">
        <v>6</v>
      </c>
      <c r="C10" s="22" t="s">
        <v>2938</v>
      </c>
      <c r="D10" s="24" t="s">
        <v>206</v>
      </c>
      <c r="E10" s="6" t="s">
        <v>6</v>
      </c>
      <c r="F10" s="6"/>
      <c r="G10" s="6"/>
      <c r="H10" s="6"/>
      <c r="I10" s="8"/>
      <c r="J10" s="25"/>
      <c r="K10" s="3"/>
      <c r="L10" s="3"/>
      <c r="M10" s="3"/>
      <c r="O10" s="1" t="str">
        <f t="shared" si="0"/>
        <v xml:space="preserve">    partner_id bigint,</v>
      </c>
    </row>
    <row r="11" spans="2:15" ht="15" x14ac:dyDescent="0.25">
      <c r="B11" s="6">
        <v>7</v>
      </c>
      <c r="C11" s="22" t="s">
        <v>2939</v>
      </c>
      <c r="D11" s="24" t="s">
        <v>2937</v>
      </c>
      <c r="E11" s="6" t="s">
        <v>35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incentive_type smallint,</v>
      </c>
    </row>
    <row r="12" spans="2:15" ht="15" x14ac:dyDescent="0.25">
      <c r="B12" s="6">
        <v>8</v>
      </c>
      <c r="C12" s="22" t="s">
        <v>2940</v>
      </c>
      <c r="D12" s="24" t="s">
        <v>170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item_id bigint,</v>
      </c>
    </row>
    <row r="13" spans="2:15" ht="15" x14ac:dyDescent="0.25">
      <c r="B13" s="6">
        <v>9</v>
      </c>
      <c r="C13" s="22" t="s">
        <v>117</v>
      </c>
      <c r="D13" s="24" t="s">
        <v>173</v>
      </c>
      <c r="E13" s="23" t="s">
        <v>127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price double precision,</v>
      </c>
    </row>
    <row r="14" spans="2:15" ht="15" x14ac:dyDescent="0.25">
      <c r="B14" s="6">
        <v>10</v>
      </c>
      <c r="C14" s="22" t="s">
        <v>33</v>
      </c>
      <c r="D14" s="24" t="s">
        <v>627</v>
      </c>
      <c r="E14" s="23" t="s">
        <v>127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qty double precision,</v>
      </c>
    </row>
    <row r="15" spans="2:15" ht="15" x14ac:dyDescent="0.25">
      <c r="B15" s="6">
        <v>11</v>
      </c>
      <c r="C15" s="22" t="s">
        <v>36</v>
      </c>
      <c r="D15" s="24" t="s">
        <v>11</v>
      </c>
      <c r="E15" s="23" t="s">
        <v>127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amount double precision,</v>
      </c>
    </row>
    <row r="16" spans="2:15" ht="15" x14ac:dyDescent="0.25">
      <c r="B16" s="6">
        <v>12</v>
      </c>
      <c r="C16" s="22" t="s">
        <v>2834</v>
      </c>
      <c r="D16" s="24" t="s">
        <v>2845</v>
      </c>
      <c r="E16" s="6" t="s">
        <v>35</v>
      </c>
      <c r="F16" s="6"/>
      <c r="G16" s="6">
        <v>0</v>
      </c>
      <c r="H16" s="23" t="s">
        <v>16</v>
      </c>
      <c r="I16" s="10">
        <v>1</v>
      </c>
      <c r="J16" s="25" t="s">
        <v>2846</v>
      </c>
      <c r="K16" s="3"/>
      <c r="L16" s="3"/>
      <c r="M16" s="3"/>
      <c r="O16" s="1" t="str">
        <f t="shared" si="0"/>
        <v xml:space="preserve">    percent smallint DEFAULT 0,</v>
      </c>
    </row>
    <row r="17" spans="2:15" ht="15" x14ac:dyDescent="0.25">
      <c r="B17" s="6">
        <v>13</v>
      </c>
      <c r="C17" s="22" t="s">
        <v>2847</v>
      </c>
      <c r="D17" s="24" t="s">
        <v>2833</v>
      </c>
      <c r="E17" s="23" t="s">
        <v>127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rate double precision,</v>
      </c>
    </row>
    <row r="18" spans="2:15" ht="15" x14ac:dyDescent="0.25">
      <c r="B18" s="6">
        <v>14</v>
      </c>
      <c r="C18" s="22" t="s">
        <v>2936</v>
      </c>
      <c r="D18" s="24" t="s">
        <v>1061</v>
      </c>
      <c r="E18" s="23" t="s">
        <v>127</v>
      </c>
      <c r="F18" s="6"/>
      <c r="G18" s="6">
        <v>0</v>
      </c>
      <c r="H18" s="6"/>
      <c r="I18" s="10"/>
      <c r="J18" s="25"/>
      <c r="K18" s="3"/>
      <c r="L18" s="3"/>
      <c r="M18" s="3"/>
      <c r="O18" s="1" t="str">
        <f t="shared" ref="O18:O37" si="1">"    " &amp; D18 &amp; " " &amp; E18 &amp; IF(F18="yes"," NOT NULL", "") &amp; IF(LEN(G18) &gt; 0," DEFAULT " &amp; G18, "") &amp; ","</f>
        <v xml:space="preserve">    incentive_amount double precision DEFAULT 0,</v>
      </c>
    </row>
    <row r="19" spans="2:15" ht="15" x14ac:dyDescent="0.25">
      <c r="B19" s="6">
        <v>15</v>
      </c>
      <c r="C19" s="22" t="s">
        <v>3</v>
      </c>
      <c r="D19" s="24" t="s">
        <v>3072</v>
      </c>
      <c r="E19" s="23" t="s">
        <v>116</v>
      </c>
      <c r="F19" s="6"/>
      <c r="G19" s="6"/>
      <c r="H19" s="6"/>
      <c r="I19" s="10"/>
      <c r="J19" s="25"/>
      <c r="K19" s="3"/>
      <c r="L19" s="3"/>
      <c r="M19" s="3"/>
      <c r="O19" s="1" t="str">
        <f t="shared" si="1"/>
        <v xml:space="preserve">    note text,</v>
      </c>
    </row>
    <row r="20" spans="2:15" ht="15" x14ac:dyDescent="0.25">
      <c r="B20" s="6">
        <v>16</v>
      </c>
      <c r="C20" s="22" t="s">
        <v>612</v>
      </c>
      <c r="D20" s="24" t="s">
        <v>3486</v>
      </c>
      <c r="E20" s="6" t="s">
        <v>6</v>
      </c>
      <c r="F20" s="6"/>
      <c r="G20" s="6"/>
      <c r="H20" s="6"/>
      <c r="I20" s="10"/>
      <c r="J20" s="25"/>
      <c r="K20" s="3"/>
      <c r="L20" s="3"/>
      <c r="M20" s="3"/>
      <c r="O20" s="1" t="str">
        <f t="shared" si="1"/>
        <v xml:space="preserve">    incentive_date bigint,</v>
      </c>
    </row>
    <row r="21" spans="2:15" ht="15" x14ac:dyDescent="0.25">
      <c r="B21" s="6">
        <v>17</v>
      </c>
      <c r="C21" s="22" t="s">
        <v>612</v>
      </c>
      <c r="D21" s="24" t="s">
        <v>974</v>
      </c>
      <c r="E21" s="6" t="s">
        <v>6</v>
      </c>
      <c r="F21" s="6"/>
      <c r="G21" s="6"/>
      <c r="H21" s="6"/>
      <c r="I21" s="10"/>
      <c r="J21" s="25"/>
      <c r="K21" s="3"/>
      <c r="L21" s="3"/>
      <c r="M21" s="3"/>
      <c r="O21" s="1" t="str">
        <f t="shared" si="1"/>
        <v xml:space="preserve">    payment_date bigint,</v>
      </c>
    </row>
    <row r="22" spans="2:15" ht="15" x14ac:dyDescent="0.25">
      <c r="B22" s="6">
        <v>2</v>
      </c>
      <c r="C22" s="22" t="s">
        <v>3487</v>
      </c>
      <c r="D22" s="24" t="s">
        <v>626</v>
      </c>
      <c r="E22" s="6" t="s">
        <v>6</v>
      </c>
      <c r="F22" s="6"/>
      <c r="G22" s="6"/>
      <c r="H22" s="6"/>
      <c r="I22" s="10"/>
      <c r="J22" s="25"/>
      <c r="K22" s="3"/>
      <c r="L22" s="3"/>
      <c r="M22" s="3"/>
      <c r="O22" s="1" t="str">
        <f t="shared" si="1"/>
        <v xml:space="preserve">    financial_id bigint,</v>
      </c>
    </row>
    <row r="23" spans="2:15" ht="15" x14ac:dyDescent="0.25">
      <c r="B23" s="6">
        <v>2</v>
      </c>
      <c r="C23" s="22" t="s">
        <v>3487</v>
      </c>
      <c r="D23" s="24" t="s">
        <v>865</v>
      </c>
      <c r="E23" s="6" t="s">
        <v>6</v>
      </c>
      <c r="F23" s="6"/>
      <c r="G23" s="6"/>
      <c r="H23" s="6"/>
      <c r="I23" s="10"/>
      <c r="J23" s="25"/>
      <c r="K23" s="3"/>
      <c r="L23" s="3"/>
      <c r="M23" s="3"/>
      <c r="O23" s="1" t="str">
        <f t="shared" si="1"/>
        <v xml:space="preserve">    financial_item_id bigint,</v>
      </c>
    </row>
    <row r="24" spans="2:15" ht="15" x14ac:dyDescent="0.25">
      <c r="B24" s="6">
        <v>18</v>
      </c>
      <c r="C24" s="22" t="s">
        <v>611</v>
      </c>
      <c r="D24" s="24" t="s">
        <v>1165</v>
      </c>
      <c r="E24" s="6" t="s">
        <v>6</v>
      </c>
      <c r="F24" s="6"/>
      <c r="G24" s="6"/>
      <c r="H24" s="6"/>
      <c r="I24" s="10"/>
      <c r="J24" s="25"/>
      <c r="K24" s="3"/>
      <c r="L24" s="3"/>
      <c r="M24" s="3"/>
      <c r="O24" s="1" t="str">
        <f t="shared" ref="O24:O29" si="2">"    " &amp; D24 &amp; " " &amp; E24 &amp; IF(F24="yes"," NOT NULL", "") &amp; IF(LEN(G24) &gt; 0," DEFAULT " &amp; G24, "") &amp; ","</f>
        <v xml:space="preserve">    submitter_id bigint,</v>
      </c>
    </row>
    <row r="25" spans="2:15" ht="15" x14ac:dyDescent="0.25">
      <c r="B25" s="6">
        <v>19</v>
      </c>
      <c r="C25" s="22" t="s">
        <v>612</v>
      </c>
      <c r="D25" s="24" t="s">
        <v>610</v>
      </c>
      <c r="E25" s="6" t="s">
        <v>6</v>
      </c>
      <c r="F25" s="6"/>
      <c r="G25" s="6"/>
      <c r="H25" s="6"/>
      <c r="I25" s="10"/>
      <c r="J25" s="25"/>
      <c r="K25" s="3"/>
      <c r="L25" s="3"/>
      <c r="M25" s="3"/>
      <c r="O25" s="1" t="str">
        <f t="shared" si="2"/>
        <v xml:space="preserve">    submitted_date bigint,</v>
      </c>
    </row>
    <row r="26" spans="2:15" ht="15" x14ac:dyDescent="0.25">
      <c r="B26" s="6">
        <v>20</v>
      </c>
      <c r="C26" s="22" t="s">
        <v>114</v>
      </c>
      <c r="D26" s="24" t="s">
        <v>2075</v>
      </c>
      <c r="E26" s="6" t="s">
        <v>6</v>
      </c>
      <c r="F26" s="6"/>
      <c r="G26" s="6"/>
      <c r="H26" s="6"/>
      <c r="I26" s="10"/>
      <c r="J26" s="25"/>
      <c r="K26" s="3"/>
      <c r="L26" s="3"/>
      <c r="M26" s="3"/>
      <c r="O26" s="1" t="str">
        <f t="shared" si="2"/>
        <v xml:space="preserve">    approver_id bigint,</v>
      </c>
    </row>
    <row r="27" spans="2:15" ht="15" x14ac:dyDescent="0.25">
      <c r="B27" s="6">
        <v>21</v>
      </c>
      <c r="C27" s="22" t="s">
        <v>115</v>
      </c>
      <c r="D27" s="24" t="s">
        <v>539</v>
      </c>
      <c r="E27" s="6" t="s">
        <v>6</v>
      </c>
      <c r="F27" s="6"/>
      <c r="G27" s="6"/>
      <c r="H27" s="6"/>
      <c r="I27" s="10"/>
      <c r="J27" s="25"/>
      <c r="K27" s="3"/>
      <c r="L27" s="3"/>
      <c r="M27" s="3"/>
      <c r="O27" s="1" t="str">
        <f t="shared" si="2"/>
        <v xml:space="preserve">    approved_date bigint,</v>
      </c>
    </row>
    <row r="28" spans="2:15" ht="15" x14ac:dyDescent="0.25">
      <c r="B28" s="6">
        <v>22</v>
      </c>
      <c r="C28" s="22" t="s">
        <v>880</v>
      </c>
      <c r="D28" s="66" t="s">
        <v>3337</v>
      </c>
      <c r="E28" s="6" t="s">
        <v>6</v>
      </c>
      <c r="F28" s="6"/>
      <c r="G28" s="6"/>
      <c r="H28" s="6"/>
      <c r="I28" s="10"/>
      <c r="J28" s="25"/>
      <c r="K28" s="3"/>
      <c r="L28" s="3"/>
      <c r="M28" s="3"/>
      <c r="O28" s="1" t="str">
        <f t="shared" si="2"/>
        <v xml:space="preserve">    processor_id bigint,</v>
      </c>
    </row>
    <row r="29" spans="2:15" ht="15" x14ac:dyDescent="0.25">
      <c r="B29" s="6">
        <v>23</v>
      </c>
      <c r="C29" s="22" t="s">
        <v>881</v>
      </c>
      <c r="D29" s="24" t="s">
        <v>977</v>
      </c>
      <c r="E29" s="6" t="s">
        <v>6</v>
      </c>
      <c r="F29" s="6"/>
      <c r="G29" s="6"/>
      <c r="H29" s="6"/>
      <c r="I29" s="10"/>
      <c r="J29" s="25"/>
      <c r="K29" s="3"/>
      <c r="L29" s="3"/>
      <c r="M29" s="3"/>
      <c r="O29" s="1" t="str">
        <f t="shared" si="2"/>
        <v xml:space="preserve">    processed_date bigint,</v>
      </c>
    </row>
    <row r="30" spans="2:15" ht="15" x14ac:dyDescent="0.25">
      <c r="B30" s="6">
        <v>24</v>
      </c>
      <c r="C30" s="22" t="s">
        <v>1351</v>
      </c>
      <c r="D30" s="24" t="s">
        <v>42</v>
      </c>
      <c r="E30" s="6" t="s">
        <v>10</v>
      </c>
      <c r="F30" s="6"/>
      <c r="G30" s="6"/>
      <c r="H30" s="6"/>
      <c r="I30" s="10"/>
      <c r="J30" s="25"/>
      <c r="K30" s="3"/>
      <c r="L30" s="3"/>
      <c r="M30" s="3"/>
      <c r="O30" s="1" t="str">
        <f t="shared" si="1"/>
        <v xml:space="preserve">    status integer,</v>
      </c>
    </row>
    <row r="31" spans="2:15" ht="15" x14ac:dyDescent="0.25">
      <c r="B31" s="6">
        <v>25</v>
      </c>
      <c r="C31" s="3" t="s">
        <v>20</v>
      </c>
      <c r="D31" s="24" t="s">
        <v>296</v>
      </c>
      <c r="E31" s="6" t="s">
        <v>6</v>
      </c>
      <c r="F31" s="6"/>
      <c r="G31" s="6"/>
      <c r="H31" s="6"/>
      <c r="I31" s="10">
        <v>1</v>
      </c>
      <c r="J31" s="25"/>
      <c r="K31" s="3"/>
      <c r="L31" s="3"/>
      <c r="M31" s="3"/>
      <c r="O31" s="1" t="str">
        <f t="shared" si="1"/>
        <v xml:space="preserve">    created_by bigint,</v>
      </c>
    </row>
    <row r="32" spans="2:15" ht="15" x14ac:dyDescent="0.25">
      <c r="B32" s="6">
        <v>26</v>
      </c>
      <c r="C32" s="3" t="s">
        <v>21</v>
      </c>
      <c r="D32" s="24" t="s">
        <v>70</v>
      </c>
      <c r="E32" s="6" t="s">
        <v>6</v>
      </c>
      <c r="F32" s="6"/>
      <c r="G32" s="6"/>
      <c r="H32" s="6"/>
      <c r="I32" s="10"/>
      <c r="J32" s="25"/>
      <c r="K32" s="3"/>
      <c r="L32" s="3"/>
      <c r="M32" s="3"/>
      <c r="O32" s="1" t="str">
        <f t="shared" si="1"/>
        <v xml:space="preserve">    created_date bigint,</v>
      </c>
    </row>
    <row r="33" spans="2:15" ht="15" x14ac:dyDescent="0.25">
      <c r="B33" s="6">
        <v>27</v>
      </c>
      <c r="C33" s="3" t="s">
        <v>22</v>
      </c>
      <c r="D33" s="24" t="s">
        <v>297</v>
      </c>
      <c r="E33" s="6" t="s">
        <v>6</v>
      </c>
      <c r="F33" s="6"/>
      <c r="G33" s="6"/>
      <c r="H33" s="6"/>
      <c r="I33" s="10"/>
      <c r="J33" s="25"/>
      <c r="K33" s="3"/>
      <c r="L33" s="3"/>
      <c r="M33" s="3"/>
      <c r="O33" s="1" t="str">
        <f t="shared" si="1"/>
        <v xml:space="preserve">    updated_by bigint,</v>
      </c>
    </row>
    <row r="34" spans="2:15" ht="15" x14ac:dyDescent="0.25">
      <c r="B34" s="6">
        <v>28</v>
      </c>
      <c r="C34" s="3" t="s">
        <v>23</v>
      </c>
      <c r="D34" s="24" t="s">
        <v>71</v>
      </c>
      <c r="E34" s="6" t="s">
        <v>6</v>
      </c>
      <c r="F34" s="6"/>
      <c r="G34" s="6"/>
      <c r="H34" s="6"/>
      <c r="I34" s="10"/>
      <c r="J34" s="25"/>
      <c r="K34" s="3"/>
      <c r="L34" s="3"/>
      <c r="M34" s="3"/>
      <c r="O34" s="1" t="str">
        <f t="shared" si="1"/>
        <v xml:space="preserve">    updated_date bigint,</v>
      </c>
    </row>
    <row r="35" spans="2:15" ht="15" x14ac:dyDescent="0.25">
      <c r="B35" s="6">
        <v>29</v>
      </c>
      <c r="C35" s="22" t="s">
        <v>105</v>
      </c>
      <c r="D35" s="24" t="s">
        <v>295</v>
      </c>
      <c r="E35" s="6" t="s">
        <v>6</v>
      </c>
      <c r="F35" s="6"/>
      <c r="G35" s="6"/>
      <c r="H35" s="6"/>
      <c r="I35" s="8">
        <v>1</v>
      </c>
      <c r="J35" s="25"/>
      <c r="K35" s="3"/>
      <c r="L35" s="3"/>
      <c r="M35" s="3"/>
      <c r="O35" s="1" t="str">
        <f t="shared" si="1"/>
        <v xml:space="preserve">    deleted_by bigint,</v>
      </c>
    </row>
    <row r="36" spans="2:15" ht="15" x14ac:dyDescent="0.25">
      <c r="B36" s="6">
        <v>30</v>
      </c>
      <c r="C36" s="22" t="s">
        <v>99</v>
      </c>
      <c r="D36" s="24" t="s">
        <v>94</v>
      </c>
      <c r="E36" s="6" t="s">
        <v>6</v>
      </c>
      <c r="F36" s="6"/>
      <c r="G36" s="6"/>
      <c r="H36" s="6"/>
      <c r="I36" s="8">
        <v>1</v>
      </c>
      <c r="J36" s="25"/>
      <c r="K36" s="3"/>
      <c r="L36" s="3"/>
      <c r="M36" s="3"/>
      <c r="O36" s="1" t="str">
        <f t="shared" si="1"/>
        <v xml:space="preserve">    deleted_date bigint,</v>
      </c>
    </row>
    <row r="37" spans="2:15" ht="15" x14ac:dyDescent="0.25">
      <c r="B37" s="6">
        <v>31</v>
      </c>
      <c r="C37" s="3" t="s">
        <v>24</v>
      </c>
      <c r="D37" s="24" t="s">
        <v>13</v>
      </c>
      <c r="E37" s="6" t="s">
        <v>10</v>
      </c>
      <c r="F37" s="6"/>
      <c r="G37" s="6">
        <v>1</v>
      </c>
      <c r="H37" s="6"/>
      <c r="I37" s="10"/>
      <c r="J37" s="25"/>
      <c r="K37" s="3"/>
      <c r="L37" s="3"/>
      <c r="M37" s="3"/>
      <c r="O37" s="1" t="str">
        <f t="shared" si="1"/>
        <v xml:space="preserve">    version integer DEFAULT 1,</v>
      </c>
    </row>
    <row r="38" spans="2:15" x14ac:dyDescent="0.25">
      <c r="O38" s="1" t="str">
        <f>"    CONSTRAINT " &amp; IF(ISERROR(SEARCH(".",$D$2)), $D$2, MID($D$2,SEARCH(".",$D$2) + 1,(LEN($D$2)-SEARCH(".",$D$2)))) &amp; "_pk PRIMARY KEY (" &amp; $D$5 &amp; ")"</f>
        <v xml:space="preserve">    CONSTRAINT financial_incentive_pk PRIMARY KEY (id)</v>
      </c>
    </row>
    <row r="39" spans="2:15" x14ac:dyDescent="0.25">
      <c r="O39" s="1" t="s">
        <v>7</v>
      </c>
    </row>
    <row r="41" spans="2:15" x14ac:dyDescent="0.25">
      <c r="C41" s="32"/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B1:O45"/>
  <sheetViews>
    <sheetView showGridLines="0" topLeftCell="A28" workbookViewId="0">
      <selection activeCell="O2" sqref="O2:O45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DB!D194</f>
        <v>Bảo hiểm khách hàng</v>
      </c>
      <c r="E1" s="71"/>
      <c r="F1" s="72" t="s">
        <v>22</v>
      </c>
      <c r="G1" s="73"/>
      <c r="H1" s="73"/>
      <c r="I1" s="74"/>
      <c r="J1" s="3" t="str">
        <f>DB!F194</f>
        <v>Nguyễn Anh Phong</v>
      </c>
    </row>
    <row r="2" spans="2:15" ht="18" x14ac:dyDescent="0.25">
      <c r="C2" s="2" t="s">
        <v>27</v>
      </c>
      <c r="D2" s="75" t="str">
        <f>DB!E194</f>
        <v>financial_insurance</v>
      </c>
      <c r="E2" s="76"/>
      <c r="F2" s="72" t="s">
        <v>23</v>
      </c>
      <c r="G2" s="73"/>
      <c r="H2" s="73"/>
      <c r="I2" s="74"/>
      <c r="J2" s="19">
        <f>DB!G194</f>
        <v>42714</v>
      </c>
      <c r="O2" s="1" t="str">
        <f xml:space="preserve"> "drop table " &amp; D2 &amp; ";"</f>
        <v>drop table financial_insurance;</v>
      </c>
    </row>
    <row r="3" spans="2:15" ht="29.25" customHeight="1" x14ac:dyDescent="0.25">
      <c r="B3" s="4"/>
      <c r="O3" s="1" t="str">
        <f xml:space="preserve"> "create table " &amp; D2</f>
        <v>create table financial_insurance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43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106</v>
      </c>
      <c r="D8" s="24" t="s">
        <v>206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partner_id bigint,</v>
      </c>
    </row>
    <row r="9" spans="2:15" ht="15" x14ac:dyDescent="0.25">
      <c r="B9" s="6">
        <v>5</v>
      </c>
      <c r="C9" s="22" t="s">
        <v>679</v>
      </c>
      <c r="D9" s="24" t="s">
        <v>48</v>
      </c>
      <c r="E9" s="23" t="s">
        <v>39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code varchar(50),</v>
      </c>
    </row>
    <row r="10" spans="2:15" ht="15" x14ac:dyDescent="0.25">
      <c r="B10" s="6">
        <v>6</v>
      </c>
      <c r="C10" s="22" t="s">
        <v>813</v>
      </c>
      <c r="D10" s="24" t="s">
        <v>812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>"    " &amp; D10 &amp; " " &amp; E10 &amp; IF(F10="yes"," NOT NULL", "") &amp; IF(LEN(G10) &gt; 0," DEFAULT " &amp; G10, "") &amp; ","</f>
        <v xml:space="preserve">    admission_id bigint,</v>
      </c>
    </row>
    <row r="11" spans="2:15" ht="15" x14ac:dyDescent="0.25">
      <c r="B11" s="6">
        <v>7</v>
      </c>
      <c r="C11" s="22" t="s">
        <v>3269</v>
      </c>
      <c r="D11" s="24" t="s">
        <v>858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>"    " &amp; D11 &amp; " " &amp; E11 &amp; IF(F11="yes"," NOT NULL", "") &amp; IF(LEN(G11) &gt; 0," DEFAULT " &amp; G11, "") &amp; ","</f>
        <v xml:space="preserve">    admission_date bigint,</v>
      </c>
    </row>
    <row r="12" spans="2:15" ht="15" x14ac:dyDescent="0.25">
      <c r="B12" s="6">
        <v>8</v>
      </c>
      <c r="C12" s="22" t="s">
        <v>558</v>
      </c>
      <c r="D12" s="24" t="s">
        <v>856</v>
      </c>
      <c r="E12" s="6" t="s">
        <v>35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admission_type smallint,</v>
      </c>
    </row>
    <row r="13" spans="2:15" ht="15" x14ac:dyDescent="0.25">
      <c r="B13" s="6">
        <v>9</v>
      </c>
      <c r="C13" s="22" t="s">
        <v>794</v>
      </c>
      <c r="D13" s="24" t="s">
        <v>853</v>
      </c>
      <c r="E13" s="6" t="s">
        <v>35</v>
      </c>
      <c r="F13" s="6"/>
      <c r="G13" s="6"/>
      <c r="H13" s="6"/>
      <c r="I13" s="8"/>
      <c r="J13" s="25"/>
      <c r="K13" s="3"/>
      <c r="L13" s="3"/>
      <c r="M13" s="3"/>
      <c r="O13" s="1" t="str">
        <f t="shared" si="0"/>
        <v xml:space="preserve">    insurance_class smallint,</v>
      </c>
    </row>
    <row r="14" spans="2:15" ht="15" x14ac:dyDescent="0.25">
      <c r="B14" s="6">
        <v>10</v>
      </c>
      <c r="C14" s="22" t="s">
        <v>767</v>
      </c>
      <c r="D14" s="24" t="s">
        <v>765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insurance_id bigint,</v>
      </c>
    </row>
    <row r="15" spans="2:15" ht="15" x14ac:dyDescent="0.25">
      <c r="B15" s="6">
        <v>11</v>
      </c>
      <c r="C15" s="22" t="s">
        <v>832</v>
      </c>
      <c r="D15" s="24" t="s">
        <v>859</v>
      </c>
      <c r="E15" s="6" t="s">
        <v>34</v>
      </c>
      <c r="F15" s="6"/>
      <c r="G15" s="6"/>
      <c r="H15" s="6"/>
      <c r="I15" s="10"/>
      <c r="J15" s="25"/>
      <c r="K15" s="3"/>
      <c r="L15" s="3"/>
      <c r="M15" s="3"/>
      <c r="O15" s="1" t="str">
        <f>"    " &amp; D15 &amp; " " &amp; E15 &amp; IF(F15="yes"," NOT NULL", "") &amp; IF(LEN(G15) &gt; 0," DEFAULT " &amp; G15, "") &amp; ","</f>
        <v xml:space="preserve">    insurance_company varchar(255),</v>
      </c>
    </row>
    <row r="16" spans="2:15" ht="15" x14ac:dyDescent="0.25">
      <c r="B16" s="6">
        <v>12</v>
      </c>
      <c r="C16" s="22" t="s">
        <v>831</v>
      </c>
      <c r="D16" s="24" t="s">
        <v>821</v>
      </c>
      <c r="E16" s="23" t="s">
        <v>17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insurance_code varchar(100),</v>
      </c>
    </row>
    <row r="17" spans="2:15" ht="15" x14ac:dyDescent="0.25">
      <c r="B17" s="6">
        <v>13</v>
      </c>
      <c r="C17" s="22" t="s">
        <v>832</v>
      </c>
      <c r="D17" s="24" t="s">
        <v>822</v>
      </c>
      <c r="E17" s="6" t="s">
        <v>34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insurance_name varchar(255),</v>
      </c>
    </row>
    <row r="18" spans="2:15" ht="15" x14ac:dyDescent="0.25">
      <c r="B18" s="6">
        <v>14</v>
      </c>
      <c r="C18" s="22" t="s">
        <v>188</v>
      </c>
      <c r="D18" s="24" t="s">
        <v>825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insurance_start_date bigint,</v>
      </c>
    </row>
    <row r="19" spans="2:15" ht="15" x14ac:dyDescent="0.25">
      <c r="B19" s="6">
        <v>15</v>
      </c>
      <c r="C19" s="22" t="s">
        <v>40</v>
      </c>
      <c r="D19" s="24" t="s">
        <v>826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insurance_end_date bigint,</v>
      </c>
    </row>
    <row r="20" spans="2:15" ht="15" x14ac:dyDescent="0.25">
      <c r="B20" s="6">
        <v>16</v>
      </c>
      <c r="C20" s="22" t="s">
        <v>833</v>
      </c>
      <c r="D20" s="24" t="s">
        <v>818</v>
      </c>
      <c r="E20" s="23" t="s">
        <v>127</v>
      </c>
      <c r="F20" s="6"/>
      <c r="G20" s="6"/>
      <c r="H20" s="6"/>
      <c r="I20" s="8"/>
      <c r="J20" s="25"/>
      <c r="K20" s="3"/>
      <c r="L20" s="3"/>
      <c r="M20" s="3"/>
      <c r="O20" s="1" t="str">
        <f t="shared" si="0"/>
        <v xml:space="preserve">    insurance_rate double precision,</v>
      </c>
    </row>
    <row r="21" spans="2:15" ht="15" x14ac:dyDescent="0.25">
      <c r="B21" s="6">
        <v>17</v>
      </c>
      <c r="C21" s="22" t="s">
        <v>897</v>
      </c>
      <c r="D21" s="24" t="s">
        <v>635</v>
      </c>
      <c r="E21" s="23" t="s">
        <v>127</v>
      </c>
      <c r="F21" s="6"/>
      <c r="G21" s="6"/>
      <c r="H21" s="6"/>
      <c r="I21" s="8"/>
      <c r="J21" s="25"/>
      <c r="K21" s="3"/>
      <c r="L21" s="3"/>
      <c r="M21" s="3"/>
      <c r="O21" s="1" t="str">
        <f>"    " &amp; D21 &amp; " " &amp; E21 &amp; IF(F21="yes"," NOT NULL", "") &amp; IF(LEN(G21) &gt; 0," DEFAULT " &amp; G21, "") &amp; ","</f>
        <v xml:space="preserve">    insurance_amount double precision,</v>
      </c>
    </row>
    <row r="22" spans="2:15" ht="15" x14ac:dyDescent="0.25">
      <c r="B22" s="6">
        <v>18</v>
      </c>
      <c r="C22" s="22" t="s">
        <v>862</v>
      </c>
      <c r="D22" s="24" t="s">
        <v>827</v>
      </c>
      <c r="E22" s="23" t="s">
        <v>127</v>
      </c>
      <c r="F22" s="6"/>
      <c r="G22" s="6"/>
      <c r="H22" s="6"/>
      <c r="I22" s="10"/>
      <c r="J22" s="25"/>
      <c r="K22" s="3"/>
      <c r="L22" s="3"/>
      <c r="M22" s="3"/>
      <c r="O22" s="1" t="str">
        <f t="shared" si="0"/>
        <v xml:space="preserve">    used_amount double precision,</v>
      </c>
    </row>
    <row r="23" spans="2:15" ht="15" x14ac:dyDescent="0.25">
      <c r="B23" s="6">
        <v>19</v>
      </c>
      <c r="C23" s="22" t="s">
        <v>1077</v>
      </c>
      <c r="D23" s="24" t="s">
        <v>1076</v>
      </c>
      <c r="E23" s="23" t="s">
        <v>127</v>
      </c>
      <c r="F23" s="6"/>
      <c r="G23" s="6"/>
      <c r="H23" s="6"/>
      <c r="I23" s="10"/>
      <c r="J23" s="25"/>
      <c r="K23" s="3"/>
      <c r="L23" s="3"/>
      <c r="M23" s="3"/>
      <c r="O23" s="1" t="str">
        <f t="shared" si="0"/>
        <v xml:space="preserve">    payment_amount double precision,</v>
      </c>
    </row>
    <row r="24" spans="2:15" ht="15" x14ac:dyDescent="0.25">
      <c r="B24" s="6">
        <v>20</v>
      </c>
      <c r="C24" s="22" t="s">
        <v>863</v>
      </c>
      <c r="D24" s="24" t="s">
        <v>828</v>
      </c>
      <c r="E24" s="23" t="s">
        <v>127</v>
      </c>
      <c r="F24" s="6"/>
      <c r="G24" s="6"/>
      <c r="H24" s="6"/>
      <c r="I24" s="10"/>
      <c r="J24" s="25"/>
      <c r="K24" s="3"/>
      <c r="L24" s="3"/>
      <c r="M24" s="3"/>
      <c r="O24" s="1" t="str">
        <f t="shared" ref="O24" si="1">"    " &amp; D24 &amp; " " &amp; E24 &amp; IF(F24="yes"," NOT NULL", "") &amp; IF(LEN(G24) &gt; 0," DEFAULT " &amp; G24, "") &amp; ","</f>
        <v xml:space="preserve">    balance_amount double precision,</v>
      </c>
    </row>
    <row r="25" spans="2:15" ht="15" x14ac:dyDescent="0.25">
      <c r="B25" s="6">
        <v>21</v>
      </c>
      <c r="C25" s="22" t="s">
        <v>3304</v>
      </c>
      <c r="D25" s="24" t="s">
        <v>3302</v>
      </c>
      <c r="E25" s="23" t="s">
        <v>127</v>
      </c>
      <c r="F25" s="6"/>
      <c r="G25" s="6"/>
      <c r="H25" s="6"/>
      <c r="I25" s="10"/>
      <c r="J25" s="25"/>
      <c r="K25" s="3"/>
      <c r="L25" s="3"/>
      <c r="M25" s="3"/>
      <c r="O25" s="1" t="str">
        <f t="shared" ref="O25:O26" si="2">"    " &amp; D25 &amp; " " &amp; E25 &amp; IF(F25="yes"," NOT NULL", "") &amp; IF(LEN(G25) &gt; 0," DEFAULT " &amp; G25, "") &amp; ","</f>
        <v xml:space="preserve">    claim_amount double precision,</v>
      </c>
    </row>
    <row r="26" spans="2:15" ht="15" x14ac:dyDescent="0.25">
      <c r="B26" s="6">
        <v>22</v>
      </c>
      <c r="C26" s="22" t="s">
        <v>3305</v>
      </c>
      <c r="D26" s="24" t="s">
        <v>3303</v>
      </c>
      <c r="E26" s="23" t="s">
        <v>127</v>
      </c>
      <c r="F26" s="6"/>
      <c r="G26" s="6"/>
      <c r="H26" s="6"/>
      <c r="I26" s="10"/>
      <c r="J26" s="25"/>
      <c r="K26" s="3"/>
      <c r="L26" s="3"/>
      <c r="M26" s="3"/>
      <c r="O26" s="1" t="str">
        <f t="shared" si="2"/>
        <v xml:space="preserve">    arrear_amount double precision,</v>
      </c>
    </row>
    <row r="27" spans="2:15" ht="15" x14ac:dyDescent="0.25">
      <c r="B27" s="6">
        <v>23</v>
      </c>
      <c r="C27" s="22" t="s">
        <v>897</v>
      </c>
      <c r="D27" s="24" t="s">
        <v>898</v>
      </c>
      <c r="E27" s="6" t="s">
        <v>35</v>
      </c>
      <c r="F27" s="6"/>
      <c r="G27" s="6"/>
      <c r="H27" s="6"/>
      <c r="I27" s="10"/>
      <c r="J27" s="25"/>
      <c r="K27" s="3"/>
      <c r="L27" s="3"/>
      <c r="M27" s="3"/>
      <c r="O27" s="1" t="str">
        <f t="shared" si="0"/>
        <v xml:space="preserve">    unlimited smallint,</v>
      </c>
    </row>
    <row r="28" spans="2:15" ht="15" x14ac:dyDescent="0.25">
      <c r="B28" s="6">
        <v>24</v>
      </c>
      <c r="C28" s="22" t="s">
        <v>611</v>
      </c>
      <c r="D28" s="24" t="s">
        <v>609</v>
      </c>
      <c r="E28" s="6" t="s">
        <v>6</v>
      </c>
      <c r="F28" s="6"/>
      <c r="G28" s="6"/>
      <c r="H28" s="6"/>
      <c r="I28" s="8">
        <v>1</v>
      </c>
      <c r="J28" s="25"/>
      <c r="K28" s="3"/>
      <c r="L28" s="3"/>
      <c r="M28" s="3"/>
      <c r="O28" s="1" t="str">
        <f t="shared" si="0"/>
        <v xml:space="preserve">    submitted_by bigint,</v>
      </c>
    </row>
    <row r="29" spans="2:15" ht="15" x14ac:dyDescent="0.25">
      <c r="B29" s="6">
        <v>25</v>
      </c>
      <c r="C29" s="22" t="s">
        <v>612</v>
      </c>
      <c r="D29" s="24" t="s">
        <v>610</v>
      </c>
      <c r="E29" s="6" t="s">
        <v>6</v>
      </c>
      <c r="F29" s="6"/>
      <c r="G29" s="6"/>
      <c r="H29" s="6"/>
      <c r="I29" s="8">
        <v>1</v>
      </c>
      <c r="J29" s="25"/>
      <c r="K29" s="3"/>
      <c r="L29" s="3"/>
      <c r="M29" s="3"/>
      <c r="O29" s="1" t="str">
        <f>"    " &amp; D29 &amp; " " &amp; E29 &amp; IF(F29="yes"," NOT NULL", "") &amp; IF(LEN(G29) &gt; 0," DEFAULT " &amp; G29, "") &amp; ","</f>
        <v xml:space="preserve">    submitted_date bigint,</v>
      </c>
    </row>
    <row r="30" spans="2:15" ht="15" x14ac:dyDescent="0.25">
      <c r="B30" s="6">
        <v>26</v>
      </c>
      <c r="C30" s="22" t="s">
        <v>114</v>
      </c>
      <c r="D30" s="24" t="s">
        <v>538</v>
      </c>
      <c r="E30" s="6" t="s">
        <v>6</v>
      </c>
      <c r="F30" s="6"/>
      <c r="G30" s="6"/>
      <c r="H30" s="6"/>
      <c r="I30" s="8">
        <v>1</v>
      </c>
      <c r="J30" s="25"/>
      <c r="K30" s="3"/>
      <c r="L30" s="3"/>
      <c r="M30" s="3"/>
      <c r="O30" s="1" t="str">
        <f>"    " &amp; D30 &amp; " " &amp; E30 &amp; IF(F30="yes"," NOT NULL", "") &amp; IF(LEN(G30) &gt; 0," DEFAULT " &amp; G30, "") &amp; ","</f>
        <v xml:space="preserve">    approved_by bigint,</v>
      </c>
    </row>
    <row r="31" spans="2:15" ht="15" x14ac:dyDescent="0.25">
      <c r="B31" s="6">
        <v>27</v>
      </c>
      <c r="C31" s="22" t="s">
        <v>115</v>
      </c>
      <c r="D31" s="24" t="s">
        <v>539</v>
      </c>
      <c r="E31" s="6" t="s">
        <v>6</v>
      </c>
      <c r="F31" s="6"/>
      <c r="G31" s="6"/>
      <c r="H31" s="6"/>
      <c r="I31" s="8">
        <v>1</v>
      </c>
      <c r="J31" s="25"/>
      <c r="K31" s="3"/>
      <c r="L31" s="3"/>
      <c r="M31" s="3"/>
      <c r="O31" s="1" t="str">
        <f>"    " &amp; D31 &amp; " " &amp; E31 &amp; IF(F31="yes"," NOT NULL", "") &amp; IF(LEN(G31) &gt; 0," DEFAULT " &amp; G31, "") &amp; ","</f>
        <v xml:space="preserve">    approved_date bigint,</v>
      </c>
    </row>
    <row r="32" spans="2:15" ht="15" x14ac:dyDescent="0.25">
      <c r="B32" s="6">
        <v>28</v>
      </c>
      <c r="C32" s="22" t="s">
        <v>114</v>
      </c>
      <c r="D32" s="24" t="s">
        <v>860</v>
      </c>
      <c r="E32" s="6" t="s">
        <v>6</v>
      </c>
      <c r="F32" s="6"/>
      <c r="G32" s="6"/>
      <c r="H32" s="6"/>
      <c r="I32" s="8">
        <v>1</v>
      </c>
      <c r="J32" s="25"/>
      <c r="K32" s="3"/>
      <c r="L32" s="3"/>
      <c r="M32" s="3"/>
      <c r="O32" s="1" t="str">
        <f>"    " &amp; D32 &amp; " " &amp; E32 &amp; IF(F32="yes"," NOT NULL", "") &amp; IF(LEN(G32) &gt; 0," DEFAULT " &amp; G32, "") &amp; ","</f>
        <v xml:space="preserve">    claimed_by bigint,</v>
      </c>
    </row>
    <row r="33" spans="2:15" ht="15" x14ac:dyDescent="0.25">
      <c r="B33" s="6">
        <v>29</v>
      </c>
      <c r="C33" s="22" t="s">
        <v>115</v>
      </c>
      <c r="D33" s="24" t="s">
        <v>861</v>
      </c>
      <c r="E33" s="6" t="s">
        <v>6</v>
      </c>
      <c r="F33" s="6"/>
      <c r="G33" s="6"/>
      <c r="H33" s="6"/>
      <c r="I33" s="8">
        <v>1</v>
      </c>
      <c r="J33" s="25"/>
      <c r="K33" s="3"/>
      <c r="L33" s="3"/>
      <c r="M33" s="3"/>
      <c r="O33" s="1" t="str">
        <f>"    " &amp; D33 &amp; " " &amp; E33 &amp; IF(F33="yes"," NOT NULL", "") &amp; IF(LEN(G33) &gt; 0," DEFAULT " &amp; G33, "") &amp; ","</f>
        <v xml:space="preserve">    claimed_date bigint,</v>
      </c>
    </row>
    <row r="34" spans="2:15" ht="15" x14ac:dyDescent="0.25">
      <c r="B34" s="6">
        <v>30</v>
      </c>
      <c r="C34" s="22" t="s">
        <v>188</v>
      </c>
      <c r="D34" s="24" t="s">
        <v>184</v>
      </c>
      <c r="E34" s="6" t="s">
        <v>6</v>
      </c>
      <c r="F34" s="6"/>
      <c r="G34" s="6"/>
      <c r="H34" s="6"/>
      <c r="I34" s="10"/>
      <c r="J34" s="25"/>
      <c r="K34" s="3"/>
      <c r="L34" s="3"/>
      <c r="M34" s="3"/>
      <c r="O34" s="1" t="str">
        <f t="shared" ref="O34:O35" si="3">"    " &amp; D34 &amp; " " &amp; E34 &amp; IF(F34="yes"," NOT NULL", "") &amp; IF(LEN(G34) &gt; 0," DEFAULT " &amp; G34, "") &amp; ","</f>
        <v xml:space="preserve">    start_date bigint,</v>
      </c>
    </row>
    <row r="35" spans="2:15" ht="15" x14ac:dyDescent="0.25">
      <c r="B35" s="6">
        <v>31</v>
      </c>
      <c r="C35" s="22" t="s">
        <v>3272</v>
      </c>
      <c r="D35" s="24" t="s">
        <v>185</v>
      </c>
      <c r="E35" s="6" t="s">
        <v>6</v>
      </c>
      <c r="F35" s="6"/>
      <c r="G35" s="6"/>
      <c r="H35" s="6"/>
      <c r="I35" s="10"/>
      <c r="J35" s="25"/>
      <c r="K35" s="3"/>
      <c r="L35" s="3"/>
      <c r="M35" s="3"/>
      <c r="O35" s="1" t="str">
        <f t="shared" si="3"/>
        <v xml:space="preserve">    end_date bigint,</v>
      </c>
    </row>
    <row r="36" spans="2:15" ht="15" x14ac:dyDescent="0.25">
      <c r="B36" s="6">
        <v>32</v>
      </c>
      <c r="C36" s="22" t="s">
        <v>45</v>
      </c>
      <c r="D36" s="24" t="s">
        <v>42</v>
      </c>
      <c r="E36" s="6" t="s">
        <v>35</v>
      </c>
      <c r="F36" s="6"/>
      <c r="G36" s="6"/>
      <c r="H36" s="6"/>
      <c r="I36" s="10"/>
      <c r="J36" s="25"/>
      <c r="K36" s="3"/>
      <c r="L36" s="3"/>
      <c r="M36" s="3"/>
      <c r="O36" s="1" t="str">
        <f t="shared" si="0"/>
        <v xml:space="preserve">    status smallint,</v>
      </c>
    </row>
    <row r="37" spans="2:15" ht="15" x14ac:dyDescent="0.25">
      <c r="B37" s="6">
        <v>33</v>
      </c>
      <c r="C37" s="3" t="s">
        <v>20</v>
      </c>
      <c r="D37" s="24" t="s">
        <v>296</v>
      </c>
      <c r="E37" s="6" t="s">
        <v>6</v>
      </c>
      <c r="F37" s="6"/>
      <c r="G37" s="6"/>
      <c r="H37" s="6"/>
      <c r="I37" s="10"/>
      <c r="J37" s="25"/>
      <c r="K37" s="3"/>
      <c r="L37" s="3"/>
      <c r="M37" s="3"/>
      <c r="O37" s="1" t="str">
        <f t="shared" si="0"/>
        <v xml:space="preserve">    created_by bigint,</v>
      </c>
    </row>
    <row r="38" spans="2:15" ht="15" x14ac:dyDescent="0.25">
      <c r="B38" s="6">
        <v>34</v>
      </c>
      <c r="C38" s="3" t="s">
        <v>21</v>
      </c>
      <c r="D38" s="24" t="s">
        <v>70</v>
      </c>
      <c r="E38" s="6" t="s">
        <v>6</v>
      </c>
      <c r="F38" s="6"/>
      <c r="G38" s="6"/>
      <c r="H38" s="6"/>
      <c r="I38" s="10"/>
      <c r="J38" s="25"/>
      <c r="K38" s="3"/>
      <c r="L38" s="3"/>
      <c r="M38" s="3"/>
      <c r="O38" s="1" t="str">
        <f t="shared" si="0"/>
        <v xml:space="preserve">    created_date bigint,</v>
      </c>
    </row>
    <row r="39" spans="2:15" ht="15" x14ac:dyDescent="0.25">
      <c r="B39" s="6">
        <v>35</v>
      </c>
      <c r="C39" s="3" t="s">
        <v>22</v>
      </c>
      <c r="D39" s="24" t="s">
        <v>297</v>
      </c>
      <c r="E39" s="6" t="s">
        <v>6</v>
      </c>
      <c r="F39" s="6"/>
      <c r="G39" s="6"/>
      <c r="H39" s="6"/>
      <c r="I39" s="10"/>
      <c r="J39" s="25"/>
      <c r="K39" s="3"/>
      <c r="L39" s="3"/>
      <c r="M39" s="3"/>
      <c r="O39" s="1" t="str">
        <f t="shared" si="0"/>
        <v xml:space="preserve">    updated_by bigint,</v>
      </c>
    </row>
    <row r="40" spans="2:15" ht="15" x14ac:dyDescent="0.25">
      <c r="B40" s="6">
        <v>36</v>
      </c>
      <c r="C40" s="3" t="s">
        <v>23</v>
      </c>
      <c r="D40" s="24" t="s">
        <v>71</v>
      </c>
      <c r="E40" s="6" t="s">
        <v>6</v>
      </c>
      <c r="F40" s="6"/>
      <c r="G40" s="6"/>
      <c r="H40" s="6"/>
      <c r="I40" s="10"/>
      <c r="J40" s="25"/>
      <c r="K40" s="3"/>
      <c r="L40" s="3"/>
      <c r="M40" s="3"/>
      <c r="O40" s="1" t="str">
        <f t="shared" si="0"/>
        <v xml:space="preserve">    updated_date bigint,</v>
      </c>
    </row>
    <row r="41" spans="2:15" ht="15" x14ac:dyDescent="0.25">
      <c r="B41" s="6">
        <v>37</v>
      </c>
      <c r="C41" s="22" t="s">
        <v>105</v>
      </c>
      <c r="D41" s="24" t="s">
        <v>295</v>
      </c>
      <c r="E41" s="6" t="s">
        <v>6</v>
      </c>
      <c r="F41" s="6"/>
      <c r="G41" s="6"/>
      <c r="H41" s="6"/>
      <c r="I41" s="8">
        <v>1</v>
      </c>
      <c r="J41" s="25"/>
      <c r="K41" s="3"/>
      <c r="L41" s="3"/>
      <c r="M41" s="3"/>
      <c r="O41" s="1" t="str">
        <f t="shared" si="0"/>
        <v xml:space="preserve">    deleted_by bigint,</v>
      </c>
    </row>
    <row r="42" spans="2:15" ht="15" x14ac:dyDescent="0.25">
      <c r="B42" s="6">
        <v>38</v>
      </c>
      <c r="C42" s="22" t="s">
        <v>99</v>
      </c>
      <c r="D42" s="24" t="s">
        <v>94</v>
      </c>
      <c r="E42" s="6" t="s">
        <v>6</v>
      </c>
      <c r="F42" s="6"/>
      <c r="G42" s="6"/>
      <c r="H42" s="6"/>
      <c r="I42" s="8">
        <v>1</v>
      </c>
      <c r="J42" s="25"/>
      <c r="K42" s="3"/>
      <c r="L42" s="3"/>
      <c r="M42" s="3"/>
      <c r="O42" s="1" t="str">
        <f t="shared" si="0"/>
        <v xml:space="preserve">    deleted_date bigint,</v>
      </c>
    </row>
    <row r="43" spans="2:15" ht="15" x14ac:dyDescent="0.25">
      <c r="B43" s="6">
        <v>39</v>
      </c>
      <c r="C43" s="3" t="s">
        <v>24</v>
      </c>
      <c r="D43" s="24" t="s">
        <v>13</v>
      </c>
      <c r="E43" s="6" t="s">
        <v>10</v>
      </c>
      <c r="F43" s="6"/>
      <c r="G43" s="6">
        <v>1</v>
      </c>
      <c r="H43" s="6"/>
      <c r="I43" s="10"/>
      <c r="J43" s="25"/>
      <c r="K43" s="3"/>
      <c r="L43" s="3"/>
      <c r="M43" s="3"/>
      <c r="O43" s="1" t="str">
        <f t="shared" si="0"/>
        <v xml:space="preserve">    version integer DEFAULT 1,</v>
      </c>
    </row>
    <row r="44" spans="2:15" x14ac:dyDescent="0.25">
      <c r="O44" s="1" t="str">
        <f>"    CONSTRAINT " &amp; IF(ISERROR(SEARCH(".",$D$2)), $D$2, MID($D$2,SEARCH(".",$D$2) + 1,(LEN($D$2)-SEARCH(".",$D$2)))) &amp; "_pk PRIMARY KEY (" &amp; $D$5 &amp; ")"</f>
        <v xml:space="preserve">    CONSTRAINT financial_insurance_pk PRIMARY KEY (id)</v>
      </c>
    </row>
    <row r="45" spans="2:15" x14ac:dyDescent="0.25">
      <c r="O45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B1:O34"/>
  <sheetViews>
    <sheetView showGridLines="0" topLeftCell="A16" workbookViewId="0">
      <selection activeCell="J39" sqref="J39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DB!D195</f>
        <v>Tạm ứng khách hàng</v>
      </c>
      <c r="E1" s="71"/>
      <c r="F1" s="72" t="s">
        <v>22</v>
      </c>
      <c r="G1" s="73"/>
      <c r="H1" s="73"/>
      <c r="I1" s="74"/>
      <c r="J1" s="3" t="str">
        <f>DB!F195</f>
        <v>Nguyễn Anh Phong</v>
      </c>
    </row>
    <row r="2" spans="2:15" ht="18" x14ac:dyDescent="0.25">
      <c r="C2" s="2" t="s">
        <v>27</v>
      </c>
      <c r="D2" s="75" t="str">
        <f>DB!E195</f>
        <v>financial_advance</v>
      </c>
      <c r="E2" s="76"/>
      <c r="F2" s="72" t="s">
        <v>23</v>
      </c>
      <c r="G2" s="73"/>
      <c r="H2" s="73"/>
      <c r="I2" s="74"/>
      <c r="J2" s="19">
        <f>DB!G195</f>
        <v>42714</v>
      </c>
      <c r="O2" s="1" t="str">
        <f xml:space="preserve"> "drop table " &amp; D2 &amp; ";"</f>
        <v>drop table financial_advance;</v>
      </c>
    </row>
    <row r="3" spans="2:15" ht="29.25" customHeight="1" x14ac:dyDescent="0.25">
      <c r="B3" s="4"/>
      <c r="O3" s="1" t="str">
        <f xml:space="preserve"> "create table " &amp; D2</f>
        <v>create table financial_advance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 t="shared" ref="O5:O11" si="0"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si="0"/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20</v>
      </c>
      <c r="C8" s="22" t="s">
        <v>300</v>
      </c>
      <c r="D8" s="24" t="s">
        <v>352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patient_id bigint,</v>
      </c>
    </row>
    <row r="9" spans="2:15" ht="15" x14ac:dyDescent="0.25">
      <c r="B9" s="6">
        <v>51</v>
      </c>
      <c r="C9" s="22" t="s">
        <v>3922</v>
      </c>
      <c r="D9" s="24" t="s">
        <v>206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partner_id bigint,</v>
      </c>
    </row>
    <row r="10" spans="2:15" ht="15" x14ac:dyDescent="0.25">
      <c r="B10" s="6">
        <v>5</v>
      </c>
      <c r="C10" s="22" t="s">
        <v>679</v>
      </c>
      <c r="D10" s="24" t="s">
        <v>48</v>
      </c>
      <c r="E10" s="23" t="s">
        <v>39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code varchar(50),</v>
      </c>
    </row>
    <row r="11" spans="2:15" ht="15" x14ac:dyDescent="0.25">
      <c r="B11" s="6">
        <v>6</v>
      </c>
      <c r="C11" s="22" t="s">
        <v>1351</v>
      </c>
      <c r="D11" s="24" t="s">
        <v>2820</v>
      </c>
      <c r="E11" s="6" t="s">
        <v>35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type smallint,</v>
      </c>
    </row>
    <row r="12" spans="2:15" ht="15" x14ac:dyDescent="0.25">
      <c r="B12" s="6">
        <v>7</v>
      </c>
      <c r="C12" s="22" t="s">
        <v>3178</v>
      </c>
      <c r="D12" s="24" t="s">
        <v>682</v>
      </c>
      <c r="E12" s="23" t="s">
        <v>127</v>
      </c>
      <c r="F12" s="6"/>
      <c r="G12" s="6"/>
      <c r="H12" s="6"/>
      <c r="I12" s="10"/>
      <c r="J12" s="25"/>
      <c r="K12" s="3"/>
      <c r="L12" s="3"/>
      <c r="M12" s="3"/>
      <c r="O12" s="1" t="str">
        <f t="shared" ref="O12:O30" si="1">"    " &amp; D12 &amp; " " &amp; E12 &amp; IF(F12="yes"," NOT NULL", "") &amp; IF(LEN(G12) &gt; 0," DEFAULT " &amp; G12, "") &amp; ","</f>
        <v xml:space="preserve">    advance_amount double precision,</v>
      </c>
    </row>
    <row r="13" spans="2:15" ht="15" x14ac:dyDescent="0.25">
      <c r="B13" s="6">
        <v>8</v>
      </c>
      <c r="C13" s="22" t="s">
        <v>641</v>
      </c>
      <c r="D13" s="24" t="s">
        <v>1526</v>
      </c>
      <c r="E13" s="23" t="s">
        <v>127</v>
      </c>
      <c r="F13" s="6"/>
      <c r="G13" s="6"/>
      <c r="H13" s="6"/>
      <c r="I13" s="10"/>
      <c r="J13" s="25"/>
      <c r="K13" s="3"/>
      <c r="L13" s="3"/>
      <c r="M13" s="3"/>
      <c r="O13" s="1" t="str">
        <f t="shared" ref="O13:O14" si="2">"    " &amp; D13 &amp; " " &amp; E13 &amp; IF(F13="yes"," NOT NULL", "") &amp; IF(LEN(G13) &gt; 0," DEFAULT " &amp; G13, "") &amp; ","</f>
        <v xml:space="preserve">    grand_amount double precision,</v>
      </c>
    </row>
    <row r="14" spans="2:15" ht="15" x14ac:dyDescent="0.25">
      <c r="B14" s="6">
        <v>9</v>
      </c>
      <c r="C14" s="22" t="s">
        <v>3243</v>
      </c>
      <c r="D14" s="24" t="s">
        <v>3219</v>
      </c>
      <c r="E14" s="23" t="s">
        <v>127</v>
      </c>
      <c r="F14" s="6"/>
      <c r="G14" s="6"/>
      <c r="H14" s="6"/>
      <c r="I14" s="10"/>
      <c r="J14" s="25"/>
      <c r="K14" s="3"/>
      <c r="L14" s="3"/>
      <c r="M14" s="3"/>
      <c r="O14" s="1" t="str">
        <f t="shared" si="2"/>
        <v xml:space="preserve">    discount_amount double precision,</v>
      </c>
    </row>
    <row r="15" spans="2:15" ht="15" x14ac:dyDescent="0.25">
      <c r="B15" s="6">
        <v>10</v>
      </c>
      <c r="C15" s="22" t="s">
        <v>1077</v>
      </c>
      <c r="D15" s="24" t="s">
        <v>1076</v>
      </c>
      <c r="E15" s="23" t="s">
        <v>127</v>
      </c>
      <c r="F15" s="6"/>
      <c r="G15" s="6"/>
      <c r="H15" s="6"/>
      <c r="I15" s="10"/>
      <c r="J15" s="25"/>
      <c r="K15" s="3"/>
      <c r="L15" s="3"/>
      <c r="M15" s="3"/>
      <c r="O15" s="1" t="str">
        <f>"    " &amp; D15 &amp; " " &amp; E15 &amp; IF(F15="yes"," NOT NULL", "") &amp; IF(LEN(G15) &gt; 0," DEFAULT " &amp; G15, "") &amp; ","</f>
        <v xml:space="preserve">    payment_amount double precision,</v>
      </c>
    </row>
    <row r="16" spans="2:15" ht="15" x14ac:dyDescent="0.25">
      <c r="B16" s="6">
        <v>11</v>
      </c>
      <c r="C16" s="22" t="s">
        <v>863</v>
      </c>
      <c r="D16" s="24" t="s">
        <v>828</v>
      </c>
      <c r="E16" s="23" t="s">
        <v>127</v>
      </c>
      <c r="F16" s="6"/>
      <c r="G16" s="6"/>
      <c r="H16" s="6"/>
      <c r="I16" s="10"/>
      <c r="J16" s="25"/>
      <c r="K16" s="3"/>
      <c r="L16" s="3"/>
      <c r="M16" s="3"/>
      <c r="O16" s="1" t="str">
        <f t="shared" si="1"/>
        <v xml:space="preserve">    balance_amount double precision,</v>
      </c>
    </row>
    <row r="17" spans="2:15" ht="15" x14ac:dyDescent="0.25">
      <c r="B17" s="6">
        <v>12</v>
      </c>
      <c r="C17" s="22" t="s">
        <v>3177</v>
      </c>
      <c r="D17" s="24" t="s">
        <v>3312</v>
      </c>
      <c r="E17" s="23" t="s">
        <v>127</v>
      </c>
      <c r="F17" s="6"/>
      <c r="G17" s="6"/>
      <c r="H17" s="6"/>
      <c r="I17" s="10"/>
      <c r="J17" s="25"/>
      <c r="K17" s="3"/>
      <c r="L17" s="3"/>
      <c r="M17" s="3"/>
      <c r="O17" s="1" t="str">
        <f t="shared" ref="O17" si="3">"    " &amp; D17 &amp; " " &amp; E17 &amp; IF(F17="yes"," NOT NULL", "") &amp; IF(LEN(G17) &gt; 0," DEFAULT " &amp; G17, "") &amp; ","</f>
        <v xml:space="preserve">    waiting_amount double precision,</v>
      </c>
    </row>
    <row r="18" spans="2:15" ht="15" x14ac:dyDescent="0.25">
      <c r="B18" s="6">
        <v>13</v>
      </c>
      <c r="C18" s="22" t="s">
        <v>3041</v>
      </c>
      <c r="D18" s="24" t="s">
        <v>3039</v>
      </c>
      <c r="E18" s="6" t="s">
        <v>35</v>
      </c>
      <c r="F18" s="6"/>
      <c r="G18" s="6"/>
      <c r="H18" s="6"/>
      <c r="I18" s="10"/>
      <c r="J18" s="25" t="s">
        <v>3040</v>
      </c>
      <c r="K18" s="3"/>
      <c r="L18" s="3"/>
      <c r="M18" s="3"/>
      <c r="O18" s="1" t="str">
        <f t="shared" si="1"/>
        <v xml:space="preserve">    warn_stop smallint,</v>
      </c>
    </row>
    <row r="19" spans="2:15" ht="15" x14ac:dyDescent="0.25">
      <c r="B19" s="6">
        <v>14</v>
      </c>
      <c r="C19" s="22" t="s">
        <v>3037</v>
      </c>
      <c r="D19" s="24" t="s">
        <v>3035</v>
      </c>
      <c r="E19" s="23" t="s">
        <v>127</v>
      </c>
      <c r="F19" s="6"/>
      <c r="G19" s="6"/>
      <c r="H19" s="6"/>
      <c r="I19" s="10"/>
      <c r="J19" s="25"/>
      <c r="K19" s="3"/>
      <c r="L19" s="3"/>
      <c r="M19" s="3"/>
      <c r="O19" s="1" t="str">
        <f t="shared" si="1"/>
        <v xml:space="preserve">    warn_amount double precision,</v>
      </c>
    </row>
    <row r="20" spans="2:15" ht="15" x14ac:dyDescent="0.25">
      <c r="B20" s="6">
        <v>15</v>
      </c>
      <c r="C20" s="22" t="s">
        <v>3038</v>
      </c>
      <c r="D20" s="24" t="s">
        <v>3036</v>
      </c>
      <c r="E20" s="23" t="s">
        <v>127</v>
      </c>
      <c r="F20" s="6"/>
      <c r="G20" s="6"/>
      <c r="H20" s="6"/>
      <c r="I20" s="10"/>
      <c r="J20" s="25"/>
      <c r="K20" s="3"/>
      <c r="L20" s="3"/>
      <c r="M20" s="3"/>
      <c r="O20" s="1" t="str">
        <f t="shared" si="1"/>
        <v xml:space="preserve">    stop_amount double precision,</v>
      </c>
    </row>
    <row r="21" spans="2:15" ht="15" x14ac:dyDescent="0.25">
      <c r="B21" s="6">
        <v>16</v>
      </c>
      <c r="C21" s="22" t="s">
        <v>188</v>
      </c>
      <c r="D21" s="24" t="s">
        <v>184</v>
      </c>
      <c r="E21" s="6" t="s">
        <v>6</v>
      </c>
      <c r="F21" s="6"/>
      <c r="G21" s="6"/>
      <c r="H21" s="6"/>
      <c r="I21" s="10"/>
      <c r="J21" s="25"/>
      <c r="K21" s="3"/>
      <c r="L21" s="3"/>
      <c r="M21" s="3"/>
      <c r="O21" s="1" t="str">
        <f t="shared" si="1"/>
        <v xml:space="preserve">    start_date bigint,</v>
      </c>
    </row>
    <row r="22" spans="2:15" ht="15" x14ac:dyDescent="0.25">
      <c r="B22" s="6">
        <v>17</v>
      </c>
      <c r="C22" s="22" t="s">
        <v>3272</v>
      </c>
      <c r="D22" s="24" t="s">
        <v>185</v>
      </c>
      <c r="E22" s="6" t="s">
        <v>6</v>
      </c>
      <c r="F22" s="6"/>
      <c r="G22" s="6"/>
      <c r="H22" s="6"/>
      <c r="I22" s="10"/>
      <c r="J22" s="25"/>
      <c r="K22" s="3"/>
      <c r="L22" s="3"/>
      <c r="M22" s="3"/>
      <c r="O22" s="1" t="str">
        <f t="shared" si="1"/>
        <v xml:space="preserve">    end_date bigint,</v>
      </c>
    </row>
    <row r="23" spans="2:15" ht="15" x14ac:dyDescent="0.25">
      <c r="B23" s="6">
        <v>18</v>
      </c>
      <c r="C23" s="22" t="s">
        <v>333</v>
      </c>
      <c r="D23" s="24" t="s">
        <v>42</v>
      </c>
      <c r="E23" s="6" t="s">
        <v>35</v>
      </c>
      <c r="F23" s="6"/>
      <c r="G23" s="6">
        <v>0</v>
      </c>
      <c r="H23" s="23" t="s">
        <v>16</v>
      </c>
      <c r="I23" s="8"/>
      <c r="J23" s="25"/>
      <c r="K23" s="3"/>
      <c r="L23" s="3"/>
      <c r="M23" s="3"/>
      <c r="O23" s="1" t="str">
        <f t="shared" si="1"/>
        <v xml:space="preserve">    status smallint DEFAULT 0,</v>
      </c>
    </row>
    <row r="24" spans="2:15" ht="15" x14ac:dyDescent="0.25">
      <c r="B24" s="6">
        <v>19</v>
      </c>
      <c r="C24" s="3" t="s">
        <v>20</v>
      </c>
      <c r="D24" s="24" t="s">
        <v>296</v>
      </c>
      <c r="E24" s="6" t="s">
        <v>6</v>
      </c>
      <c r="F24" s="6"/>
      <c r="G24" s="6"/>
      <c r="H24" s="6"/>
      <c r="I24" s="10"/>
      <c r="J24" s="25"/>
      <c r="K24" s="3"/>
      <c r="L24" s="3"/>
      <c r="M24" s="3"/>
      <c r="O24" s="1" t="str">
        <f t="shared" si="1"/>
        <v xml:space="preserve">    created_by bigint,</v>
      </c>
    </row>
    <row r="25" spans="2:15" ht="15" x14ac:dyDescent="0.25">
      <c r="B25" s="6">
        <v>20</v>
      </c>
      <c r="C25" s="3" t="s">
        <v>21</v>
      </c>
      <c r="D25" s="24" t="s">
        <v>70</v>
      </c>
      <c r="E25" s="6" t="s">
        <v>6</v>
      </c>
      <c r="F25" s="6"/>
      <c r="G25" s="6"/>
      <c r="H25" s="6"/>
      <c r="I25" s="10"/>
      <c r="J25" s="25"/>
      <c r="K25" s="3"/>
      <c r="L25" s="3"/>
      <c r="M25" s="3"/>
      <c r="O25" s="1" t="str">
        <f t="shared" si="1"/>
        <v xml:space="preserve">    created_date bigint,</v>
      </c>
    </row>
    <row r="26" spans="2:15" ht="15" x14ac:dyDescent="0.25">
      <c r="B26" s="6">
        <v>21</v>
      </c>
      <c r="C26" s="3" t="s">
        <v>22</v>
      </c>
      <c r="D26" s="24" t="s">
        <v>297</v>
      </c>
      <c r="E26" s="6" t="s">
        <v>6</v>
      </c>
      <c r="F26" s="6"/>
      <c r="G26" s="6"/>
      <c r="H26" s="6"/>
      <c r="I26" s="10"/>
      <c r="J26" s="25"/>
      <c r="K26" s="3"/>
      <c r="L26" s="3"/>
      <c r="M26" s="3"/>
      <c r="O26" s="1" t="str">
        <f t="shared" si="1"/>
        <v xml:space="preserve">    updated_by bigint,</v>
      </c>
    </row>
    <row r="27" spans="2:15" ht="15" x14ac:dyDescent="0.25">
      <c r="B27" s="6">
        <v>22</v>
      </c>
      <c r="C27" s="3" t="s">
        <v>23</v>
      </c>
      <c r="D27" s="24" t="s">
        <v>71</v>
      </c>
      <c r="E27" s="6" t="s">
        <v>6</v>
      </c>
      <c r="F27" s="6"/>
      <c r="G27" s="6"/>
      <c r="H27" s="6"/>
      <c r="I27" s="10"/>
      <c r="J27" s="25"/>
      <c r="K27" s="3"/>
      <c r="L27" s="3"/>
      <c r="M27" s="3"/>
      <c r="O27" s="1" t="str">
        <f t="shared" si="1"/>
        <v xml:space="preserve">    updated_date bigint,</v>
      </c>
    </row>
    <row r="28" spans="2:15" ht="15" x14ac:dyDescent="0.25">
      <c r="B28" s="6">
        <v>23</v>
      </c>
      <c r="C28" s="22" t="s">
        <v>105</v>
      </c>
      <c r="D28" s="24" t="s">
        <v>295</v>
      </c>
      <c r="E28" s="6" t="s">
        <v>6</v>
      </c>
      <c r="F28" s="6"/>
      <c r="G28" s="6"/>
      <c r="H28" s="6"/>
      <c r="I28" s="8">
        <v>1</v>
      </c>
      <c r="J28" s="25"/>
      <c r="K28" s="3"/>
      <c r="L28" s="3"/>
      <c r="M28" s="3"/>
      <c r="O28" s="1" t="str">
        <f t="shared" si="1"/>
        <v xml:space="preserve">    deleted_by bigint,</v>
      </c>
    </row>
    <row r="29" spans="2:15" ht="15" x14ac:dyDescent="0.25">
      <c r="B29" s="6">
        <v>24</v>
      </c>
      <c r="C29" s="22" t="s">
        <v>99</v>
      </c>
      <c r="D29" s="24" t="s">
        <v>94</v>
      </c>
      <c r="E29" s="6" t="s">
        <v>6</v>
      </c>
      <c r="F29" s="6"/>
      <c r="G29" s="6"/>
      <c r="H29" s="6"/>
      <c r="I29" s="8">
        <v>1</v>
      </c>
      <c r="J29" s="25"/>
      <c r="K29" s="3"/>
      <c r="L29" s="3"/>
      <c r="M29" s="3"/>
      <c r="O29" s="1" t="str">
        <f t="shared" si="1"/>
        <v xml:space="preserve">    deleted_date bigint,</v>
      </c>
    </row>
    <row r="30" spans="2:15" ht="15" x14ac:dyDescent="0.25">
      <c r="B30" s="6">
        <v>25</v>
      </c>
      <c r="C30" s="3" t="s">
        <v>24</v>
      </c>
      <c r="D30" s="24" t="s">
        <v>13</v>
      </c>
      <c r="E30" s="6" t="s">
        <v>10</v>
      </c>
      <c r="F30" s="6"/>
      <c r="G30" s="6">
        <v>1</v>
      </c>
      <c r="H30" s="6"/>
      <c r="I30" s="10"/>
      <c r="J30" s="25"/>
      <c r="K30" s="3"/>
      <c r="L30" s="3"/>
      <c r="M30" s="3"/>
      <c r="O30" s="1" t="str">
        <f t="shared" si="1"/>
        <v xml:space="preserve">    version integer DEFAULT 1,</v>
      </c>
    </row>
    <row r="31" spans="2:15" x14ac:dyDescent="0.25">
      <c r="O31" s="1" t="str">
        <f>"    CONSTRAINT " &amp; IF(ISERROR(SEARCH(".",$D$2)), $D$2, MID($D$2,SEARCH(".",$D$2) + 1,(LEN($D$2)-SEARCH(".",$D$2)))) &amp; "_pk PRIMARY KEY (" &amp; $D$5 &amp; ")"</f>
        <v xml:space="preserve">    CONSTRAINT financial_advance_pk PRIMARY KEY (id)</v>
      </c>
    </row>
    <row r="32" spans="2:15" x14ac:dyDescent="0.25">
      <c r="O32" s="1" t="s">
        <v>7</v>
      </c>
    </row>
    <row r="34" spans="3:3" x14ac:dyDescent="0.25">
      <c r="C34" s="32" t="s">
        <v>4260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B1:O25"/>
  <sheetViews>
    <sheetView showGridLines="0" workbookViewId="0">
      <selection activeCell="O2" sqref="O2:O25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DB!D196</f>
        <v>Voucher</v>
      </c>
      <c r="E1" s="71"/>
      <c r="F1" s="72" t="s">
        <v>22</v>
      </c>
      <c r="G1" s="73"/>
      <c r="H1" s="73"/>
      <c r="I1" s="74"/>
      <c r="J1" s="3" t="e">
        <f>DB!#REF!</f>
        <v>#REF!</v>
      </c>
    </row>
    <row r="2" spans="2:15" ht="18" x14ac:dyDescent="0.25">
      <c r="C2" s="2" t="s">
        <v>27</v>
      </c>
      <c r="D2" s="75" t="str">
        <f>DB!E196</f>
        <v>financial_voucher</v>
      </c>
      <c r="E2" s="76"/>
      <c r="F2" s="72" t="s">
        <v>23</v>
      </c>
      <c r="G2" s="73"/>
      <c r="H2" s="73"/>
      <c r="I2" s="74"/>
      <c r="J2" s="19" t="e">
        <f>DB!#REF!</f>
        <v>#REF!</v>
      </c>
      <c r="O2" s="1" t="str">
        <f xml:space="preserve"> "drop table " &amp; D2 &amp; ";"</f>
        <v>drop table financial_voucher;</v>
      </c>
    </row>
    <row r="3" spans="2:15" ht="29.25" customHeight="1" x14ac:dyDescent="0.25">
      <c r="B3" s="4"/>
      <c r="O3" s="1" t="str">
        <f xml:space="preserve"> "create table " &amp; D2</f>
        <v>create table financial_voucher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>"    " &amp; D7 &amp; " " &amp; E7 &amp; IF(F7="yes"," NOT NULL", "") &amp; IF(LEN(G7) &gt; 0," DEFAULT " &amp; G7, "") &amp; ","</f>
        <v xml:space="preserve">    branch_id bigint,</v>
      </c>
    </row>
    <row r="8" spans="2:15" ht="15" x14ac:dyDescent="0.25">
      <c r="B8" s="6">
        <v>4</v>
      </c>
      <c r="C8" s="22" t="s">
        <v>106</v>
      </c>
      <c r="D8" s="24" t="s">
        <v>206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ref="O8:O10" si="0">"    " &amp; D8 &amp; " " &amp; E8 &amp; IF(F8="yes"," NOT NULL", "") &amp; IF(LEN(G8) &gt; 0," DEFAULT " &amp; G8, "") &amp; ","</f>
        <v xml:space="preserve">    partner_id bigint,</v>
      </c>
    </row>
    <row r="9" spans="2:15" ht="15" x14ac:dyDescent="0.25">
      <c r="B9" s="6">
        <v>5</v>
      </c>
      <c r="C9" s="22" t="s">
        <v>679</v>
      </c>
      <c r="D9" s="24" t="s">
        <v>48</v>
      </c>
      <c r="E9" s="23" t="s">
        <v>39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code varchar(50),</v>
      </c>
    </row>
    <row r="10" spans="2:15" ht="15" x14ac:dyDescent="0.25">
      <c r="B10" s="6">
        <v>6</v>
      </c>
      <c r="C10" s="22" t="s">
        <v>3271</v>
      </c>
      <c r="D10" s="24" t="s">
        <v>3270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voucher_date bigint,</v>
      </c>
    </row>
    <row r="11" spans="2:15" ht="15" x14ac:dyDescent="0.25">
      <c r="B11" s="6">
        <v>7</v>
      </c>
      <c r="C11" s="22" t="s">
        <v>813</v>
      </c>
      <c r="D11" s="24" t="s">
        <v>812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>"    " &amp; D11 &amp; " " &amp; E11 &amp; IF(F11="yes"," NOT NULL", "") &amp; IF(LEN(G11) &gt; 0," DEFAULT " &amp; G11, "") &amp; ","</f>
        <v xml:space="preserve">    admission_id bigint,</v>
      </c>
    </row>
    <row r="12" spans="2:15" ht="15" x14ac:dyDescent="0.25">
      <c r="B12" s="6">
        <v>8</v>
      </c>
      <c r="C12" s="22" t="s">
        <v>3267</v>
      </c>
      <c r="D12" s="24" t="s">
        <v>3268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>"    " &amp; D12 &amp; " " &amp; E12 &amp; IF(F12="yes"," NOT NULL", "") &amp; IF(LEN(G12) &gt; 0," DEFAULT " &amp; G12, "") &amp; ","</f>
        <v xml:space="preserve">    campaign_id bigint,</v>
      </c>
    </row>
    <row r="13" spans="2:15" ht="15" x14ac:dyDescent="0.25">
      <c r="B13" s="6">
        <v>9</v>
      </c>
      <c r="C13" s="22" t="s">
        <v>1</v>
      </c>
      <c r="D13" s="24" t="s">
        <v>816</v>
      </c>
      <c r="E13" s="23" t="s">
        <v>127</v>
      </c>
      <c r="F13" s="6"/>
      <c r="G13" s="6"/>
      <c r="H13" s="6"/>
      <c r="I13" s="10"/>
      <c r="J13" s="25"/>
      <c r="K13" s="3"/>
      <c r="L13" s="3"/>
      <c r="M13" s="3"/>
      <c r="O13" s="1" t="str">
        <f t="shared" ref="O13:O23" si="1">"    " &amp; D13 &amp; " " &amp; E13 &amp; IF(F13="yes"," NOT NULL", "") &amp; IF(LEN(G13) &gt; 0," DEFAULT " &amp; G13, "") &amp; ","</f>
        <v xml:space="preserve">    voucher_amount double precision,</v>
      </c>
    </row>
    <row r="14" spans="2:15" ht="15" x14ac:dyDescent="0.25">
      <c r="B14" s="6">
        <v>10</v>
      </c>
      <c r="C14" s="22" t="s">
        <v>862</v>
      </c>
      <c r="D14" s="24" t="s">
        <v>827</v>
      </c>
      <c r="E14" s="23" t="s">
        <v>127</v>
      </c>
      <c r="F14" s="6"/>
      <c r="G14" s="6"/>
      <c r="H14" s="6"/>
      <c r="I14" s="10"/>
      <c r="J14" s="25"/>
      <c r="K14" s="3"/>
      <c r="L14" s="3"/>
      <c r="M14" s="3"/>
      <c r="O14" s="1" t="str">
        <f t="shared" si="1"/>
        <v xml:space="preserve">    used_amount double precision,</v>
      </c>
    </row>
    <row r="15" spans="2:15" ht="15" x14ac:dyDescent="0.25">
      <c r="B15" s="6">
        <v>11</v>
      </c>
      <c r="C15" s="22" t="s">
        <v>863</v>
      </c>
      <c r="D15" s="24" t="s">
        <v>828</v>
      </c>
      <c r="E15" s="23" t="s">
        <v>127</v>
      </c>
      <c r="F15" s="6"/>
      <c r="G15" s="6"/>
      <c r="H15" s="6"/>
      <c r="I15" s="10"/>
      <c r="J15" s="25"/>
      <c r="K15" s="3"/>
      <c r="L15" s="3"/>
      <c r="M15" s="3"/>
      <c r="O15" s="1" t="str">
        <f t="shared" si="1"/>
        <v xml:space="preserve">    balance_amount double precision,</v>
      </c>
    </row>
    <row r="16" spans="2:15" ht="15" x14ac:dyDescent="0.25">
      <c r="B16" s="6">
        <v>12</v>
      </c>
      <c r="C16" s="22" t="s">
        <v>333</v>
      </c>
      <c r="D16" s="24" t="s">
        <v>42</v>
      </c>
      <c r="E16" s="6" t="s">
        <v>35</v>
      </c>
      <c r="F16" s="6"/>
      <c r="G16" s="6">
        <v>0</v>
      </c>
      <c r="H16" s="23" t="s">
        <v>16</v>
      </c>
      <c r="I16" s="8"/>
      <c r="J16" s="25"/>
      <c r="K16" s="3"/>
      <c r="L16" s="3"/>
      <c r="M16" s="3"/>
      <c r="O16" s="1" t="str">
        <f t="shared" si="1"/>
        <v xml:space="preserve">    status smallint DEFAULT 0,</v>
      </c>
    </row>
    <row r="17" spans="2:15" ht="15" x14ac:dyDescent="0.25">
      <c r="B17" s="6">
        <v>13</v>
      </c>
      <c r="C17" s="3" t="s">
        <v>20</v>
      </c>
      <c r="D17" s="24" t="s">
        <v>296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1"/>
        <v xml:space="preserve">    created_by bigint,</v>
      </c>
    </row>
    <row r="18" spans="2:15" ht="15" x14ac:dyDescent="0.25">
      <c r="B18" s="6">
        <v>14</v>
      </c>
      <c r="C18" s="3" t="s">
        <v>21</v>
      </c>
      <c r="D18" s="24" t="s">
        <v>70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1"/>
        <v xml:space="preserve">    created_date bigint,</v>
      </c>
    </row>
    <row r="19" spans="2:15" ht="15" x14ac:dyDescent="0.25">
      <c r="B19" s="6">
        <v>15</v>
      </c>
      <c r="C19" s="3" t="s">
        <v>22</v>
      </c>
      <c r="D19" s="24" t="s">
        <v>297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si="1"/>
        <v xml:space="preserve">    updated_by bigint,</v>
      </c>
    </row>
    <row r="20" spans="2:15" ht="15" x14ac:dyDescent="0.25">
      <c r="B20" s="6">
        <v>16</v>
      </c>
      <c r="C20" s="3" t="s">
        <v>23</v>
      </c>
      <c r="D20" s="24" t="s">
        <v>71</v>
      </c>
      <c r="E20" s="6" t="s">
        <v>6</v>
      </c>
      <c r="F20" s="6"/>
      <c r="G20" s="6"/>
      <c r="H20" s="6"/>
      <c r="I20" s="10"/>
      <c r="J20" s="25"/>
      <c r="K20" s="3"/>
      <c r="L20" s="3"/>
      <c r="M20" s="3"/>
      <c r="O20" s="1" t="str">
        <f t="shared" si="1"/>
        <v xml:space="preserve">    updated_date bigint,</v>
      </c>
    </row>
    <row r="21" spans="2:15" ht="15" x14ac:dyDescent="0.25">
      <c r="B21" s="6">
        <v>17</v>
      </c>
      <c r="C21" s="22" t="s">
        <v>105</v>
      </c>
      <c r="D21" s="24" t="s">
        <v>295</v>
      </c>
      <c r="E21" s="6" t="s">
        <v>6</v>
      </c>
      <c r="F21" s="6"/>
      <c r="G21" s="6"/>
      <c r="H21" s="6"/>
      <c r="I21" s="8">
        <v>1</v>
      </c>
      <c r="J21" s="25"/>
      <c r="K21" s="3"/>
      <c r="L21" s="3"/>
      <c r="M21" s="3"/>
      <c r="O21" s="1" t="str">
        <f t="shared" si="1"/>
        <v xml:space="preserve">    deleted_by bigint,</v>
      </c>
    </row>
    <row r="22" spans="2:15" ht="15" x14ac:dyDescent="0.25">
      <c r="B22" s="6">
        <v>18</v>
      </c>
      <c r="C22" s="22" t="s">
        <v>99</v>
      </c>
      <c r="D22" s="24" t="s">
        <v>94</v>
      </c>
      <c r="E22" s="6" t="s">
        <v>6</v>
      </c>
      <c r="F22" s="6"/>
      <c r="G22" s="6"/>
      <c r="H22" s="6"/>
      <c r="I22" s="8">
        <v>1</v>
      </c>
      <c r="J22" s="25"/>
      <c r="K22" s="3"/>
      <c r="L22" s="3"/>
      <c r="M22" s="3"/>
      <c r="O22" s="1" t="str">
        <f t="shared" si="1"/>
        <v xml:space="preserve">    deleted_date bigint,</v>
      </c>
    </row>
    <row r="23" spans="2:15" ht="15" x14ac:dyDescent="0.25">
      <c r="B23" s="6">
        <v>19</v>
      </c>
      <c r="C23" s="3" t="s">
        <v>24</v>
      </c>
      <c r="D23" s="24" t="s">
        <v>13</v>
      </c>
      <c r="E23" s="6" t="s">
        <v>10</v>
      </c>
      <c r="F23" s="6"/>
      <c r="G23" s="6">
        <v>1</v>
      </c>
      <c r="H23" s="6"/>
      <c r="I23" s="10"/>
      <c r="J23" s="25"/>
      <c r="K23" s="3"/>
      <c r="L23" s="3"/>
      <c r="M23" s="3"/>
      <c r="O23" s="1" t="str">
        <f t="shared" si="1"/>
        <v xml:space="preserve">    version integer DEFAULT 1,</v>
      </c>
    </row>
    <row r="24" spans="2:15" x14ac:dyDescent="0.25">
      <c r="O24" s="1" t="str">
        <f>"    CONSTRAINT " &amp; IF(ISERROR(SEARCH(".",$D$2)), $D$2, MID($D$2,SEARCH(".",$D$2) + 1,(LEN($D$2)-SEARCH(".",$D$2)))) &amp; "_pk PRIMARY KEY (" &amp; $D$5 &amp; ")"</f>
        <v xml:space="preserve">    CONSTRAINT financial_voucher_pk PRIMARY KEY (id)</v>
      </c>
    </row>
    <row r="25" spans="2:15" x14ac:dyDescent="0.25">
      <c r="O25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B1:O19"/>
  <sheetViews>
    <sheetView showGridLines="0" workbookViewId="0">
      <selection activeCell="O2" sqref="O2:O19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DB!D197</f>
        <v>Voucher item</v>
      </c>
      <c r="E1" s="71"/>
      <c r="F1" s="72" t="s">
        <v>22</v>
      </c>
      <c r="G1" s="73"/>
      <c r="H1" s="73"/>
      <c r="I1" s="74"/>
      <c r="J1" s="3" t="str">
        <f>DB!F197</f>
        <v>Nguyễn Anh Phong</v>
      </c>
    </row>
    <row r="2" spans="2:15" ht="18" x14ac:dyDescent="0.25">
      <c r="C2" s="2" t="s">
        <v>27</v>
      </c>
      <c r="D2" s="75" t="str">
        <f>DB!E197</f>
        <v>financial_voucher_item</v>
      </c>
      <c r="E2" s="76"/>
      <c r="F2" s="72" t="s">
        <v>23</v>
      </c>
      <c r="G2" s="73"/>
      <c r="H2" s="73"/>
      <c r="I2" s="74"/>
      <c r="J2" s="19">
        <f>DB!G197</f>
        <v>42714</v>
      </c>
      <c r="O2" s="1" t="str">
        <f xml:space="preserve"> "drop table " &amp; D2 &amp; ";"</f>
        <v>drop table financial_voucher_item;</v>
      </c>
    </row>
    <row r="3" spans="2:15" ht="29.25" customHeight="1" x14ac:dyDescent="0.25">
      <c r="B3" s="4"/>
      <c r="O3" s="1" t="str">
        <f xml:space="preserve"> "create table " &amp; D2</f>
        <v>create table financial_voucher_item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894</v>
      </c>
      <c r="D6" s="24" t="s">
        <v>3257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7" si="0">"    " &amp; D6 &amp; " " &amp; E6 &amp; IF(F6="yes"," NOT NULL", "") &amp; IF(LEN(G6) &gt; 0," DEFAULT " &amp; G6, "") &amp; ","</f>
        <v xml:space="preserve">    financial_voucher_id bigint,</v>
      </c>
    </row>
    <row r="7" spans="2:15" ht="15" x14ac:dyDescent="0.25">
      <c r="B7" s="6">
        <v>3</v>
      </c>
      <c r="C7" s="22" t="s">
        <v>895</v>
      </c>
      <c r="D7" s="24" t="s">
        <v>893</v>
      </c>
      <c r="E7" s="23" t="s">
        <v>39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voucher_no varchar(50),</v>
      </c>
    </row>
    <row r="8" spans="2:15" ht="15" x14ac:dyDescent="0.25">
      <c r="B8" s="6">
        <v>4</v>
      </c>
      <c r="C8" s="22" t="s">
        <v>188</v>
      </c>
      <c r="D8" s="24" t="s">
        <v>184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start_date bigint,</v>
      </c>
    </row>
    <row r="9" spans="2:15" ht="15" x14ac:dyDescent="0.25">
      <c r="B9" s="6">
        <v>5</v>
      </c>
      <c r="C9" s="22" t="s">
        <v>188</v>
      </c>
      <c r="D9" s="24" t="s">
        <v>185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>"    " &amp; D9 &amp; " " &amp; E9 &amp; IF(F9="yes"," NOT NULL", "") &amp; IF(LEN(G9) &gt; 0," DEFAULT " &amp; G9, "") &amp; ","</f>
        <v xml:space="preserve">    end_date bigint,</v>
      </c>
    </row>
    <row r="10" spans="2:15" ht="15" x14ac:dyDescent="0.25">
      <c r="B10" s="6">
        <v>6</v>
      </c>
      <c r="C10" s="22" t="s">
        <v>1</v>
      </c>
      <c r="D10" s="24" t="s">
        <v>816</v>
      </c>
      <c r="E10" s="23" t="s">
        <v>127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voucher_amount double precision,</v>
      </c>
    </row>
    <row r="11" spans="2:15" ht="15" x14ac:dyDescent="0.25">
      <c r="B11" s="6">
        <v>7</v>
      </c>
      <c r="C11" s="3" t="s">
        <v>20</v>
      </c>
      <c r="D11" s="24" t="s">
        <v>296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created_by bigint,</v>
      </c>
    </row>
    <row r="12" spans="2:15" ht="15" x14ac:dyDescent="0.25">
      <c r="B12" s="6">
        <v>8</v>
      </c>
      <c r="C12" s="3" t="s">
        <v>21</v>
      </c>
      <c r="D12" s="24" t="s">
        <v>70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created_date bigint,</v>
      </c>
    </row>
    <row r="13" spans="2:15" ht="15" x14ac:dyDescent="0.25">
      <c r="B13" s="6">
        <v>9</v>
      </c>
      <c r="C13" s="3" t="s">
        <v>22</v>
      </c>
      <c r="D13" s="24" t="s">
        <v>297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updated_by bigint,</v>
      </c>
    </row>
    <row r="14" spans="2:15" ht="15" x14ac:dyDescent="0.25">
      <c r="B14" s="6">
        <v>10</v>
      </c>
      <c r="C14" s="3" t="s">
        <v>23</v>
      </c>
      <c r="D14" s="24" t="s">
        <v>71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updated_date bigint,</v>
      </c>
    </row>
    <row r="15" spans="2:15" ht="15" x14ac:dyDescent="0.25">
      <c r="B15" s="6">
        <v>11</v>
      </c>
      <c r="C15" s="22" t="s">
        <v>105</v>
      </c>
      <c r="D15" s="24" t="s">
        <v>295</v>
      </c>
      <c r="E15" s="6" t="s">
        <v>6</v>
      </c>
      <c r="F15" s="6"/>
      <c r="G15" s="6"/>
      <c r="H15" s="6"/>
      <c r="I15" s="8">
        <v>1</v>
      </c>
      <c r="J15" s="25"/>
      <c r="K15" s="3"/>
      <c r="L15" s="3"/>
      <c r="M15" s="3"/>
      <c r="O15" s="1" t="str">
        <f t="shared" si="0"/>
        <v xml:space="preserve">    deleted_by bigint,</v>
      </c>
    </row>
    <row r="16" spans="2:15" ht="15" x14ac:dyDescent="0.25">
      <c r="B16" s="6">
        <v>12</v>
      </c>
      <c r="C16" s="22" t="s">
        <v>99</v>
      </c>
      <c r="D16" s="24" t="s">
        <v>94</v>
      </c>
      <c r="E16" s="6" t="s">
        <v>6</v>
      </c>
      <c r="F16" s="6"/>
      <c r="G16" s="6"/>
      <c r="H16" s="6"/>
      <c r="I16" s="8">
        <v>1</v>
      </c>
      <c r="J16" s="25"/>
      <c r="K16" s="3"/>
      <c r="L16" s="3"/>
      <c r="M16" s="3"/>
      <c r="O16" s="1" t="str">
        <f t="shared" si="0"/>
        <v xml:space="preserve">    deleted_date bigint,</v>
      </c>
    </row>
    <row r="17" spans="2:15" ht="15" x14ac:dyDescent="0.25">
      <c r="B17" s="6">
        <v>13</v>
      </c>
      <c r="C17" s="3" t="s">
        <v>24</v>
      </c>
      <c r="D17" s="24" t="s">
        <v>13</v>
      </c>
      <c r="E17" s="6" t="s">
        <v>10</v>
      </c>
      <c r="F17" s="6"/>
      <c r="G17" s="6">
        <v>1</v>
      </c>
      <c r="H17" s="6"/>
      <c r="I17" s="10"/>
      <c r="J17" s="25"/>
      <c r="K17" s="3"/>
      <c r="L17" s="3"/>
      <c r="M17" s="3"/>
      <c r="O17" s="1" t="str">
        <f t="shared" si="0"/>
        <v xml:space="preserve">    version integer DEFAULT 1,</v>
      </c>
    </row>
    <row r="18" spans="2:15" x14ac:dyDescent="0.25">
      <c r="O18" s="1" t="str">
        <f>"    CONSTRAINT " &amp; IF(ISERROR(SEARCH(".",$D$2)), $D$2, MID($D$2,SEARCH(".",$D$2) + 1,(LEN($D$2)-SEARCH(".",$D$2)))) &amp; "_pk PRIMARY KEY (" &amp; $D$5 &amp; ")"</f>
        <v xml:space="preserve">    CONSTRAINT financial_voucher_item_pk PRIMARY KEY (id)</v>
      </c>
    </row>
    <row r="19" spans="2:15" x14ac:dyDescent="0.25">
      <c r="O19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B1:O26"/>
  <sheetViews>
    <sheetView showGridLines="0" workbookViewId="0">
      <selection activeCell="O2" sqref="O2:O19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DB!D198</f>
        <v>Chi phí liên quan</v>
      </c>
      <c r="E1" s="71"/>
      <c r="F1" s="72" t="s">
        <v>22</v>
      </c>
      <c r="G1" s="73"/>
      <c r="H1" s="73"/>
      <c r="I1" s="74"/>
      <c r="J1" s="3" t="str">
        <f>DB!F190</f>
        <v>Nguyễn Anh Phong</v>
      </c>
    </row>
    <row r="2" spans="2:15" ht="18" x14ac:dyDescent="0.25">
      <c r="C2" s="2" t="s">
        <v>27</v>
      </c>
      <c r="D2" s="75" t="str">
        <f>DB!E198</f>
        <v>cost_relationship</v>
      </c>
      <c r="E2" s="76"/>
      <c r="F2" s="72" t="s">
        <v>23</v>
      </c>
      <c r="G2" s="73"/>
      <c r="H2" s="73"/>
      <c r="I2" s="74"/>
      <c r="J2" s="19" t="str">
        <f>DB!G190</f>
        <v>22/08/2016</v>
      </c>
      <c r="O2" s="1" t="str">
        <f xml:space="preserve"> "drop table " &amp; D2 &amp; ";"</f>
        <v>drop table cost_relationship;</v>
      </c>
    </row>
    <row r="3" spans="2:15" ht="29.25" customHeight="1" x14ac:dyDescent="0.25">
      <c r="B3" s="4"/>
      <c r="O3" s="1" t="str">
        <f xml:space="preserve"> "create table " &amp; D2</f>
        <v>create table cost_relationship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636</v>
      </c>
      <c r="D6" s="24" t="s">
        <v>626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7" si="0">"    " &amp; D6 &amp; " " &amp; E6 &amp; IF(F6="yes"," NOT NULL", "") &amp; IF(LEN(G6) &gt; 0," DEFAULT " &amp; G6, "") &amp; ","</f>
        <v xml:space="preserve">    financial_id bigint,</v>
      </c>
    </row>
    <row r="7" spans="2:15" ht="15" x14ac:dyDescent="0.25">
      <c r="B7" s="6">
        <v>3</v>
      </c>
      <c r="C7" s="22" t="s">
        <v>993</v>
      </c>
      <c r="D7" s="24" t="s">
        <v>994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payment_id bigint,</v>
      </c>
    </row>
    <row r="8" spans="2:15" ht="15" x14ac:dyDescent="0.25">
      <c r="B8" s="6">
        <v>4</v>
      </c>
      <c r="C8" s="22" t="s">
        <v>36</v>
      </c>
      <c r="D8" s="24" t="s">
        <v>11</v>
      </c>
      <c r="E8" s="23" t="s">
        <v>127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amount double precision,</v>
      </c>
    </row>
    <row r="9" spans="2:15" ht="15" x14ac:dyDescent="0.25">
      <c r="B9" s="6">
        <v>5</v>
      </c>
      <c r="C9" s="22" t="s">
        <v>776</v>
      </c>
      <c r="D9" s="24" t="s">
        <v>12</v>
      </c>
      <c r="E9" s="6" t="s">
        <v>34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description varchar(255),</v>
      </c>
    </row>
    <row r="10" spans="2:15" ht="15" x14ac:dyDescent="0.25">
      <c r="B10" s="6">
        <v>6</v>
      </c>
      <c r="C10" s="22" t="s">
        <v>3</v>
      </c>
      <c r="D10" s="24" t="s">
        <v>44</v>
      </c>
      <c r="E10" s="23" t="s">
        <v>34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notes varchar(255),</v>
      </c>
    </row>
    <row r="11" spans="2:15" ht="15" x14ac:dyDescent="0.25">
      <c r="B11" s="6">
        <v>7</v>
      </c>
      <c r="C11" s="3" t="s">
        <v>20</v>
      </c>
      <c r="D11" s="24" t="s">
        <v>296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created_by bigint,</v>
      </c>
    </row>
    <row r="12" spans="2:15" ht="15" x14ac:dyDescent="0.25">
      <c r="B12" s="6">
        <v>8</v>
      </c>
      <c r="C12" s="3" t="s">
        <v>21</v>
      </c>
      <c r="D12" s="24" t="s">
        <v>70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created_date bigint,</v>
      </c>
    </row>
    <row r="13" spans="2:15" ht="15" x14ac:dyDescent="0.25">
      <c r="B13" s="6">
        <v>9</v>
      </c>
      <c r="C13" s="3" t="s">
        <v>22</v>
      </c>
      <c r="D13" s="24" t="s">
        <v>297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updated_by bigint,</v>
      </c>
    </row>
    <row r="14" spans="2:15" ht="15" x14ac:dyDescent="0.25">
      <c r="B14" s="6">
        <v>10</v>
      </c>
      <c r="C14" s="3" t="s">
        <v>23</v>
      </c>
      <c r="D14" s="24" t="s">
        <v>71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updated_date bigint,</v>
      </c>
    </row>
    <row r="15" spans="2:15" ht="15" x14ac:dyDescent="0.25">
      <c r="B15" s="6">
        <v>11</v>
      </c>
      <c r="C15" s="22" t="s">
        <v>105</v>
      </c>
      <c r="D15" s="24" t="s">
        <v>295</v>
      </c>
      <c r="E15" s="6" t="s">
        <v>6</v>
      </c>
      <c r="F15" s="6"/>
      <c r="G15" s="6"/>
      <c r="H15" s="6"/>
      <c r="I15" s="8">
        <v>1</v>
      </c>
      <c r="J15" s="25"/>
      <c r="K15" s="3"/>
      <c r="L15" s="3"/>
      <c r="M15" s="3"/>
      <c r="O15" s="1" t="str">
        <f t="shared" si="0"/>
        <v xml:space="preserve">    deleted_by bigint,</v>
      </c>
    </row>
    <row r="16" spans="2:15" ht="15" x14ac:dyDescent="0.25">
      <c r="B16" s="6">
        <v>12</v>
      </c>
      <c r="C16" s="22" t="s">
        <v>99</v>
      </c>
      <c r="D16" s="24" t="s">
        <v>94</v>
      </c>
      <c r="E16" s="6" t="s">
        <v>6</v>
      </c>
      <c r="F16" s="6"/>
      <c r="G16" s="6"/>
      <c r="H16" s="6"/>
      <c r="I16" s="8">
        <v>1</v>
      </c>
      <c r="J16" s="25"/>
      <c r="K16" s="3"/>
      <c r="L16" s="3"/>
      <c r="M16" s="3"/>
      <c r="O16" s="1" t="str">
        <f t="shared" si="0"/>
        <v xml:space="preserve">    deleted_date bigint,</v>
      </c>
    </row>
    <row r="17" spans="2:15" ht="15" x14ac:dyDescent="0.25">
      <c r="B17" s="6">
        <v>13</v>
      </c>
      <c r="C17" s="3" t="s">
        <v>24</v>
      </c>
      <c r="D17" s="24" t="s">
        <v>13</v>
      </c>
      <c r="E17" s="6" t="s">
        <v>10</v>
      </c>
      <c r="F17" s="6"/>
      <c r="G17" s="6">
        <v>1</v>
      </c>
      <c r="H17" s="6"/>
      <c r="I17" s="10"/>
      <c r="J17" s="25"/>
      <c r="K17" s="3"/>
      <c r="L17" s="3"/>
      <c r="M17" s="3"/>
      <c r="O17" s="1" t="str">
        <f t="shared" si="0"/>
        <v xml:space="preserve">    version integer DEFAULT 1,</v>
      </c>
    </row>
    <row r="18" spans="2:15" x14ac:dyDescent="0.25">
      <c r="O18" s="1" t="str">
        <f>"    CONSTRAINT " &amp; IF(ISERROR(SEARCH(".",$D$2)), $D$2, MID($D$2,SEARCH(".",$D$2) + 1,(LEN($D$2)-SEARCH(".",$D$2)))) &amp; "_pk PRIMARY KEY (" &amp; $D$5 &amp; ")"</f>
        <v xml:space="preserve">    CONSTRAINT cost_relationship_pk PRIMARY KEY (id)</v>
      </c>
    </row>
    <row r="19" spans="2:15" x14ac:dyDescent="0.25">
      <c r="O19" s="1" t="s">
        <v>7</v>
      </c>
    </row>
    <row r="23" spans="2:15" x14ac:dyDescent="0.25">
      <c r="D23" s="32"/>
    </row>
    <row r="24" spans="2:15" x14ac:dyDescent="0.25">
      <c r="D24" s="32"/>
    </row>
    <row r="25" spans="2:15" x14ac:dyDescent="0.25">
      <c r="D25" s="32"/>
    </row>
    <row r="26" spans="2:15" x14ac:dyDescent="0.25">
      <c r="D26" s="32"/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B1:O129"/>
  <sheetViews>
    <sheetView showGridLines="0" topLeftCell="A106" workbookViewId="0">
      <selection activeCell="D126" sqref="D126:D130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33.5703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DB!D199</f>
        <v>Hóa đơn</v>
      </c>
      <c r="E1" s="71"/>
      <c r="F1" s="72" t="s">
        <v>22</v>
      </c>
      <c r="G1" s="73"/>
      <c r="H1" s="73"/>
      <c r="I1" s="74"/>
      <c r="J1" s="3" t="str">
        <f>DB!F199</f>
        <v>Nguyễn Anh Phong</v>
      </c>
    </row>
    <row r="2" spans="2:15" ht="18" x14ac:dyDescent="0.25">
      <c r="C2" s="2" t="s">
        <v>27</v>
      </c>
      <c r="D2" s="75" t="str">
        <f>DB!E199</f>
        <v>invoice</v>
      </c>
      <c r="E2" s="76"/>
      <c r="F2" s="72" t="s">
        <v>23</v>
      </c>
      <c r="G2" s="73"/>
      <c r="H2" s="73"/>
      <c r="I2" s="74"/>
      <c r="J2" s="19" t="str">
        <f>DB!G199</f>
        <v>22/08/2016</v>
      </c>
      <c r="O2" s="1" t="str">
        <f xml:space="preserve"> "drop table " &amp; D2 &amp; ";"</f>
        <v>drop table invoice;</v>
      </c>
    </row>
    <row r="3" spans="2:15" ht="29.25" customHeight="1" x14ac:dyDescent="0.25">
      <c r="B3" s="4"/>
      <c r="O3" s="1" t="str">
        <f xml:space="preserve"> "create table " &amp; D2</f>
        <v>create table invoice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76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685</v>
      </c>
      <c r="D8" s="24" t="s">
        <v>151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department_id bigint,</v>
      </c>
    </row>
    <row r="9" spans="2:15" ht="15" x14ac:dyDescent="0.25">
      <c r="B9" s="6">
        <v>5</v>
      </c>
      <c r="C9" s="22" t="s">
        <v>584</v>
      </c>
      <c r="D9" s="24" t="s">
        <v>900</v>
      </c>
      <c r="E9" s="23" t="s">
        <v>39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form_code varchar(50),</v>
      </c>
    </row>
    <row r="10" spans="2:15" ht="15" x14ac:dyDescent="0.25">
      <c r="B10" s="6">
        <v>6</v>
      </c>
      <c r="C10" s="22" t="s">
        <v>871</v>
      </c>
      <c r="D10" s="24" t="s">
        <v>868</v>
      </c>
      <c r="E10" s="23" t="s">
        <v>39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form_no varchar(50),</v>
      </c>
    </row>
    <row r="11" spans="2:15" ht="15" x14ac:dyDescent="0.25">
      <c r="B11" s="6">
        <v>7</v>
      </c>
      <c r="C11" s="22" t="s">
        <v>872</v>
      </c>
      <c r="D11" s="24" t="s">
        <v>869</v>
      </c>
      <c r="E11" s="23" t="s">
        <v>39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serial_no varchar(50),</v>
      </c>
    </row>
    <row r="12" spans="2:15" ht="15" x14ac:dyDescent="0.25">
      <c r="B12" s="6">
        <v>8</v>
      </c>
      <c r="C12" s="22" t="s">
        <v>873</v>
      </c>
      <c r="D12" s="24" t="s">
        <v>870</v>
      </c>
      <c r="E12" s="23" t="s">
        <v>39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invoice_no varchar(50),</v>
      </c>
    </row>
    <row r="13" spans="2:15" ht="15" x14ac:dyDescent="0.25">
      <c r="B13" s="6">
        <v>9</v>
      </c>
      <c r="C13" s="22" t="s">
        <v>3045</v>
      </c>
      <c r="D13" s="24" t="s">
        <v>771</v>
      </c>
      <c r="E13" s="6" t="s">
        <v>35</v>
      </c>
      <c r="F13" s="6"/>
      <c r="G13" s="6">
        <v>1</v>
      </c>
      <c r="H13" s="23" t="s">
        <v>16</v>
      </c>
      <c r="I13" s="10">
        <v>1</v>
      </c>
      <c r="J13" s="25" t="s">
        <v>3042</v>
      </c>
      <c r="K13" s="3"/>
      <c r="L13" s="3"/>
      <c r="M13" s="3"/>
      <c r="O13" s="1" t="str">
        <f t="shared" si="0"/>
        <v xml:space="preserve">    payment_term smallint DEFAULT 1,</v>
      </c>
    </row>
    <row r="14" spans="2:15" ht="15" x14ac:dyDescent="0.25">
      <c r="B14" s="6">
        <v>10</v>
      </c>
      <c r="C14" s="22" t="s">
        <v>3308</v>
      </c>
      <c r="D14" s="24" t="s">
        <v>3307</v>
      </c>
      <c r="E14" s="14" t="s">
        <v>39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payment_code varchar(50),</v>
      </c>
    </row>
    <row r="15" spans="2:15" ht="15" x14ac:dyDescent="0.25">
      <c r="B15" s="6">
        <v>11</v>
      </c>
      <c r="C15" s="22" t="s">
        <v>774</v>
      </c>
      <c r="D15" s="24" t="s">
        <v>772</v>
      </c>
      <c r="E15" s="6" t="s">
        <v>10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payment_period integer,</v>
      </c>
    </row>
    <row r="16" spans="2:15" ht="15" x14ac:dyDescent="0.25">
      <c r="B16" s="6">
        <v>12</v>
      </c>
      <c r="C16" s="22" t="s">
        <v>775</v>
      </c>
      <c r="D16" s="24" t="s">
        <v>773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payment_period_date bigint,</v>
      </c>
    </row>
    <row r="17" spans="2:15" ht="15" x14ac:dyDescent="0.25">
      <c r="B17" s="6">
        <v>13</v>
      </c>
      <c r="C17" s="22" t="s">
        <v>709</v>
      </c>
      <c r="D17" s="24" t="s">
        <v>710</v>
      </c>
      <c r="E17" s="6" t="s">
        <v>35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payment_method smallint,</v>
      </c>
    </row>
    <row r="18" spans="2:15" ht="15" x14ac:dyDescent="0.25">
      <c r="B18" s="6">
        <v>14</v>
      </c>
      <c r="C18" s="22" t="s">
        <v>340</v>
      </c>
      <c r="D18" s="24" t="s">
        <v>334</v>
      </c>
      <c r="E18" s="6" t="s">
        <v>35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item_type smallint,</v>
      </c>
    </row>
    <row r="19" spans="2:15" ht="15" x14ac:dyDescent="0.25">
      <c r="B19" s="6">
        <v>15</v>
      </c>
      <c r="C19" s="22" t="s">
        <v>3170</v>
      </c>
      <c r="D19" s="24" t="s">
        <v>3251</v>
      </c>
      <c r="E19" s="6" t="s">
        <v>35</v>
      </c>
      <c r="F19" s="6"/>
      <c r="G19" s="6"/>
      <c r="H19" s="6"/>
      <c r="I19" s="10"/>
      <c r="J19" s="25"/>
      <c r="K19" s="3"/>
      <c r="L19" s="3"/>
      <c r="M19" s="3"/>
      <c r="O19" s="1" t="str">
        <f t="shared" ref="O19:O20" si="1">"    " &amp; D19 &amp; " " &amp; E19 &amp; IF(F19="yes"," NOT NULL", "") &amp; IF(LEN(G19) &gt; 0," DEFAULT " &amp; G19, "") &amp; ","</f>
        <v xml:space="preserve">    issue_info smallint,</v>
      </c>
    </row>
    <row r="20" spans="2:15" ht="15" x14ac:dyDescent="0.25">
      <c r="B20" s="6">
        <v>16</v>
      </c>
      <c r="C20" s="22" t="s">
        <v>712</v>
      </c>
      <c r="D20" s="24" t="s">
        <v>3248</v>
      </c>
      <c r="E20" s="23" t="s">
        <v>35</v>
      </c>
      <c r="F20" s="6"/>
      <c r="G20" s="6">
        <v>0</v>
      </c>
      <c r="H20" s="6"/>
      <c r="I20" s="10"/>
      <c r="J20" s="25"/>
      <c r="K20" s="3"/>
      <c r="L20" s="3"/>
      <c r="M20" s="3"/>
      <c r="O20" s="1" t="str">
        <f t="shared" si="1"/>
        <v xml:space="preserve">    round_grand_price smallint DEFAULT 0,</v>
      </c>
    </row>
    <row r="21" spans="2:15" ht="15" x14ac:dyDescent="0.25">
      <c r="B21" s="6">
        <v>17</v>
      </c>
      <c r="C21" s="22" t="s">
        <v>3174</v>
      </c>
      <c r="D21" s="24" t="s">
        <v>958</v>
      </c>
      <c r="E21" s="6" t="s">
        <v>35</v>
      </c>
      <c r="F21" s="6"/>
      <c r="G21" s="6">
        <v>0</v>
      </c>
      <c r="H21" s="6"/>
      <c r="I21" s="10"/>
      <c r="J21" s="25"/>
      <c r="K21" s="3"/>
      <c r="L21" s="3"/>
      <c r="M21" s="3"/>
      <c r="O21" s="1" t="str">
        <f t="shared" si="0"/>
        <v xml:space="preserve">    vat smallint DEFAULT 0,</v>
      </c>
    </row>
    <row r="22" spans="2:15" ht="15" x14ac:dyDescent="0.25">
      <c r="B22" s="6">
        <v>18</v>
      </c>
      <c r="C22" s="22" t="s">
        <v>3175</v>
      </c>
      <c r="D22" s="24" t="s">
        <v>169</v>
      </c>
      <c r="E22" s="23" t="s">
        <v>127</v>
      </c>
      <c r="F22" s="6"/>
      <c r="G22" s="6">
        <v>0</v>
      </c>
      <c r="H22" s="6"/>
      <c r="I22" s="10"/>
      <c r="J22" s="25"/>
      <c r="K22" s="3"/>
      <c r="L22" s="3"/>
      <c r="M22" s="3"/>
      <c r="O22" s="1" t="str">
        <f t="shared" si="0"/>
        <v xml:space="preserve">    vat_rate double precision DEFAULT 0,</v>
      </c>
    </row>
    <row r="23" spans="2:15" ht="15" x14ac:dyDescent="0.25">
      <c r="B23" s="6">
        <v>19</v>
      </c>
      <c r="C23" s="22" t="s">
        <v>679</v>
      </c>
      <c r="D23" s="24" t="s">
        <v>48</v>
      </c>
      <c r="E23" s="23" t="s">
        <v>39</v>
      </c>
      <c r="F23" s="6"/>
      <c r="G23" s="6"/>
      <c r="H23" s="6"/>
      <c r="I23" s="10"/>
      <c r="J23" s="25"/>
      <c r="K23" s="3"/>
      <c r="L23" s="3"/>
      <c r="M23" s="3"/>
      <c r="O23" s="1" t="str">
        <f t="shared" si="0"/>
        <v xml:space="preserve">    code varchar(50),</v>
      </c>
    </row>
    <row r="24" spans="2:15" ht="15" x14ac:dyDescent="0.25">
      <c r="B24" s="6">
        <v>20</v>
      </c>
      <c r="C24" s="22" t="s">
        <v>300</v>
      </c>
      <c r="D24" s="24" t="s">
        <v>352</v>
      </c>
      <c r="E24" s="6" t="s">
        <v>6</v>
      </c>
      <c r="F24" s="6"/>
      <c r="G24" s="6"/>
      <c r="H24" s="6"/>
      <c r="I24" s="10"/>
      <c r="J24" s="25"/>
      <c r="K24" s="3"/>
      <c r="L24" s="3"/>
      <c r="M24" s="3"/>
      <c r="O24" s="1" t="str">
        <f t="shared" si="0"/>
        <v xml:space="preserve">    patient_id bigint,</v>
      </c>
    </row>
    <row r="25" spans="2:15" ht="15" x14ac:dyDescent="0.25">
      <c r="B25" s="6">
        <v>51</v>
      </c>
      <c r="C25" s="22" t="s">
        <v>3922</v>
      </c>
      <c r="D25" s="24" t="s">
        <v>206</v>
      </c>
      <c r="E25" s="6" t="s">
        <v>6</v>
      </c>
      <c r="F25" s="6"/>
      <c r="G25" s="6"/>
      <c r="H25" s="6"/>
      <c r="I25" s="10"/>
      <c r="J25" s="25"/>
      <c r="K25" s="3"/>
      <c r="L25" s="3"/>
      <c r="M25" s="3"/>
      <c r="O25" s="1" t="str">
        <f t="shared" si="0"/>
        <v xml:space="preserve">    partner_id bigint,</v>
      </c>
    </row>
    <row r="26" spans="2:15" ht="15" x14ac:dyDescent="0.25">
      <c r="B26" s="6">
        <v>21</v>
      </c>
      <c r="C26" s="22" t="s">
        <v>686</v>
      </c>
      <c r="D26" s="24" t="s">
        <v>688</v>
      </c>
      <c r="E26" s="23" t="s">
        <v>39</v>
      </c>
      <c r="F26" s="6"/>
      <c r="G26" s="6"/>
      <c r="H26" s="6"/>
      <c r="I26" s="10"/>
      <c r="J26" s="25"/>
      <c r="K26" s="3"/>
      <c r="L26" s="3"/>
      <c r="M26" s="3"/>
      <c r="O26" s="1" t="str">
        <f t="shared" si="0"/>
        <v xml:space="preserve">    partner_code varchar(50),</v>
      </c>
    </row>
    <row r="27" spans="2:15" ht="15" x14ac:dyDescent="0.25">
      <c r="B27" s="6">
        <v>22</v>
      </c>
      <c r="C27" s="22" t="s">
        <v>687</v>
      </c>
      <c r="D27" s="24" t="s">
        <v>689</v>
      </c>
      <c r="E27" s="6" t="s">
        <v>34</v>
      </c>
      <c r="F27" s="6"/>
      <c r="G27" s="6"/>
      <c r="H27" s="6"/>
      <c r="I27" s="10"/>
      <c r="J27" s="25"/>
      <c r="K27" s="3"/>
      <c r="L27" s="3"/>
      <c r="M27" s="3"/>
      <c r="O27" s="1" t="str">
        <f t="shared" si="0"/>
        <v xml:space="preserve">    partner_name varchar(255),</v>
      </c>
    </row>
    <row r="28" spans="2:15" ht="15" x14ac:dyDescent="0.25">
      <c r="B28" s="6">
        <v>23</v>
      </c>
      <c r="C28" s="22" t="s">
        <v>150</v>
      </c>
      <c r="D28" s="24" t="s">
        <v>1016</v>
      </c>
      <c r="E28" s="6" t="s">
        <v>35</v>
      </c>
      <c r="F28" s="6"/>
      <c r="G28" s="6"/>
      <c r="H28" s="6"/>
      <c r="I28" s="10"/>
      <c r="J28" s="25"/>
      <c r="K28" s="3"/>
      <c r="L28" s="3"/>
      <c r="M28" s="3"/>
      <c r="O28" s="1" t="str">
        <f t="shared" si="0"/>
        <v xml:space="preserve">    partner_gender smallint,</v>
      </c>
    </row>
    <row r="29" spans="2:15" ht="15" x14ac:dyDescent="0.25">
      <c r="B29" s="6">
        <v>24</v>
      </c>
      <c r="C29" s="22" t="s">
        <v>147</v>
      </c>
      <c r="D29" s="24" t="s">
        <v>2711</v>
      </c>
      <c r="E29" s="6" t="s">
        <v>6</v>
      </c>
      <c r="F29" s="6"/>
      <c r="G29" s="6"/>
      <c r="H29" s="6"/>
      <c r="I29" s="10"/>
      <c r="J29" s="25"/>
      <c r="K29" s="3"/>
      <c r="L29" s="3"/>
      <c r="M29" s="3"/>
      <c r="O29" s="1" t="str">
        <f t="shared" si="0"/>
        <v xml:space="preserve">    partner_birth_date bigint,</v>
      </c>
    </row>
    <row r="30" spans="2:15" ht="15" x14ac:dyDescent="0.25">
      <c r="B30" s="6">
        <v>25</v>
      </c>
      <c r="C30" s="22" t="s">
        <v>140</v>
      </c>
      <c r="D30" s="24" t="s">
        <v>1015</v>
      </c>
      <c r="E30" s="23" t="s">
        <v>39</v>
      </c>
      <c r="F30" s="6"/>
      <c r="G30" s="6"/>
      <c r="H30" s="6"/>
      <c r="I30" s="10"/>
      <c r="J30" s="25"/>
      <c r="K30" s="3"/>
      <c r="L30" s="3"/>
      <c r="M30" s="3"/>
      <c r="O30" s="1" t="str">
        <f t="shared" si="0"/>
        <v xml:space="preserve">    partner_identity varchar(50),</v>
      </c>
    </row>
    <row r="31" spans="2:15" ht="15" x14ac:dyDescent="0.25">
      <c r="B31" s="6">
        <v>26</v>
      </c>
      <c r="C31" s="22" t="s">
        <v>61</v>
      </c>
      <c r="D31" s="24" t="s">
        <v>690</v>
      </c>
      <c r="E31" s="6" t="s">
        <v>34</v>
      </c>
      <c r="F31" s="6"/>
      <c r="G31" s="6"/>
      <c r="H31" s="6"/>
      <c r="I31" s="10"/>
      <c r="J31" s="25"/>
      <c r="K31" s="3"/>
      <c r="L31" s="3"/>
      <c r="M31" s="3"/>
      <c r="O31" s="1" t="str">
        <f t="shared" si="0"/>
        <v xml:space="preserve">    partner_address varchar(255),</v>
      </c>
    </row>
    <row r="32" spans="2:15" ht="15" x14ac:dyDescent="0.25">
      <c r="B32" s="6">
        <v>27</v>
      </c>
      <c r="C32" s="22" t="s">
        <v>66</v>
      </c>
      <c r="D32" s="24" t="s">
        <v>691</v>
      </c>
      <c r="E32" s="6" t="s">
        <v>34</v>
      </c>
      <c r="F32" s="6"/>
      <c r="G32" s="6"/>
      <c r="H32" s="6"/>
      <c r="I32" s="10"/>
      <c r="J32" s="25"/>
      <c r="K32" s="3"/>
      <c r="L32" s="3"/>
      <c r="M32" s="3"/>
      <c r="O32" s="1" t="str">
        <f t="shared" si="0"/>
        <v xml:space="preserve">    partner_phone varchar(255),</v>
      </c>
    </row>
    <row r="33" spans="2:15" ht="15" x14ac:dyDescent="0.25">
      <c r="B33" s="6">
        <v>28</v>
      </c>
      <c r="C33" s="22" t="s">
        <v>73</v>
      </c>
      <c r="D33" s="24" t="s">
        <v>692</v>
      </c>
      <c r="E33" s="6" t="s">
        <v>34</v>
      </c>
      <c r="F33" s="6"/>
      <c r="G33" s="6"/>
      <c r="H33" s="6"/>
      <c r="I33" s="10"/>
      <c r="J33" s="25"/>
      <c r="K33" s="3"/>
      <c r="L33" s="3"/>
      <c r="M33" s="3"/>
      <c r="O33" s="1" t="str">
        <f t="shared" si="0"/>
        <v xml:space="preserve">    partner_email varchar(255),</v>
      </c>
    </row>
    <row r="34" spans="2:15" ht="15" x14ac:dyDescent="0.25">
      <c r="B34" s="6">
        <v>29</v>
      </c>
      <c r="C34" s="22" t="s">
        <v>96</v>
      </c>
      <c r="D34" s="24" t="s">
        <v>768</v>
      </c>
      <c r="E34" s="6" t="s">
        <v>34</v>
      </c>
      <c r="F34" s="6"/>
      <c r="G34" s="6"/>
      <c r="H34" s="6"/>
      <c r="I34" s="10"/>
      <c r="J34" s="25"/>
      <c r="K34" s="3"/>
      <c r="L34" s="3"/>
      <c r="M34" s="3"/>
      <c r="O34" s="1" t="str">
        <f>"    " &amp; D34 &amp; " " &amp; E34 &amp; IF(F34="yes"," NOT NULL", "") &amp; IF(LEN(G34) &gt; 0," DEFAULT " &amp; G34, "") &amp; ","</f>
        <v xml:space="preserve">    partner_taxcode varchar(255),</v>
      </c>
    </row>
    <row r="35" spans="2:15" ht="15" x14ac:dyDescent="0.25">
      <c r="B35" s="6">
        <v>30</v>
      </c>
      <c r="C35" s="22" t="s">
        <v>106</v>
      </c>
      <c r="D35" s="24" t="s">
        <v>1014</v>
      </c>
      <c r="E35" s="6" t="s">
        <v>6</v>
      </c>
      <c r="F35" s="6"/>
      <c r="G35" s="6"/>
      <c r="H35" s="6"/>
      <c r="I35" s="10"/>
      <c r="J35" s="25"/>
      <c r="K35" s="3"/>
      <c r="L35" s="3"/>
      <c r="M35" s="3"/>
      <c r="O35" s="1" t="str">
        <f t="shared" si="0"/>
        <v xml:space="preserve">    business_id bigint,</v>
      </c>
    </row>
    <row r="36" spans="2:15" ht="15" x14ac:dyDescent="0.25">
      <c r="B36" s="6">
        <v>31</v>
      </c>
      <c r="C36" s="22" t="s">
        <v>686</v>
      </c>
      <c r="D36" s="24" t="s">
        <v>1013</v>
      </c>
      <c r="E36" s="23" t="s">
        <v>39</v>
      </c>
      <c r="F36" s="6"/>
      <c r="G36" s="6"/>
      <c r="H36" s="6"/>
      <c r="I36" s="10"/>
      <c r="J36" s="25"/>
      <c r="K36" s="3"/>
      <c r="L36" s="3"/>
      <c r="M36" s="3"/>
      <c r="O36" s="1" t="str">
        <f t="shared" si="0"/>
        <v xml:space="preserve">    business_code varchar(50),</v>
      </c>
    </row>
    <row r="37" spans="2:15" ht="15" x14ac:dyDescent="0.25">
      <c r="B37" s="6">
        <v>32</v>
      </c>
      <c r="C37" s="22" t="s">
        <v>687</v>
      </c>
      <c r="D37" s="24" t="s">
        <v>421</v>
      </c>
      <c r="E37" s="6" t="s">
        <v>34</v>
      </c>
      <c r="F37" s="6"/>
      <c r="G37" s="6"/>
      <c r="H37" s="6"/>
      <c r="I37" s="10"/>
      <c r="J37" s="25"/>
      <c r="K37" s="3"/>
      <c r="L37" s="3"/>
      <c r="M37" s="3"/>
      <c r="O37" s="1" t="str">
        <f t="shared" si="0"/>
        <v xml:space="preserve">    business_name varchar(255),</v>
      </c>
    </row>
    <row r="38" spans="2:15" ht="15" x14ac:dyDescent="0.25">
      <c r="B38" s="6">
        <v>33</v>
      </c>
      <c r="C38" s="22" t="s">
        <v>61</v>
      </c>
      <c r="D38" s="24" t="s">
        <v>287</v>
      </c>
      <c r="E38" s="6" t="s">
        <v>34</v>
      </c>
      <c r="F38" s="6"/>
      <c r="G38" s="6"/>
      <c r="H38" s="6"/>
      <c r="I38" s="10"/>
      <c r="J38" s="25"/>
      <c r="K38" s="3"/>
      <c r="L38" s="3"/>
      <c r="M38" s="3"/>
      <c r="O38" s="1" t="str">
        <f t="shared" si="0"/>
        <v xml:space="preserve">    business_address varchar(255),</v>
      </c>
    </row>
    <row r="39" spans="2:15" ht="15" x14ac:dyDescent="0.25">
      <c r="B39" s="6">
        <v>34</v>
      </c>
      <c r="C39" s="22" t="s">
        <v>66</v>
      </c>
      <c r="D39" s="24" t="s">
        <v>1012</v>
      </c>
      <c r="E39" s="6" t="s">
        <v>34</v>
      </c>
      <c r="F39" s="6"/>
      <c r="G39" s="6"/>
      <c r="H39" s="6"/>
      <c r="I39" s="10"/>
      <c r="J39" s="25"/>
      <c r="K39" s="3"/>
      <c r="L39" s="3"/>
      <c r="M39" s="3"/>
      <c r="O39" s="1" t="str">
        <f t="shared" si="0"/>
        <v xml:space="preserve">    business_phone varchar(255),</v>
      </c>
    </row>
    <row r="40" spans="2:15" ht="15" x14ac:dyDescent="0.25">
      <c r="B40" s="6">
        <v>35</v>
      </c>
      <c r="C40" s="22" t="s">
        <v>73</v>
      </c>
      <c r="D40" s="24" t="s">
        <v>1011</v>
      </c>
      <c r="E40" s="6" t="s">
        <v>34</v>
      </c>
      <c r="F40" s="6"/>
      <c r="G40" s="6"/>
      <c r="H40" s="6"/>
      <c r="I40" s="10"/>
      <c r="J40" s="25"/>
      <c r="K40" s="3"/>
      <c r="L40" s="3"/>
      <c r="M40" s="3"/>
      <c r="O40" s="1" t="str">
        <f t="shared" si="0"/>
        <v xml:space="preserve">    business_email varchar(255),</v>
      </c>
    </row>
    <row r="41" spans="2:15" ht="15" x14ac:dyDescent="0.25">
      <c r="B41" s="6">
        <v>36</v>
      </c>
      <c r="C41" s="22" t="s">
        <v>96</v>
      </c>
      <c r="D41" s="24" t="s">
        <v>1130</v>
      </c>
      <c r="E41" s="6" t="s">
        <v>34</v>
      </c>
      <c r="F41" s="6"/>
      <c r="G41" s="6"/>
      <c r="H41" s="6"/>
      <c r="I41" s="10"/>
      <c r="J41" s="25"/>
      <c r="K41" s="3"/>
      <c r="L41" s="3"/>
      <c r="M41" s="3"/>
      <c r="O41" s="1" t="str">
        <f t="shared" si="0"/>
        <v xml:space="preserve">    business_taxcode varchar(255),</v>
      </c>
    </row>
    <row r="42" spans="2:15" ht="15" x14ac:dyDescent="0.25">
      <c r="B42" s="6">
        <v>37</v>
      </c>
      <c r="C42" s="22" t="s">
        <v>776</v>
      </c>
      <c r="D42" s="24" t="s">
        <v>12</v>
      </c>
      <c r="E42" s="6" t="s">
        <v>34</v>
      </c>
      <c r="F42" s="6"/>
      <c r="G42" s="6"/>
      <c r="H42" s="6"/>
      <c r="I42" s="10"/>
      <c r="J42" s="25"/>
      <c r="K42" s="3"/>
      <c r="L42" s="3"/>
      <c r="M42" s="3"/>
      <c r="O42" s="1" t="str">
        <f t="shared" si="0"/>
        <v xml:space="preserve">    description varchar(255),</v>
      </c>
    </row>
    <row r="43" spans="2:15" ht="15" x14ac:dyDescent="0.25">
      <c r="B43" s="6">
        <v>38</v>
      </c>
      <c r="C43" s="22" t="s">
        <v>3</v>
      </c>
      <c r="D43" s="24" t="s">
        <v>3072</v>
      </c>
      <c r="E43" s="6" t="s">
        <v>34</v>
      </c>
      <c r="F43" s="6"/>
      <c r="G43" s="6"/>
      <c r="H43" s="6"/>
      <c r="I43" s="10"/>
      <c r="J43" s="25"/>
      <c r="K43" s="3"/>
      <c r="L43" s="3"/>
      <c r="M43" s="3"/>
      <c r="O43" s="1" t="str">
        <f t="shared" si="0"/>
        <v xml:space="preserve">    note varchar(255),</v>
      </c>
    </row>
    <row r="44" spans="2:15" ht="15" x14ac:dyDescent="0.25">
      <c r="B44" s="6">
        <v>39</v>
      </c>
      <c r="C44" s="22" t="s">
        <v>877</v>
      </c>
      <c r="D44" s="24" t="s">
        <v>876</v>
      </c>
      <c r="E44" s="6" t="s">
        <v>34</v>
      </c>
      <c r="F44" s="6"/>
      <c r="G44" s="6"/>
      <c r="H44" s="6"/>
      <c r="I44" s="10"/>
      <c r="J44" s="25"/>
      <c r="K44" s="3"/>
      <c r="L44" s="3"/>
      <c r="M44" s="3"/>
      <c r="O44" s="1" t="str">
        <f t="shared" si="0"/>
        <v xml:space="preserve">    financial_codes varchar(255),</v>
      </c>
    </row>
    <row r="45" spans="2:15" ht="15" x14ac:dyDescent="0.25">
      <c r="B45" s="6">
        <v>40</v>
      </c>
      <c r="C45" s="22" t="s">
        <v>674</v>
      </c>
      <c r="D45" s="24" t="s">
        <v>867</v>
      </c>
      <c r="E45" s="6" t="s">
        <v>6</v>
      </c>
      <c r="F45" s="6"/>
      <c r="G45" s="6"/>
      <c r="H45" s="6"/>
      <c r="I45" s="10"/>
      <c r="J45" s="25"/>
      <c r="K45" s="3"/>
      <c r="L45" s="3"/>
      <c r="M45" s="3"/>
      <c r="O45" s="1" t="str">
        <f t="shared" si="0"/>
        <v xml:space="preserve">    invoice_date bigint,</v>
      </c>
    </row>
    <row r="46" spans="2:15" ht="15" x14ac:dyDescent="0.25">
      <c r="B46" s="6">
        <v>41</v>
      </c>
      <c r="C46" s="22" t="s">
        <v>1222</v>
      </c>
      <c r="D46" s="24" t="s">
        <v>2065</v>
      </c>
      <c r="E46" s="6" t="s">
        <v>6</v>
      </c>
      <c r="F46" s="6"/>
      <c r="G46" s="6"/>
      <c r="H46" s="6"/>
      <c r="I46" s="10"/>
      <c r="J46" s="25"/>
      <c r="K46" s="3"/>
      <c r="L46" s="3"/>
      <c r="M46" s="3"/>
      <c r="O46" s="1" t="str">
        <f t="shared" si="0"/>
        <v xml:space="preserve">    issuer_id bigint,</v>
      </c>
    </row>
    <row r="47" spans="2:15" ht="15" x14ac:dyDescent="0.25">
      <c r="B47" s="6">
        <v>42</v>
      </c>
      <c r="C47" s="22" t="s">
        <v>1223</v>
      </c>
      <c r="D47" s="24" t="s">
        <v>2074</v>
      </c>
      <c r="E47" s="6" t="s">
        <v>6</v>
      </c>
      <c r="F47" s="6"/>
      <c r="G47" s="6"/>
      <c r="H47" s="6"/>
      <c r="I47" s="10"/>
      <c r="J47" s="25"/>
      <c r="K47" s="3"/>
      <c r="L47" s="3"/>
      <c r="M47" s="3"/>
      <c r="O47" s="1" t="str">
        <f t="shared" si="0"/>
        <v xml:space="preserve">    issued_date bigint,</v>
      </c>
    </row>
    <row r="48" spans="2:15" ht="15" x14ac:dyDescent="0.25">
      <c r="B48" s="6">
        <v>43</v>
      </c>
      <c r="C48" s="22" t="s">
        <v>1220</v>
      </c>
      <c r="D48" s="24" t="s">
        <v>1218</v>
      </c>
      <c r="E48" s="6" t="s">
        <v>6</v>
      </c>
      <c r="F48" s="6"/>
      <c r="G48" s="6"/>
      <c r="H48" s="6"/>
      <c r="I48" s="10"/>
      <c r="J48" s="25"/>
      <c r="K48" s="3"/>
      <c r="L48" s="3"/>
      <c r="M48" s="3"/>
      <c r="O48" s="1" t="str">
        <f t="shared" si="0"/>
        <v xml:space="preserve">    accountant_id bigint,</v>
      </c>
    </row>
    <row r="49" spans="2:15" ht="15" x14ac:dyDescent="0.25">
      <c r="B49" s="6">
        <v>44</v>
      </c>
      <c r="C49" s="22" t="s">
        <v>1223</v>
      </c>
      <c r="D49" s="24" t="s">
        <v>977</v>
      </c>
      <c r="E49" s="6" t="s">
        <v>6</v>
      </c>
      <c r="F49" s="6"/>
      <c r="G49" s="6"/>
      <c r="H49" s="6"/>
      <c r="I49" s="10"/>
      <c r="J49" s="25"/>
      <c r="K49" s="3"/>
      <c r="L49" s="3"/>
      <c r="M49" s="3"/>
      <c r="O49" s="1" t="str">
        <f>"    " &amp; D49 &amp; " " &amp; E49 &amp; IF(F49="yes"," NOT NULL", "") &amp; IF(LEN(G49) &gt; 0," DEFAULT " &amp; G49, "") &amp; ","</f>
        <v xml:space="preserve">    processed_date bigint,</v>
      </c>
    </row>
    <row r="50" spans="2:15" ht="15" x14ac:dyDescent="0.25">
      <c r="B50" s="6">
        <v>45</v>
      </c>
      <c r="C50" s="22" t="s">
        <v>1221</v>
      </c>
      <c r="D50" s="24" t="s">
        <v>1219</v>
      </c>
      <c r="E50" s="6" t="s">
        <v>6</v>
      </c>
      <c r="F50" s="6"/>
      <c r="G50" s="6"/>
      <c r="H50" s="6"/>
      <c r="I50" s="10"/>
      <c r="J50" s="25"/>
      <c r="K50" s="3"/>
      <c r="L50" s="3"/>
      <c r="M50" s="3"/>
      <c r="O50" s="1" t="str">
        <f t="shared" si="0"/>
        <v xml:space="preserve">    manager_id bigint,</v>
      </c>
    </row>
    <row r="51" spans="2:15" ht="15" x14ac:dyDescent="0.25">
      <c r="B51" s="6">
        <v>46</v>
      </c>
      <c r="C51" s="22" t="s">
        <v>33</v>
      </c>
      <c r="D51" s="24" t="s">
        <v>1504</v>
      </c>
      <c r="E51" s="23" t="s">
        <v>127</v>
      </c>
      <c r="F51" s="6"/>
      <c r="G51" s="6"/>
      <c r="H51" s="6"/>
      <c r="I51" s="10"/>
      <c r="J51" s="25"/>
      <c r="K51" s="3"/>
      <c r="L51" s="3"/>
      <c r="M51" s="3"/>
      <c r="O51" s="1" t="str">
        <f t="shared" si="0"/>
        <v xml:space="preserve">    total_qty double precision,</v>
      </c>
    </row>
    <row r="52" spans="2:15" ht="15" x14ac:dyDescent="0.25">
      <c r="B52" s="6">
        <v>47</v>
      </c>
      <c r="C52" s="22" t="s">
        <v>36</v>
      </c>
      <c r="D52" s="24" t="s">
        <v>659</v>
      </c>
      <c r="E52" s="23" t="s">
        <v>127</v>
      </c>
      <c r="F52" s="6"/>
      <c r="G52" s="6">
        <v>0</v>
      </c>
      <c r="H52" s="6"/>
      <c r="I52" s="10"/>
      <c r="J52" s="25"/>
      <c r="K52" s="3"/>
      <c r="L52" s="3"/>
      <c r="M52" s="3"/>
      <c r="O52" s="1" t="str">
        <f t="shared" si="0"/>
        <v xml:space="preserve">    total_amount double precision DEFAULT 0,</v>
      </c>
    </row>
    <row r="53" spans="2:15" ht="15" x14ac:dyDescent="0.25">
      <c r="B53" s="6">
        <v>48</v>
      </c>
      <c r="C53" s="22" t="s">
        <v>646</v>
      </c>
      <c r="D53" s="24" t="s">
        <v>1533</v>
      </c>
      <c r="E53" s="23" t="s">
        <v>127</v>
      </c>
      <c r="F53" s="6"/>
      <c r="G53" s="6">
        <v>0</v>
      </c>
      <c r="H53" s="6"/>
      <c r="I53" s="10"/>
      <c r="J53" s="25"/>
      <c r="K53" s="3"/>
      <c r="L53" s="3"/>
      <c r="M53" s="3"/>
      <c r="O53" s="1" t="str">
        <f t="shared" si="0"/>
        <v xml:space="preserve">    total_vat_amount double precision DEFAULT 0,</v>
      </c>
    </row>
    <row r="54" spans="2:15" ht="15" x14ac:dyDescent="0.25">
      <c r="B54" s="6">
        <v>49</v>
      </c>
      <c r="C54" s="22" t="s">
        <v>36</v>
      </c>
      <c r="D54" s="24" t="s">
        <v>1534</v>
      </c>
      <c r="E54" s="23" t="s">
        <v>127</v>
      </c>
      <c r="F54" s="6"/>
      <c r="G54" s="6">
        <v>0</v>
      </c>
      <c r="H54" s="6"/>
      <c r="I54" s="10"/>
      <c r="J54" s="25"/>
      <c r="K54" s="3"/>
      <c r="L54" s="3"/>
      <c r="M54" s="3"/>
      <c r="O54" s="1" t="str">
        <f t="shared" si="0"/>
        <v xml:space="preserve">    total_grand_amount double precision DEFAULT 0,</v>
      </c>
    </row>
    <row r="55" spans="2:15" ht="15" x14ac:dyDescent="0.25">
      <c r="B55" s="6">
        <v>50</v>
      </c>
      <c r="C55" s="22" t="s">
        <v>653</v>
      </c>
      <c r="D55" s="24" t="s">
        <v>1505</v>
      </c>
      <c r="E55" s="23" t="s">
        <v>127</v>
      </c>
      <c r="F55" s="6"/>
      <c r="G55" s="6">
        <v>0</v>
      </c>
      <c r="H55" s="6"/>
      <c r="I55" s="8"/>
      <c r="J55" s="25"/>
      <c r="K55" s="3"/>
      <c r="L55" s="3"/>
      <c r="M55" s="3"/>
      <c r="O55" s="1" t="str">
        <f t="shared" si="0"/>
        <v xml:space="preserve">    total_cost_amount double precision DEFAULT 0,</v>
      </c>
    </row>
    <row r="56" spans="2:15" ht="15" x14ac:dyDescent="0.25">
      <c r="B56" s="6">
        <v>51</v>
      </c>
      <c r="C56" s="22" t="s">
        <v>651</v>
      </c>
      <c r="D56" s="24" t="s">
        <v>1506</v>
      </c>
      <c r="E56" s="23" t="s">
        <v>127</v>
      </c>
      <c r="F56" s="6"/>
      <c r="G56" s="6">
        <v>0</v>
      </c>
      <c r="H56" s="6"/>
      <c r="I56" s="10"/>
      <c r="J56" s="25"/>
      <c r="K56" s="3"/>
      <c r="L56" s="3"/>
      <c r="M56" s="3"/>
      <c r="O56" s="1" t="str">
        <f t="shared" si="0"/>
        <v xml:space="preserve">    total_buy_amount double precision DEFAULT 0,</v>
      </c>
    </row>
    <row r="57" spans="2:15" ht="15" x14ac:dyDescent="0.25">
      <c r="B57" s="6">
        <v>52</v>
      </c>
      <c r="C57" s="22" t="s">
        <v>652</v>
      </c>
      <c r="D57" s="24" t="s">
        <v>633</v>
      </c>
      <c r="E57" s="23" t="s">
        <v>25</v>
      </c>
      <c r="F57" s="6"/>
      <c r="G57" s="6"/>
      <c r="H57" s="6"/>
      <c r="I57" s="10"/>
      <c r="J57" s="25"/>
      <c r="K57" s="3"/>
      <c r="L57" s="3"/>
      <c r="M57" s="3"/>
      <c r="O57" s="1" t="str">
        <f t="shared" si="0"/>
        <v xml:space="preserve">    currency varchar(10),</v>
      </c>
    </row>
    <row r="58" spans="2:15" ht="15" x14ac:dyDescent="0.25">
      <c r="B58" s="6">
        <v>53</v>
      </c>
      <c r="C58" s="22" t="s">
        <v>670</v>
      </c>
      <c r="D58" s="24" t="s">
        <v>671</v>
      </c>
      <c r="E58" s="23" t="s">
        <v>127</v>
      </c>
      <c r="F58" s="6"/>
      <c r="G58" s="6">
        <v>1</v>
      </c>
      <c r="H58" s="6"/>
      <c r="I58" s="10"/>
      <c r="J58" s="25"/>
      <c r="K58" s="3"/>
      <c r="L58" s="3"/>
      <c r="M58" s="3"/>
      <c r="O58" s="1" t="str">
        <f t="shared" si="0"/>
        <v xml:space="preserve">    exchange_rate double precision DEFAULT 1,</v>
      </c>
    </row>
    <row r="59" spans="2:15" ht="15" x14ac:dyDescent="0.25">
      <c r="B59" s="6">
        <v>54</v>
      </c>
      <c r="C59" s="22" t="s">
        <v>673</v>
      </c>
      <c r="D59" s="24" t="s">
        <v>672</v>
      </c>
      <c r="E59" s="23" t="s">
        <v>127</v>
      </c>
      <c r="F59" s="6"/>
      <c r="G59" s="6">
        <v>0</v>
      </c>
      <c r="H59" s="6"/>
      <c r="I59" s="10"/>
      <c r="J59" s="25"/>
      <c r="K59" s="3"/>
      <c r="L59" s="3"/>
      <c r="M59" s="3"/>
      <c r="O59" s="1" t="str">
        <f t="shared" si="0"/>
        <v xml:space="preserve">    foreign_amount double precision DEFAULT 0,</v>
      </c>
    </row>
    <row r="60" spans="2:15" ht="15" x14ac:dyDescent="0.25">
      <c r="B60" s="6">
        <v>55</v>
      </c>
      <c r="C60" s="22" t="s">
        <v>414</v>
      </c>
      <c r="D60" s="24" t="s">
        <v>599</v>
      </c>
      <c r="E60" s="14" t="s">
        <v>39</v>
      </c>
      <c r="F60" s="6"/>
      <c r="G60" s="6"/>
      <c r="H60" s="6"/>
      <c r="I60" s="10"/>
      <c r="J60" s="25"/>
      <c r="K60" s="3"/>
      <c r="L60" s="3"/>
      <c r="M60" s="3"/>
      <c r="O60" s="1" t="str">
        <f t="shared" si="0"/>
        <v xml:space="preserve">    report_template_code varchar(50),</v>
      </c>
    </row>
    <row r="61" spans="2:15" ht="15" x14ac:dyDescent="0.25">
      <c r="B61" s="6">
        <v>56</v>
      </c>
      <c r="C61" s="22" t="s">
        <v>762</v>
      </c>
      <c r="D61" s="24" t="s">
        <v>228</v>
      </c>
      <c r="E61" s="23" t="s">
        <v>25</v>
      </c>
      <c r="F61" s="6"/>
      <c r="G61" s="6"/>
      <c r="H61" s="6"/>
      <c r="I61" s="10"/>
      <c r="J61" s="25"/>
      <c r="K61" s="3"/>
      <c r="L61" s="3"/>
      <c r="M61" s="3"/>
      <c r="O61" s="1" t="str">
        <f t="shared" si="0"/>
        <v xml:space="preserve">    screen varchar(10),</v>
      </c>
    </row>
    <row r="62" spans="2:15" ht="15" x14ac:dyDescent="0.25">
      <c r="B62" s="6">
        <v>57</v>
      </c>
      <c r="C62" s="22" t="s">
        <v>611</v>
      </c>
      <c r="D62" s="24" t="s">
        <v>1165</v>
      </c>
      <c r="E62" s="6" t="s">
        <v>6</v>
      </c>
      <c r="F62" s="6"/>
      <c r="G62" s="6"/>
      <c r="H62" s="6"/>
      <c r="I62" s="10"/>
      <c r="J62" s="25"/>
      <c r="K62" s="3"/>
      <c r="L62" s="3"/>
      <c r="M62" s="3"/>
      <c r="O62" s="1" t="str">
        <f t="shared" si="0"/>
        <v xml:space="preserve">    submitter_id bigint,</v>
      </c>
    </row>
    <row r="63" spans="2:15" ht="15" x14ac:dyDescent="0.25">
      <c r="B63" s="6">
        <v>58</v>
      </c>
      <c r="C63" s="22" t="s">
        <v>612</v>
      </c>
      <c r="D63" s="24" t="s">
        <v>610</v>
      </c>
      <c r="E63" s="6" t="s">
        <v>6</v>
      </c>
      <c r="F63" s="6"/>
      <c r="G63" s="6"/>
      <c r="H63" s="6"/>
      <c r="I63" s="10"/>
      <c r="J63" s="25"/>
      <c r="K63" s="3"/>
      <c r="L63" s="3"/>
      <c r="M63" s="3"/>
      <c r="O63" s="1" t="str">
        <f t="shared" si="0"/>
        <v xml:space="preserve">    submitted_date bigint,</v>
      </c>
    </row>
    <row r="64" spans="2:15" ht="15" x14ac:dyDescent="0.25">
      <c r="B64" s="6">
        <v>59</v>
      </c>
      <c r="C64" s="22" t="s">
        <v>114</v>
      </c>
      <c r="D64" s="24" t="s">
        <v>2075</v>
      </c>
      <c r="E64" s="6" t="s">
        <v>6</v>
      </c>
      <c r="F64" s="6"/>
      <c r="G64" s="6"/>
      <c r="H64" s="6"/>
      <c r="I64" s="10"/>
      <c r="J64" s="25"/>
      <c r="K64" s="3"/>
      <c r="L64" s="3"/>
      <c r="M64" s="3"/>
      <c r="O64" s="1" t="str">
        <f t="shared" si="0"/>
        <v xml:space="preserve">    approver_id bigint,</v>
      </c>
    </row>
    <row r="65" spans="2:15" ht="15" x14ac:dyDescent="0.25">
      <c r="B65" s="6">
        <v>60</v>
      </c>
      <c r="C65" s="22" t="s">
        <v>115</v>
      </c>
      <c r="D65" s="24" t="s">
        <v>539</v>
      </c>
      <c r="E65" s="6" t="s">
        <v>6</v>
      </c>
      <c r="F65" s="6"/>
      <c r="G65" s="6"/>
      <c r="H65" s="6"/>
      <c r="I65" s="10"/>
      <c r="J65" s="25"/>
      <c r="K65" s="3"/>
      <c r="L65" s="3"/>
      <c r="M65" s="3"/>
      <c r="O65" s="1" t="str">
        <f t="shared" si="0"/>
        <v xml:space="preserve">    approved_date bigint,</v>
      </c>
    </row>
    <row r="66" spans="2:15" ht="15" x14ac:dyDescent="0.25">
      <c r="B66" s="6">
        <v>61</v>
      </c>
      <c r="C66" s="22" t="s">
        <v>45</v>
      </c>
      <c r="D66" s="24" t="s">
        <v>42</v>
      </c>
      <c r="E66" s="6" t="s">
        <v>35</v>
      </c>
      <c r="F66" s="6"/>
      <c r="G66" s="6">
        <v>0</v>
      </c>
      <c r="H66" s="6"/>
      <c r="I66" s="10"/>
      <c r="J66" s="25"/>
      <c r="K66" s="3"/>
      <c r="L66" s="3"/>
      <c r="M66" s="3"/>
      <c r="O66" s="1" t="str">
        <f t="shared" si="0"/>
        <v xml:space="preserve">    status smallint DEFAULT 0,</v>
      </c>
    </row>
    <row r="67" spans="2:15" ht="15" x14ac:dyDescent="0.25">
      <c r="B67" s="6">
        <v>62</v>
      </c>
      <c r="C67" s="22" t="s">
        <v>3173</v>
      </c>
      <c r="D67" s="24" t="s">
        <v>1870</v>
      </c>
      <c r="E67" s="6" t="s">
        <v>35</v>
      </c>
      <c r="F67" s="6"/>
      <c r="G67" s="6">
        <v>0</v>
      </c>
      <c r="H67" s="6"/>
      <c r="I67" s="10"/>
      <c r="J67" s="25"/>
      <c r="K67" s="3"/>
      <c r="L67" s="3"/>
      <c r="M67" s="3"/>
      <c r="O67" s="1" t="str">
        <f>"    " &amp; D67 &amp; " " &amp; E67 &amp; IF(F67="yes"," NOT NULL", "") &amp; IF(LEN(G67) &gt; 0," DEFAULT " &amp; G67, "") &amp; ","</f>
        <v xml:space="preserve">    financial_status smallint DEFAULT 0,</v>
      </c>
    </row>
    <row r="68" spans="2:15" ht="15" x14ac:dyDescent="0.25">
      <c r="B68" s="6">
        <v>63</v>
      </c>
      <c r="C68" s="22" t="s">
        <v>3171</v>
      </c>
      <c r="D68" s="24" t="s">
        <v>3172</v>
      </c>
      <c r="E68" s="6" t="s">
        <v>35</v>
      </c>
      <c r="F68" s="6"/>
      <c r="G68" s="6"/>
      <c r="H68" s="23"/>
      <c r="I68" s="8"/>
      <c r="J68" s="25"/>
      <c r="K68" s="3"/>
      <c r="L68" s="3"/>
      <c r="M68" s="3"/>
      <c r="O68" s="1" t="str">
        <f>"    " &amp; D68 &amp; " " &amp; E68 &amp; IF(F68="yes"," NOT NULL", "") &amp; IF(LEN(G68) &gt; 0," DEFAULT " &amp; G68, "") &amp; ","</f>
        <v xml:space="preserve">    inventory_status smallint,</v>
      </c>
    </row>
    <row r="69" spans="2:15" ht="15" x14ac:dyDescent="0.25">
      <c r="B69" s="6">
        <v>64</v>
      </c>
      <c r="C69" s="22" t="s">
        <v>2874</v>
      </c>
      <c r="D69" s="24" t="s">
        <v>1881</v>
      </c>
      <c r="E69" s="6" t="s">
        <v>35</v>
      </c>
      <c r="F69" s="6"/>
      <c r="G69" s="6"/>
      <c r="H69" s="23"/>
      <c r="I69" s="8"/>
      <c r="J69" s="25"/>
      <c r="K69" s="3"/>
      <c r="L69" s="3"/>
      <c r="M69" s="3"/>
      <c r="O69" s="1" t="str">
        <f>"    " &amp; D69 &amp; " " &amp; E69 &amp; IF(F69="yes"," NOT NULL", "") &amp; IF(LEN(G69) &gt; 0," DEFAULT " &amp; G69, "") &amp; ","</f>
        <v xml:space="preserve">    perform_status smallint,</v>
      </c>
    </row>
    <row r="70" spans="2:15" ht="15" x14ac:dyDescent="0.25">
      <c r="B70" s="6">
        <v>65</v>
      </c>
      <c r="C70" s="3" t="s">
        <v>20</v>
      </c>
      <c r="D70" s="24" t="s">
        <v>296</v>
      </c>
      <c r="E70" s="6" t="s">
        <v>6</v>
      </c>
      <c r="F70" s="6"/>
      <c r="G70" s="6"/>
      <c r="H70" s="6"/>
      <c r="I70" s="10"/>
      <c r="J70" s="25"/>
      <c r="K70" s="3"/>
      <c r="L70" s="3"/>
      <c r="M70" s="3"/>
      <c r="O70" s="1" t="str">
        <f t="shared" si="0"/>
        <v xml:space="preserve">    created_by bigint,</v>
      </c>
    </row>
    <row r="71" spans="2:15" ht="15" x14ac:dyDescent="0.25">
      <c r="B71" s="6">
        <v>66</v>
      </c>
      <c r="C71" s="3" t="s">
        <v>21</v>
      </c>
      <c r="D71" s="24" t="s">
        <v>70</v>
      </c>
      <c r="E71" s="6" t="s">
        <v>6</v>
      </c>
      <c r="F71" s="6"/>
      <c r="G71" s="6"/>
      <c r="H71" s="6"/>
      <c r="I71" s="10"/>
      <c r="J71" s="25"/>
      <c r="K71" s="3"/>
      <c r="L71" s="3"/>
      <c r="M71" s="3"/>
      <c r="O71" s="1" t="str">
        <f t="shared" si="0"/>
        <v xml:space="preserve">    created_date bigint,</v>
      </c>
    </row>
    <row r="72" spans="2:15" ht="15" x14ac:dyDescent="0.25">
      <c r="B72" s="6">
        <v>67</v>
      </c>
      <c r="C72" s="3" t="s">
        <v>22</v>
      </c>
      <c r="D72" s="24" t="s">
        <v>297</v>
      </c>
      <c r="E72" s="6" t="s">
        <v>6</v>
      </c>
      <c r="F72" s="6"/>
      <c r="G72" s="6"/>
      <c r="H72" s="6"/>
      <c r="I72" s="10"/>
      <c r="J72" s="25"/>
      <c r="K72" s="3"/>
      <c r="L72" s="3"/>
      <c r="M72" s="3"/>
      <c r="O72" s="1" t="str">
        <f t="shared" si="0"/>
        <v xml:space="preserve">    updated_by bigint,</v>
      </c>
    </row>
    <row r="73" spans="2:15" ht="15" x14ac:dyDescent="0.25">
      <c r="B73" s="6">
        <v>68</v>
      </c>
      <c r="C73" s="3" t="s">
        <v>23</v>
      </c>
      <c r="D73" s="24" t="s">
        <v>71</v>
      </c>
      <c r="E73" s="6" t="s">
        <v>6</v>
      </c>
      <c r="F73" s="6"/>
      <c r="G73" s="6"/>
      <c r="H73" s="6"/>
      <c r="I73" s="10"/>
      <c r="J73" s="25"/>
      <c r="K73" s="3"/>
      <c r="L73" s="3"/>
      <c r="M73" s="3"/>
      <c r="O73" s="1" t="str">
        <f t="shared" si="0"/>
        <v xml:space="preserve">    updated_date bigint,</v>
      </c>
    </row>
    <row r="74" spans="2:15" ht="15" x14ac:dyDescent="0.25">
      <c r="B74" s="6">
        <v>69</v>
      </c>
      <c r="C74" s="22" t="s">
        <v>105</v>
      </c>
      <c r="D74" s="24" t="s">
        <v>295</v>
      </c>
      <c r="E74" s="6" t="s">
        <v>6</v>
      </c>
      <c r="F74" s="6"/>
      <c r="G74" s="6"/>
      <c r="H74" s="6"/>
      <c r="I74" s="8">
        <v>1</v>
      </c>
      <c r="J74" s="25"/>
      <c r="K74" s="3"/>
      <c r="L74" s="3"/>
      <c r="M74" s="3"/>
      <c r="O74" s="1" t="str">
        <f t="shared" si="0"/>
        <v xml:space="preserve">    deleted_by bigint,</v>
      </c>
    </row>
    <row r="75" spans="2:15" ht="15" x14ac:dyDescent="0.25">
      <c r="B75" s="6">
        <v>70</v>
      </c>
      <c r="C75" s="22" t="s">
        <v>99</v>
      </c>
      <c r="D75" s="24" t="s">
        <v>94</v>
      </c>
      <c r="E75" s="6" t="s">
        <v>6</v>
      </c>
      <c r="F75" s="6"/>
      <c r="G75" s="6"/>
      <c r="H75" s="6"/>
      <c r="I75" s="8">
        <v>1</v>
      </c>
      <c r="J75" s="25"/>
      <c r="K75" s="3"/>
      <c r="L75" s="3"/>
      <c r="M75" s="3"/>
      <c r="O75" s="1" t="str">
        <f t="shared" si="0"/>
        <v xml:space="preserve">    deleted_date bigint,</v>
      </c>
    </row>
    <row r="76" spans="2:15" ht="15" x14ac:dyDescent="0.25">
      <c r="B76" s="6">
        <v>71</v>
      </c>
      <c r="C76" s="3" t="s">
        <v>24</v>
      </c>
      <c r="D76" s="24" t="s">
        <v>13</v>
      </c>
      <c r="E76" s="6" t="s">
        <v>10</v>
      </c>
      <c r="F76" s="6"/>
      <c r="G76" s="6">
        <v>1</v>
      </c>
      <c r="H76" s="6"/>
      <c r="I76" s="10"/>
      <c r="J76" s="25"/>
      <c r="K76" s="3"/>
      <c r="L76" s="3"/>
      <c r="M76" s="3"/>
      <c r="O76" s="1" t="str">
        <f t="shared" si="0"/>
        <v xml:space="preserve">    version integer DEFAULT 1,</v>
      </c>
    </row>
    <row r="77" spans="2:15" x14ac:dyDescent="0.25">
      <c r="O77" s="1" t="str">
        <f>"    CONSTRAINT " &amp; IF(ISERROR(SEARCH(".",$D$2)), $D$2, MID($D$2,SEARCH(".",$D$2) + 1,(LEN($D$2)-SEARCH(".",$D$2)))) &amp; "_pk PRIMARY KEY (" &amp; $D$5 &amp; ")"</f>
        <v xml:space="preserve">    CONSTRAINT invoice_pk PRIMARY KEY (id)</v>
      </c>
    </row>
    <row r="78" spans="2:15" x14ac:dyDescent="0.25">
      <c r="O78" s="1" t="s">
        <v>7</v>
      </c>
    </row>
    <row r="80" spans="2:15" x14ac:dyDescent="0.25">
      <c r="D80" s="1" t="s">
        <v>1040</v>
      </c>
    </row>
    <row r="81" spans="4:4" x14ac:dyDescent="0.25">
      <c r="D81" s="1" t="s">
        <v>1041</v>
      </c>
    </row>
    <row r="82" spans="4:4" x14ac:dyDescent="0.25">
      <c r="D82" s="1" t="s">
        <v>1042</v>
      </c>
    </row>
    <row r="83" spans="4:4" x14ac:dyDescent="0.25">
      <c r="D83" s="1" t="s">
        <v>1043</v>
      </c>
    </row>
    <row r="84" spans="4:4" x14ac:dyDescent="0.25">
      <c r="D84" s="1" t="s">
        <v>1044</v>
      </c>
    </row>
    <row r="86" spans="4:4" x14ac:dyDescent="0.25">
      <c r="D86" s="1" t="s">
        <v>1045</v>
      </c>
    </row>
    <row r="88" spans="4:4" x14ac:dyDescent="0.25">
      <c r="D88" s="1" t="s">
        <v>1046</v>
      </c>
    </row>
    <row r="89" spans="4:4" x14ac:dyDescent="0.25">
      <c r="D89" s="1" t="s">
        <v>1047</v>
      </c>
    </row>
    <row r="90" spans="4:4" x14ac:dyDescent="0.25">
      <c r="D90" s="1" t="s">
        <v>1048</v>
      </c>
    </row>
    <row r="91" spans="4:4" x14ac:dyDescent="0.25">
      <c r="D91" s="1" t="s">
        <v>1049</v>
      </c>
    </row>
    <row r="92" spans="4:4" x14ac:dyDescent="0.25">
      <c r="D92" s="1" t="s">
        <v>1050</v>
      </c>
    </row>
    <row r="93" spans="4:4" x14ac:dyDescent="0.25">
      <c r="D93" s="1" t="s">
        <v>1051</v>
      </c>
    </row>
    <row r="94" spans="4:4" x14ac:dyDescent="0.25">
      <c r="D94" s="32" t="s">
        <v>1135</v>
      </c>
    </row>
    <row r="96" spans="4:4" x14ac:dyDescent="0.25">
      <c r="D96" s="1" t="s">
        <v>1052</v>
      </c>
    </row>
    <row r="97" spans="4:4" x14ac:dyDescent="0.25">
      <c r="D97" s="1" t="s">
        <v>1053</v>
      </c>
    </row>
    <row r="98" spans="4:4" x14ac:dyDescent="0.25">
      <c r="D98" s="1" t="s">
        <v>1054</v>
      </c>
    </row>
    <row r="99" spans="4:4" x14ac:dyDescent="0.25">
      <c r="D99" s="1" t="s">
        <v>1055</v>
      </c>
    </row>
    <row r="100" spans="4:4" x14ac:dyDescent="0.25">
      <c r="D100" s="32" t="s">
        <v>1137</v>
      </c>
    </row>
    <row r="101" spans="4:4" x14ac:dyDescent="0.25">
      <c r="D101" s="1" t="s">
        <v>1056</v>
      </c>
    </row>
    <row r="102" spans="4:4" x14ac:dyDescent="0.25">
      <c r="D102" s="1" t="s">
        <v>1057</v>
      </c>
    </row>
    <row r="103" spans="4:4" x14ac:dyDescent="0.25">
      <c r="D103" s="1" t="s">
        <v>1058</v>
      </c>
    </row>
    <row r="104" spans="4:4" x14ac:dyDescent="0.25">
      <c r="D104" s="32" t="s">
        <v>1059</v>
      </c>
    </row>
    <row r="105" spans="4:4" x14ac:dyDescent="0.25">
      <c r="D105" s="32" t="s">
        <v>1138</v>
      </c>
    </row>
    <row r="108" spans="4:4" x14ac:dyDescent="0.25">
      <c r="D108" s="32" t="s">
        <v>2066</v>
      </c>
    </row>
    <row r="109" spans="4:4" x14ac:dyDescent="0.25">
      <c r="D109" s="32" t="s">
        <v>2076</v>
      </c>
    </row>
    <row r="111" spans="4:4" x14ac:dyDescent="0.25">
      <c r="D111" s="32" t="s">
        <v>2067</v>
      </c>
    </row>
    <row r="113" spans="4:4" x14ac:dyDescent="0.25">
      <c r="D113" s="32" t="s">
        <v>2068</v>
      </c>
    </row>
    <row r="114" spans="4:4" x14ac:dyDescent="0.25">
      <c r="D114" s="32" t="s">
        <v>2069</v>
      </c>
    </row>
    <row r="115" spans="4:4" x14ac:dyDescent="0.25">
      <c r="D115" s="32" t="s">
        <v>2070</v>
      </c>
    </row>
    <row r="116" spans="4:4" x14ac:dyDescent="0.25">
      <c r="D116" s="32" t="s">
        <v>2071</v>
      </c>
    </row>
    <row r="117" spans="4:4" x14ac:dyDescent="0.25">
      <c r="D117" s="32" t="s">
        <v>2072</v>
      </c>
    </row>
    <row r="118" spans="4:4" x14ac:dyDescent="0.25">
      <c r="D118" s="32" t="s">
        <v>2073</v>
      </c>
    </row>
    <row r="119" spans="4:4" x14ac:dyDescent="0.25">
      <c r="D119" s="32" t="s">
        <v>2078</v>
      </c>
    </row>
    <row r="120" spans="4:4" x14ac:dyDescent="0.25">
      <c r="D120" s="32" t="s">
        <v>2079</v>
      </c>
    </row>
    <row r="121" spans="4:4" x14ac:dyDescent="0.25">
      <c r="D121" s="32" t="s">
        <v>2080</v>
      </c>
    </row>
    <row r="122" spans="4:4" x14ac:dyDescent="0.25">
      <c r="D122" s="32" t="s">
        <v>2077</v>
      </c>
    </row>
    <row r="123" spans="4:4" x14ac:dyDescent="0.25">
      <c r="D123" s="32" t="s">
        <v>2081</v>
      </c>
    </row>
    <row r="126" spans="4:4" x14ac:dyDescent="0.25">
      <c r="D126" s="32" t="s">
        <v>3176</v>
      </c>
    </row>
    <row r="129" spans="4:4" x14ac:dyDescent="0.25">
      <c r="D129" s="32" t="s">
        <v>3947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B1:O66"/>
  <sheetViews>
    <sheetView showGridLines="0" workbookViewId="0"/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DB!D200</f>
        <v>Hóa đơn chi tiết</v>
      </c>
      <c r="E1" s="71"/>
      <c r="F1" s="72" t="s">
        <v>22</v>
      </c>
      <c r="G1" s="73"/>
      <c r="H1" s="73"/>
      <c r="I1" s="74"/>
      <c r="J1" s="3" t="str">
        <f>DB!F200</f>
        <v>Nguyễn Anh Phong</v>
      </c>
    </row>
    <row r="2" spans="2:15" ht="18" x14ac:dyDescent="0.25">
      <c r="C2" s="2" t="s">
        <v>27</v>
      </c>
      <c r="D2" s="75" t="str">
        <f>DB!E200</f>
        <v>invoice_item</v>
      </c>
      <c r="E2" s="76"/>
      <c r="F2" s="72" t="s">
        <v>23</v>
      </c>
      <c r="G2" s="73"/>
      <c r="H2" s="73"/>
      <c r="I2" s="74"/>
      <c r="J2" s="19" t="str">
        <f>DB!G200</f>
        <v>22/08/2016</v>
      </c>
      <c r="O2" s="1" t="str">
        <f xml:space="preserve"> "drop table " &amp; D2 &amp; ";"</f>
        <v>drop table invoice_item;</v>
      </c>
    </row>
    <row r="3" spans="2:15" ht="29.25" customHeight="1" x14ac:dyDescent="0.25">
      <c r="B3" s="4"/>
      <c r="O3" s="1" t="str">
        <f xml:space="preserve"> "create table " &amp; D2</f>
        <v>create table invoice_item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636</v>
      </c>
      <c r="D6" s="24" t="s">
        <v>866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45" si="0">"    " &amp; D6 &amp; " " &amp; E6 &amp; IF(F6="yes"," NOT NULL", "") &amp; IF(LEN(G6) &gt; 0," DEFAULT " &amp; G6, "") &amp; ","</f>
        <v xml:space="preserve">    invoice_id bigint,</v>
      </c>
    </row>
    <row r="7" spans="2:15" ht="15" x14ac:dyDescent="0.25">
      <c r="B7" s="6">
        <v>3</v>
      </c>
      <c r="C7" s="22" t="s">
        <v>636</v>
      </c>
      <c r="D7" s="24" t="s">
        <v>867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>"    " &amp; D7 &amp; " " &amp; E7 &amp; IF(F7="yes"," NOT NULL", "") &amp; IF(LEN(G7) &gt; 0," DEFAULT " &amp; G7, "") &amp; ","</f>
        <v xml:space="preserve">    invoice_date bigint,</v>
      </c>
    </row>
    <row r="8" spans="2:15" ht="15" x14ac:dyDescent="0.25">
      <c r="B8" s="6">
        <v>4</v>
      </c>
      <c r="C8" s="22" t="s">
        <v>3561</v>
      </c>
      <c r="D8" s="24" t="s">
        <v>626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>"    " &amp; D8 &amp; " " &amp; E8 &amp; IF(F8="yes"," NOT NULL", "") &amp; IF(LEN(G8) &gt; 0," DEFAULT " &amp; G8, "") &amp; ","</f>
        <v xml:space="preserve">    financial_id bigint,</v>
      </c>
    </row>
    <row r="9" spans="2:15" ht="15" x14ac:dyDescent="0.25">
      <c r="B9" s="6">
        <v>5</v>
      </c>
      <c r="C9" s="22" t="s">
        <v>1166</v>
      </c>
      <c r="D9" s="24" t="s">
        <v>865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financial_item_id bigint,</v>
      </c>
    </row>
    <row r="10" spans="2:15" ht="15" x14ac:dyDescent="0.25">
      <c r="B10" s="6">
        <v>20</v>
      </c>
      <c r="C10" s="22" t="s">
        <v>300</v>
      </c>
      <c r="D10" s="24" t="s">
        <v>352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patient_id bigint,</v>
      </c>
    </row>
    <row r="11" spans="2:15" ht="15" x14ac:dyDescent="0.25">
      <c r="B11" s="6">
        <v>51</v>
      </c>
      <c r="C11" s="22" t="s">
        <v>3922</v>
      </c>
      <c r="D11" s="24" t="s">
        <v>206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partner_id bigint,</v>
      </c>
    </row>
    <row r="12" spans="2:15" ht="15" x14ac:dyDescent="0.25">
      <c r="B12" s="6">
        <v>6</v>
      </c>
      <c r="C12" s="22" t="s">
        <v>637</v>
      </c>
      <c r="D12" s="24" t="s">
        <v>170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item_id bigint,</v>
      </c>
    </row>
    <row r="13" spans="2:15" ht="15" x14ac:dyDescent="0.25">
      <c r="B13" s="6">
        <v>7</v>
      </c>
      <c r="C13" s="22" t="s">
        <v>638</v>
      </c>
      <c r="D13" s="24" t="s">
        <v>171</v>
      </c>
      <c r="E13" s="6" t="s">
        <v>34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item_code varchar(255),</v>
      </c>
    </row>
    <row r="14" spans="2:15" ht="15" x14ac:dyDescent="0.25">
      <c r="B14" s="6">
        <v>8</v>
      </c>
      <c r="C14" s="22" t="s">
        <v>639</v>
      </c>
      <c r="D14" s="24" t="s">
        <v>172</v>
      </c>
      <c r="E14" s="6" t="s">
        <v>34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item_name varchar(255),</v>
      </c>
    </row>
    <row r="15" spans="2:15" ht="15" x14ac:dyDescent="0.25">
      <c r="B15" s="6">
        <v>9</v>
      </c>
      <c r="C15" s="22" t="s">
        <v>1351</v>
      </c>
      <c r="D15" s="24" t="s">
        <v>334</v>
      </c>
      <c r="E15" s="6" t="s">
        <v>10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item_type integer,</v>
      </c>
    </row>
    <row r="16" spans="2:15" ht="15" x14ac:dyDescent="0.25">
      <c r="B16" s="6">
        <v>10</v>
      </c>
      <c r="C16" s="22" t="s">
        <v>776</v>
      </c>
      <c r="D16" s="24" t="s">
        <v>12</v>
      </c>
      <c r="E16" s="6" t="s">
        <v>34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description varchar(255),</v>
      </c>
    </row>
    <row r="17" spans="2:15" ht="15" x14ac:dyDescent="0.25">
      <c r="B17" s="6">
        <v>11</v>
      </c>
      <c r="C17" s="22" t="s">
        <v>38</v>
      </c>
      <c r="D17" s="24" t="s">
        <v>182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unit_id bigint,</v>
      </c>
    </row>
    <row r="18" spans="2:15" ht="15" x14ac:dyDescent="0.25">
      <c r="B18" s="6">
        <v>12</v>
      </c>
      <c r="C18" s="22" t="s">
        <v>38</v>
      </c>
      <c r="D18" s="24" t="s">
        <v>183</v>
      </c>
      <c r="E18" s="6" t="s">
        <v>34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unit_name varchar(255),</v>
      </c>
    </row>
    <row r="19" spans="2:15" ht="15" x14ac:dyDescent="0.25">
      <c r="B19" s="6">
        <v>13</v>
      </c>
      <c r="C19" s="22" t="s">
        <v>1522</v>
      </c>
      <c r="D19" s="24" t="s">
        <v>1511</v>
      </c>
      <c r="E19" s="23" t="s">
        <v>17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reg_code varchar(100),</v>
      </c>
    </row>
    <row r="20" spans="2:15" ht="15" x14ac:dyDescent="0.25">
      <c r="B20" s="6">
        <v>14</v>
      </c>
      <c r="C20" s="22" t="s">
        <v>33</v>
      </c>
      <c r="D20" s="24" t="s">
        <v>627</v>
      </c>
      <c r="E20" s="23" t="s">
        <v>127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qty double precision,</v>
      </c>
    </row>
    <row r="21" spans="2:15" ht="15" x14ac:dyDescent="0.25">
      <c r="B21" s="6">
        <v>15</v>
      </c>
      <c r="C21" s="22" t="s">
        <v>647</v>
      </c>
      <c r="D21" s="24" t="s">
        <v>173</v>
      </c>
      <c r="E21" s="23" t="s">
        <v>127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price double precision,</v>
      </c>
    </row>
    <row r="22" spans="2:15" ht="15" x14ac:dyDescent="0.25">
      <c r="B22" s="6">
        <v>16</v>
      </c>
      <c r="C22" s="22" t="s">
        <v>36</v>
      </c>
      <c r="D22" s="24" t="s">
        <v>11</v>
      </c>
      <c r="E22" s="23" t="s">
        <v>127</v>
      </c>
      <c r="F22" s="6"/>
      <c r="G22" s="6"/>
      <c r="H22" s="6"/>
      <c r="I22" s="10"/>
      <c r="J22" s="25"/>
      <c r="K22" s="3"/>
      <c r="L22" s="3"/>
      <c r="M22" s="3"/>
      <c r="O22" s="1" t="str">
        <f t="shared" si="0"/>
        <v xml:space="preserve">    amount double precision,</v>
      </c>
    </row>
    <row r="23" spans="2:15" ht="15" x14ac:dyDescent="0.25">
      <c r="B23" s="6">
        <v>17</v>
      </c>
      <c r="C23" s="22" t="s">
        <v>959</v>
      </c>
      <c r="D23" s="24" t="s">
        <v>958</v>
      </c>
      <c r="E23" s="6" t="s">
        <v>35</v>
      </c>
      <c r="F23" s="6"/>
      <c r="G23" s="6">
        <v>1</v>
      </c>
      <c r="H23" s="23" t="s">
        <v>16</v>
      </c>
      <c r="I23" s="10"/>
      <c r="J23" s="25"/>
      <c r="K23" s="3"/>
      <c r="L23" s="3"/>
      <c r="M23" s="3"/>
      <c r="O23" s="1" t="str">
        <f t="shared" si="0"/>
        <v xml:space="preserve">    vat smallint DEFAULT 1,</v>
      </c>
    </row>
    <row r="24" spans="2:15" ht="15" x14ac:dyDescent="0.25">
      <c r="B24" s="6">
        <v>18</v>
      </c>
      <c r="C24" s="22" t="s">
        <v>645</v>
      </c>
      <c r="D24" s="24" t="s">
        <v>169</v>
      </c>
      <c r="E24" s="23" t="s">
        <v>127</v>
      </c>
      <c r="F24" s="6"/>
      <c r="G24" s="6"/>
      <c r="H24" s="6"/>
      <c r="I24" s="10"/>
      <c r="J24" s="25"/>
      <c r="K24" s="3"/>
      <c r="L24" s="3"/>
      <c r="M24" s="3"/>
      <c r="O24" s="1" t="str">
        <f t="shared" si="0"/>
        <v xml:space="preserve">    vat_rate double precision,</v>
      </c>
    </row>
    <row r="25" spans="2:15" ht="15" x14ac:dyDescent="0.25">
      <c r="B25" s="6">
        <v>19</v>
      </c>
      <c r="C25" s="22" t="s">
        <v>646</v>
      </c>
      <c r="D25" s="24" t="s">
        <v>634</v>
      </c>
      <c r="E25" s="23" t="s">
        <v>127</v>
      </c>
      <c r="F25" s="6"/>
      <c r="G25" s="6"/>
      <c r="H25" s="6"/>
      <c r="I25" s="10"/>
      <c r="J25" s="25"/>
      <c r="K25" s="3"/>
      <c r="L25" s="3"/>
      <c r="M25" s="3"/>
      <c r="O25" s="1" t="str">
        <f t="shared" si="0"/>
        <v xml:space="preserve">    vat_amount double precision,</v>
      </c>
    </row>
    <row r="26" spans="2:15" ht="15" x14ac:dyDescent="0.25">
      <c r="B26" s="6">
        <v>20</v>
      </c>
      <c r="C26" s="22" t="s">
        <v>641</v>
      </c>
      <c r="D26" s="24" t="s">
        <v>1525</v>
      </c>
      <c r="E26" s="23" t="s">
        <v>127</v>
      </c>
      <c r="F26" s="6"/>
      <c r="G26" s="6"/>
      <c r="H26" s="6"/>
      <c r="I26" s="10"/>
      <c r="J26" s="25"/>
      <c r="K26" s="3"/>
      <c r="L26" s="3"/>
      <c r="M26" s="3"/>
      <c r="O26" s="1" t="str">
        <f t="shared" si="0"/>
        <v xml:space="preserve">    grand_price double precision,</v>
      </c>
    </row>
    <row r="27" spans="2:15" ht="15" x14ac:dyDescent="0.25">
      <c r="B27" s="6">
        <v>21</v>
      </c>
      <c r="C27" s="22" t="s">
        <v>36</v>
      </c>
      <c r="D27" s="24" t="s">
        <v>1526</v>
      </c>
      <c r="E27" s="23" t="s">
        <v>127</v>
      </c>
      <c r="F27" s="6"/>
      <c r="G27" s="6"/>
      <c r="H27" s="6"/>
      <c r="I27" s="10"/>
      <c r="J27" s="25"/>
      <c r="K27" s="3"/>
      <c r="L27" s="3"/>
      <c r="M27" s="3"/>
      <c r="O27" s="1" t="str">
        <f t="shared" si="0"/>
        <v xml:space="preserve">    grand_amount double precision,</v>
      </c>
    </row>
    <row r="28" spans="2:15" ht="15" x14ac:dyDescent="0.25">
      <c r="B28" s="6">
        <v>22</v>
      </c>
      <c r="C28" s="22" t="s">
        <v>111</v>
      </c>
      <c r="D28" s="24" t="s">
        <v>108</v>
      </c>
      <c r="E28" s="23" t="s">
        <v>127</v>
      </c>
      <c r="F28" s="6"/>
      <c r="G28" s="6"/>
      <c r="H28" s="6"/>
      <c r="I28" s="8"/>
      <c r="J28" s="25"/>
      <c r="K28" s="3"/>
      <c r="L28" s="3"/>
      <c r="M28" s="3"/>
      <c r="O28" s="1" t="str">
        <f t="shared" si="0"/>
        <v xml:space="preserve">    cost_price double precision,</v>
      </c>
    </row>
    <row r="29" spans="2:15" ht="15" x14ac:dyDescent="0.25">
      <c r="B29" s="6">
        <v>23</v>
      </c>
      <c r="C29" s="22" t="s">
        <v>653</v>
      </c>
      <c r="D29" s="24" t="s">
        <v>632</v>
      </c>
      <c r="E29" s="23" t="s">
        <v>127</v>
      </c>
      <c r="F29" s="6"/>
      <c r="G29" s="6"/>
      <c r="H29" s="6"/>
      <c r="I29" s="10"/>
      <c r="J29" s="25"/>
      <c r="K29" s="3"/>
      <c r="L29" s="3"/>
      <c r="M29" s="3"/>
      <c r="O29" s="1" t="str">
        <f t="shared" si="0"/>
        <v xml:space="preserve">    cost_amount double precision,</v>
      </c>
    </row>
    <row r="30" spans="2:15" ht="15" x14ac:dyDescent="0.25">
      <c r="B30" s="6">
        <v>24</v>
      </c>
      <c r="C30" s="22" t="s">
        <v>650</v>
      </c>
      <c r="D30" s="24" t="s">
        <v>723</v>
      </c>
      <c r="E30" s="23" t="s">
        <v>127</v>
      </c>
      <c r="F30" s="6"/>
      <c r="G30" s="6"/>
      <c r="H30" s="6"/>
      <c r="I30" s="10"/>
      <c r="J30" s="25"/>
      <c r="K30" s="3"/>
      <c r="L30" s="3"/>
      <c r="M30" s="3"/>
      <c r="O30" s="1" t="str">
        <f t="shared" si="0"/>
        <v xml:space="preserve">    buy_price double precision,</v>
      </c>
    </row>
    <row r="31" spans="2:15" ht="15" x14ac:dyDescent="0.25">
      <c r="B31" s="6">
        <v>25</v>
      </c>
      <c r="C31" s="22" t="s">
        <v>651</v>
      </c>
      <c r="D31" s="24" t="s">
        <v>960</v>
      </c>
      <c r="E31" s="23" t="s">
        <v>127</v>
      </c>
      <c r="F31" s="6"/>
      <c r="G31" s="6"/>
      <c r="H31" s="6"/>
      <c r="I31" s="8"/>
      <c r="J31" s="25"/>
      <c r="K31" s="3"/>
      <c r="L31" s="3"/>
      <c r="M31" s="3"/>
      <c r="O31" s="1" t="str">
        <f t="shared" si="0"/>
        <v xml:space="preserve">    buy_amount double precision,</v>
      </c>
    </row>
    <row r="32" spans="2:15" ht="15" x14ac:dyDescent="0.25">
      <c r="B32" s="6">
        <v>26</v>
      </c>
      <c r="C32" s="22" t="s">
        <v>652</v>
      </c>
      <c r="D32" s="24" t="s">
        <v>961</v>
      </c>
      <c r="E32" s="23" t="s">
        <v>25</v>
      </c>
      <c r="F32" s="6"/>
      <c r="G32" s="6"/>
      <c r="H32" s="6"/>
      <c r="I32" s="10"/>
      <c r="J32" s="25"/>
      <c r="K32" s="3"/>
      <c r="L32" s="3"/>
      <c r="M32" s="3"/>
      <c r="O32" s="1" t="str">
        <f t="shared" si="0"/>
        <v xml:space="preserve">    buy_currency varchar(10),</v>
      </c>
    </row>
    <row r="33" spans="2:15" ht="15" x14ac:dyDescent="0.25">
      <c r="B33" s="6">
        <v>27</v>
      </c>
      <c r="C33" s="22" t="s">
        <v>3</v>
      </c>
      <c r="D33" s="24" t="s">
        <v>3072</v>
      </c>
      <c r="E33" s="23" t="s">
        <v>34</v>
      </c>
      <c r="F33" s="6"/>
      <c r="G33" s="6"/>
      <c r="H33" s="6"/>
      <c r="I33" s="10"/>
      <c r="J33" s="25"/>
      <c r="K33" s="3"/>
      <c r="L33" s="3"/>
      <c r="M33" s="3"/>
      <c r="O33" s="1" t="str">
        <f t="shared" si="0"/>
        <v xml:space="preserve">    note varchar(255),</v>
      </c>
    </row>
    <row r="34" spans="2:15" ht="15" x14ac:dyDescent="0.25">
      <c r="B34" s="6">
        <v>28</v>
      </c>
      <c r="C34" s="22" t="s">
        <v>45</v>
      </c>
      <c r="D34" s="24" t="s">
        <v>42</v>
      </c>
      <c r="E34" s="6" t="s">
        <v>35</v>
      </c>
      <c r="F34" s="6"/>
      <c r="G34" s="6">
        <v>0</v>
      </c>
      <c r="H34" s="6"/>
      <c r="I34" s="10"/>
      <c r="J34" s="25"/>
      <c r="K34" s="3"/>
      <c r="L34" s="3"/>
      <c r="M34" s="3"/>
      <c r="O34" s="1" t="str">
        <f t="shared" si="0"/>
        <v xml:space="preserve">    status smallint DEFAULT 0,</v>
      </c>
    </row>
    <row r="35" spans="2:15" ht="15" x14ac:dyDescent="0.25">
      <c r="B35" s="6">
        <v>29</v>
      </c>
      <c r="C35" s="22" t="s">
        <v>3173</v>
      </c>
      <c r="D35" s="24" t="s">
        <v>1870</v>
      </c>
      <c r="E35" s="6" t="s">
        <v>35</v>
      </c>
      <c r="F35" s="6"/>
      <c r="G35" s="6">
        <v>0</v>
      </c>
      <c r="H35" s="6"/>
      <c r="I35" s="10"/>
      <c r="J35" s="25"/>
      <c r="K35" s="3"/>
      <c r="L35" s="3"/>
      <c r="M35" s="3"/>
      <c r="O35" s="1" t="str">
        <f t="shared" si="0"/>
        <v xml:space="preserve">    financial_status smallint DEFAULT 0,</v>
      </c>
    </row>
    <row r="36" spans="2:15" ht="15" x14ac:dyDescent="0.25">
      <c r="B36" s="6">
        <v>30</v>
      </c>
      <c r="C36" s="22" t="s">
        <v>3171</v>
      </c>
      <c r="D36" s="24" t="s">
        <v>3172</v>
      </c>
      <c r="E36" s="6" t="s">
        <v>35</v>
      </c>
      <c r="F36" s="6"/>
      <c r="G36" s="6"/>
      <c r="H36" s="23"/>
      <c r="I36" s="8"/>
      <c r="J36" s="25"/>
      <c r="K36" s="3"/>
      <c r="L36" s="3"/>
      <c r="M36" s="3"/>
      <c r="O36" s="1" t="str">
        <f t="shared" si="0"/>
        <v xml:space="preserve">    inventory_status smallint,</v>
      </c>
    </row>
    <row r="37" spans="2:15" ht="15" x14ac:dyDescent="0.25">
      <c r="B37" s="6">
        <v>31</v>
      </c>
      <c r="C37" s="22" t="s">
        <v>2874</v>
      </c>
      <c r="D37" s="24" t="s">
        <v>1881</v>
      </c>
      <c r="E37" s="6" t="s">
        <v>35</v>
      </c>
      <c r="F37" s="6"/>
      <c r="G37" s="6"/>
      <c r="H37" s="23"/>
      <c r="I37" s="8"/>
      <c r="J37" s="25"/>
      <c r="K37" s="3"/>
      <c r="L37" s="3"/>
      <c r="M37" s="3"/>
      <c r="O37" s="1" t="str">
        <f t="shared" si="0"/>
        <v xml:space="preserve">    perform_status smallint,</v>
      </c>
    </row>
    <row r="38" spans="2:15" ht="15" x14ac:dyDescent="0.25">
      <c r="B38" s="6">
        <v>32</v>
      </c>
      <c r="C38" s="22" t="s">
        <v>158</v>
      </c>
      <c r="D38" s="24" t="s">
        <v>53</v>
      </c>
      <c r="E38" s="6" t="s">
        <v>10</v>
      </c>
      <c r="F38" s="6"/>
      <c r="G38" s="6"/>
      <c r="H38" s="6"/>
      <c r="I38" s="10"/>
      <c r="J38" s="25"/>
      <c r="K38" s="3"/>
      <c r="L38" s="3"/>
      <c r="M38" s="3"/>
      <c r="O38" s="1" t="str">
        <f t="shared" si="0"/>
        <v xml:space="preserve">    sort integer,</v>
      </c>
    </row>
    <row r="39" spans="2:15" ht="15" x14ac:dyDescent="0.25">
      <c r="B39" s="6">
        <v>33</v>
      </c>
      <c r="C39" s="3" t="s">
        <v>20</v>
      </c>
      <c r="D39" s="24" t="s">
        <v>296</v>
      </c>
      <c r="E39" s="6" t="s">
        <v>6</v>
      </c>
      <c r="F39" s="6"/>
      <c r="G39" s="6"/>
      <c r="H39" s="6"/>
      <c r="I39" s="10"/>
      <c r="J39" s="25"/>
      <c r="K39" s="3"/>
      <c r="L39" s="3"/>
      <c r="M39" s="3"/>
      <c r="O39" s="1" t="str">
        <f t="shared" si="0"/>
        <v xml:space="preserve">    created_by bigint,</v>
      </c>
    </row>
    <row r="40" spans="2:15" ht="15" x14ac:dyDescent="0.25">
      <c r="B40" s="6">
        <v>34</v>
      </c>
      <c r="C40" s="3" t="s">
        <v>21</v>
      </c>
      <c r="D40" s="24" t="s">
        <v>70</v>
      </c>
      <c r="E40" s="6" t="s">
        <v>6</v>
      </c>
      <c r="F40" s="6"/>
      <c r="G40" s="6"/>
      <c r="H40" s="6"/>
      <c r="I40" s="10"/>
      <c r="J40" s="25"/>
      <c r="K40" s="3"/>
      <c r="L40" s="3"/>
      <c r="M40" s="3"/>
      <c r="O40" s="1" t="str">
        <f t="shared" si="0"/>
        <v xml:space="preserve">    created_date bigint,</v>
      </c>
    </row>
    <row r="41" spans="2:15" ht="15" x14ac:dyDescent="0.25">
      <c r="B41" s="6">
        <v>35</v>
      </c>
      <c r="C41" s="3" t="s">
        <v>22</v>
      </c>
      <c r="D41" s="24" t="s">
        <v>297</v>
      </c>
      <c r="E41" s="6" t="s">
        <v>6</v>
      </c>
      <c r="F41" s="6"/>
      <c r="G41" s="6"/>
      <c r="H41" s="6"/>
      <c r="I41" s="10"/>
      <c r="J41" s="25"/>
      <c r="K41" s="3"/>
      <c r="L41" s="3"/>
      <c r="M41" s="3"/>
      <c r="O41" s="1" t="str">
        <f t="shared" si="0"/>
        <v xml:space="preserve">    updated_by bigint,</v>
      </c>
    </row>
    <row r="42" spans="2:15" ht="15" x14ac:dyDescent="0.25">
      <c r="B42" s="6">
        <v>36</v>
      </c>
      <c r="C42" s="3" t="s">
        <v>23</v>
      </c>
      <c r="D42" s="24" t="s">
        <v>71</v>
      </c>
      <c r="E42" s="6" t="s">
        <v>6</v>
      </c>
      <c r="F42" s="6"/>
      <c r="G42" s="6"/>
      <c r="H42" s="6"/>
      <c r="I42" s="10"/>
      <c r="J42" s="25"/>
      <c r="K42" s="3"/>
      <c r="L42" s="3"/>
      <c r="M42" s="3"/>
      <c r="O42" s="1" t="str">
        <f t="shared" si="0"/>
        <v xml:space="preserve">    updated_date bigint,</v>
      </c>
    </row>
    <row r="43" spans="2:15" ht="15" x14ac:dyDescent="0.25">
      <c r="B43" s="6">
        <v>37</v>
      </c>
      <c r="C43" s="22" t="s">
        <v>105</v>
      </c>
      <c r="D43" s="24" t="s">
        <v>295</v>
      </c>
      <c r="E43" s="6" t="s">
        <v>6</v>
      </c>
      <c r="F43" s="6"/>
      <c r="G43" s="6"/>
      <c r="H43" s="6"/>
      <c r="I43" s="8">
        <v>1</v>
      </c>
      <c r="J43" s="25"/>
      <c r="K43" s="3"/>
      <c r="L43" s="3"/>
      <c r="M43" s="3"/>
      <c r="O43" s="1" t="str">
        <f t="shared" si="0"/>
        <v xml:space="preserve">    deleted_by bigint,</v>
      </c>
    </row>
    <row r="44" spans="2:15" ht="15" x14ac:dyDescent="0.25">
      <c r="B44" s="6">
        <v>38</v>
      </c>
      <c r="C44" s="22" t="s">
        <v>99</v>
      </c>
      <c r="D44" s="24" t="s">
        <v>94</v>
      </c>
      <c r="E44" s="6" t="s">
        <v>6</v>
      </c>
      <c r="F44" s="6"/>
      <c r="G44" s="6"/>
      <c r="H44" s="6"/>
      <c r="I44" s="8">
        <v>1</v>
      </c>
      <c r="J44" s="25"/>
      <c r="K44" s="3"/>
      <c r="L44" s="3"/>
      <c r="M44" s="3"/>
      <c r="O44" s="1" t="str">
        <f t="shared" si="0"/>
        <v xml:space="preserve">    deleted_date bigint,</v>
      </c>
    </row>
    <row r="45" spans="2:15" ht="15" x14ac:dyDescent="0.25">
      <c r="B45" s="6">
        <v>39</v>
      </c>
      <c r="C45" s="3" t="s">
        <v>24</v>
      </c>
      <c r="D45" s="24" t="s">
        <v>13</v>
      </c>
      <c r="E45" s="6" t="s">
        <v>10</v>
      </c>
      <c r="F45" s="6"/>
      <c r="G45" s="6">
        <v>1</v>
      </c>
      <c r="H45" s="6"/>
      <c r="I45" s="10"/>
      <c r="J45" s="25"/>
      <c r="K45" s="3"/>
      <c r="L45" s="3"/>
      <c r="M45" s="3"/>
      <c r="O45" s="1" t="str">
        <f t="shared" si="0"/>
        <v xml:space="preserve">    version integer DEFAULT 1,</v>
      </c>
    </row>
    <row r="46" spans="2:15" x14ac:dyDescent="0.25">
      <c r="O46" s="1" t="str">
        <f>"    CONSTRAINT " &amp; IF(ISERROR(SEARCH(".",$D$2)), $D$2, MID($D$2,SEARCH(".",$D$2) + 1,(LEN($D$2)-SEARCH(".",$D$2)))) &amp; "_pk PRIMARY KEY (" &amp; $D$5 &amp; ")"</f>
        <v xml:space="preserve">    CONSTRAINT invoice_item_pk PRIMARY KEY (id)</v>
      </c>
    </row>
    <row r="47" spans="2:15" x14ac:dyDescent="0.25">
      <c r="O47" s="1" t="s">
        <v>7</v>
      </c>
    </row>
    <row r="48" spans="2:15" x14ac:dyDescent="0.25">
      <c r="D48" s="32" t="s">
        <v>1066</v>
      </c>
    </row>
    <row r="49" spans="4:4" x14ac:dyDescent="0.25">
      <c r="D49" s="32" t="s">
        <v>1067</v>
      </c>
    </row>
    <row r="50" spans="4:4" x14ac:dyDescent="0.25">
      <c r="D50" s="32" t="s">
        <v>1068</v>
      </c>
    </row>
    <row r="53" spans="4:4" x14ac:dyDescent="0.25">
      <c r="D53" s="32" t="s">
        <v>2059</v>
      </c>
    </row>
    <row r="54" spans="4:4" x14ac:dyDescent="0.25">
      <c r="D54" s="32" t="s">
        <v>2060</v>
      </c>
    </row>
    <row r="55" spans="4:4" x14ac:dyDescent="0.25">
      <c r="D55" s="32" t="s">
        <v>2082</v>
      </c>
    </row>
    <row r="57" spans="4:4" x14ac:dyDescent="0.25">
      <c r="D57" s="32" t="s">
        <v>2083</v>
      </c>
    </row>
    <row r="58" spans="4:4" x14ac:dyDescent="0.25">
      <c r="D58" s="32" t="s">
        <v>2084</v>
      </c>
    </row>
    <row r="61" spans="4:4" x14ac:dyDescent="0.25">
      <c r="D61" s="32" t="s">
        <v>3326</v>
      </c>
    </row>
    <row r="62" spans="4:4" x14ac:dyDescent="0.25">
      <c r="D62" s="32" t="s">
        <v>3327</v>
      </c>
    </row>
    <row r="65" spans="4:4" x14ac:dyDescent="0.25">
      <c r="D65" s="32" t="s">
        <v>3948</v>
      </c>
    </row>
    <row r="66" spans="4:4" x14ac:dyDescent="0.25">
      <c r="D66" s="32" t="s">
        <v>3957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B1:O131"/>
  <sheetViews>
    <sheetView showGridLines="0" topLeftCell="A109" workbookViewId="0">
      <selection activeCell="J81" sqref="J81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DB!D201</f>
        <v>Tồn kho</v>
      </c>
      <c r="E1" s="71"/>
      <c r="F1" s="72" t="s">
        <v>22</v>
      </c>
      <c r="G1" s="73"/>
      <c r="H1" s="73"/>
      <c r="I1" s="74"/>
      <c r="J1" s="3" t="str">
        <f>DB!F201</f>
        <v>Nguyễn Anh Phong</v>
      </c>
    </row>
    <row r="2" spans="2:15" ht="18" x14ac:dyDescent="0.25">
      <c r="C2" s="2" t="s">
        <v>27</v>
      </c>
      <c r="D2" s="75" t="str">
        <f>DB!E201</f>
        <v>inventory</v>
      </c>
      <c r="E2" s="76"/>
      <c r="F2" s="72" t="s">
        <v>23</v>
      </c>
      <c r="G2" s="73"/>
      <c r="H2" s="73"/>
      <c r="I2" s="74"/>
      <c r="J2" s="19">
        <f>DB!G201</f>
        <v>42922</v>
      </c>
      <c r="O2" s="1" t="str">
        <f xml:space="preserve"> "drop table " &amp; D2 &amp; ";"</f>
        <v>drop table inventory;</v>
      </c>
    </row>
    <row r="3" spans="2:15" ht="29.25" customHeight="1" x14ac:dyDescent="0.25">
      <c r="B3" s="4"/>
      <c r="O3" s="1" t="str">
        <f xml:space="preserve"> "create table " &amp; D2</f>
        <v>create table inventory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69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944</v>
      </c>
      <c r="D8" s="24" t="s">
        <v>151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department_id bigint,</v>
      </c>
    </row>
    <row r="9" spans="2:15" ht="15" x14ac:dyDescent="0.25">
      <c r="B9" s="6">
        <v>5</v>
      </c>
      <c r="C9" s="22" t="s">
        <v>949</v>
      </c>
      <c r="D9" s="24" t="s">
        <v>626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financial_id bigint,</v>
      </c>
    </row>
    <row r="10" spans="2:15" ht="15" x14ac:dyDescent="0.25">
      <c r="B10" s="6">
        <v>6</v>
      </c>
      <c r="C10" s="22" t="s">
        <v>1392</v>
      </c>
      <c r="D10" s="24" t="s">
        <v>396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imaging_result_id bigint,</v>
      </c>
    </row>
    <row r="11" spans="2:15" ht="15" x14ac:dyDescent="0.25">
      <c r="B11" s="6">
        <v>7</v>
      </c>
      <c r="C11" s="22" t="s">
        <v>1393</v>
      </c>
      <c r="D11" s="24" t="s">
        <v>1375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lab_sample_id bigint,</v>
      </c>
    </row>
    <row r="12" spans="2:15" ht="15" x14ac:dyDescent="0.25">
      <c r="B12" s="6">
        <v>8</v>
      </c>
      <c r="C12" s="22" t="s">
        <v>766</v>
      </c>
      <c r="D12" s="24" t="s">
        <v>1538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ref_inventory_id bigint,</v>
      </c>
    </row>
    <row r="13" spans="2:15" ht="15" x14ac:dyDescent="0.25">
      <c r="B13" s="6">
        <v>9</v>
      </c>
      <c r="C13" s="22" t="s">
        <v>679</v>
      </c>
      <c r="D13" s="24" t="s">
        <v>48</v>
      </c>
      <c r="E13" s="23" t="s">
        <v>39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code varchar(50),</v>
      </c>
    </row>
    <row r="14" spans="2:15" ht="15" x14ac:dyDescent="0.25">
      <c r="B14" s="6">
        <v>10</v>
      </c>
      <c r="C14" s="22" t="s">
        <v>106</v>
      </c>
      <c r="D14" s="24" t="s">
        <v>206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partner_id bigint,</v>
      </c>
    </row>
    <row r="15" spans="2:15" ht="15" x14ac:dyDescent="0.25">
      <c r="B15" s="6">
        <v>11</v>
      </c>
      <c r="C15" s="22" t="s">
        <v>686</v>
      </c>
      <c r="D15" s="24" t="s">
        <v>688</v>
      </c>
      <c r="E15" s="23" t="s">
        <v>39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partner_code varchar(50),</v>
      </c>
    </row>
    <row r="16" spans="2:15" ht="15" x14ac:dyDescent="0.25">
      <c r="B16" s="6">
        <v>12</v>
      </c>
      <c r="C16" s="22" t="s">
        <v>687</v>
      </c>
      <c r="D16" s="24" t="s">
        <v>689</v>
      </c>
      <c r="E16" s="6" t="s">
        <v>34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partner_name varchar(255),</v>
      </c>
    </row>
    <row r="17" spans="2:15" ht="15" x14ac:dyDescent="0.25">
      <c r="B17" s="6">
        <v>13</v>
      </c>
      <c r="C17" s="22" t="s">
        <v>61</v>
      </c>
      <c r="D17" s="24" t="s">
        <v>690</v>
      </c>
      <c r="E17" s="6" t="s">
        <v>34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partner_address varchar(255),</v>
      </c>
    </row>
    <row r="18" spans="2:15" ht="15" x14ac:dyDescent="0.25">
      <c r="B18" s="6">
        <v>14</v>
      </c>
      <c r="C18" s="22" t="s">
        <v>66</v>
      </c>
      <c r="D18" s="24" t="s">
        <v>691</v>
      </c>
      <c r="E18" s="6" t="s">
        <v>34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partner_phone varchar(255),</v>
      </c>
    </row>
    <row r="19" spans="2:15" ht="15" x14ac:dyDescent="0.25">
      <c r="B19" s="6">
        <v>15</v>
      </c>
      <c r="C19" s="22" t="s">
        <v>73</v>
      </c>
      <c r="D19" s="24" t="s">
        <v>692</v>
      </c>
      <c r="E19" s="6" t="s">
        <v>34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partner_email varchar(255),</v>
      </c>
    </row>
    <row r="20" spans="2:15" ht="15" x14ac:dyDescent="0.25">
      <c r="B20" s="6">
        <v>16</v>
      </c>
      <c r="C20" s="22" t="s">
        <v>96</v>
      </c>
      <c r="D20" s="24" t="s">
        <v>768</v>
      </c>
      <c r="E20" s="6" t="s">
        <v>34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partner_taxcode varchar(255),</v>
      </c>
    </row>
    <row r="21" spans="2:15" ht="15" x14ac:dyDescent="0.25">
      <c r="B21" s="6">
        <v>17</v>
      </c>
      <c r="C21" s="22" t="s">
        <v>1010</v>
      </c>
      <c r="D21" s="24" t="s">
        <v>1008</v>
      </c>
      <c r="E21" s="6" t="s">
        <v>34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transactor varchar(255),</v>
      </c>
    </row>
    <row r="22" spans="2:15" ht="15" x14ac:dyDescent="0.25">
      <c r="B22" s="6">
        <v>18</v>
      </c>
      <c r="C22" s="22" t="s">
        <v>1010</v>
      </c>
      <c r="D22" s="24" t="s">
        <v>1009</v>
      </c>
      <c r="E22" s="6" t="s">
        <v>34</v>
      </c>
      <c r="F22" s="6"/>
      <c r="G22" s="6"/>
      <c r="H22" s="6"/>
      <c r="I22" s="10"/>
      <c r="J22" s="25"/>
      <c r="K22" s="3"/>
      <c r="L22" s="3"/>
      <c r="M22" s="3"/>
      <c r="O22" s="1" t="str">
        <f t="shared" si="0"/>
        <v xml:space="preserve">    transactor_phone varchar(255),</v>
      </c>
    </row>
    <row r="23" spans="2:15" ht="15" x14ac:dyDescent="0.25">
      <c r="B23" s="6">
        <v>19</v>
      </c>
      <c r="C23" s="22" t="s">
        <v>776</v>
      </c>
      <c r="D23" s="24" t="s">
        <v>12</v>
      </c>
      <c r="E23" s="6" t="s">
        <v>34</v>
      </c>
      <c r="F23" s="6"/>
      <c r="G23" s="6"/>
      <c r="H23" s="6"/>
      <c r="I23" s="10"/>
      <c r="J23" s="25"/>
      <c r="K23" s="3"/>
      <c r="L23" s="3"/>
      <c r="M23" s="3"/>
      <c r="O23" s="1" t="str">
        <f t="shared" si="0"/>
        <v xml:space="preserve">    description varchar(255),</v>
      </c>
    </row>
    <row r="24" spans="2:15" ht="15" x14ac:dyDescent="0.25">
      <c r="B24" s="6">
        <v>20</v>
      </c>
      <c r="C24" s="22" t="s">
        <v>1455</v>
      </c>
      <c r="D24" s="24" t="s">
        <v>419</v>
      </c>
      <c r="E24" s="6" t="s">
        <v>34</v>
      </c>
      <c r="F24" s="6"/>
      <c r="G24" s="6"/>
      <c r="H24" s="6"/>
      <c r="I24" s="10"/>
      <c r="J24" s="25"/>
      <c r="K24" s="3"/>
      <c r="L24" s="3"/>
      <c r="M24" s="3"/>
      <c r="O24" s="1" t="str">
        <f t="shared" si="0"/>
        <v xml:space="preserve">    comment varchar(255),</v>
      </c>
    </row>
    <row r="25" spans="2:15" ht="15" x14ac:dyDescent="0.25">
      <c r="B25" s="6">
        <v>21</v>
      </c>
      <c r="C25" s="22" t="s">
        <v>3</v>
      </c>
      <c r="D25" s="24" t="s">
        <v>44</v>
      </c>
      <c r="E25" s="6" t="s">
        <v>34</v>
      </c>
      <c r="F25" s="6"/>
      <c r="G25" s="6"/>
      <c r="H25" s="6"/>
      <c r="I25" s="10"/>
      <c r="J25" s="25"/>
      <c r="K25" s="3"/>
      <c r="L25" s="3"/>
      <c r="M25" s="3"/>
      <c r="O25" s="1" t="str">
        <f t="shared" si="0"/>
        <v xml:space="preserve">    notes varchar(255),</v>
      </c>
    </row>
    <row r="26" spans="2:15" ht="15" x14ac:dyDescent="0.25">
      <c r="B26" s="6">
        <v>22</v>
      </c>
      <c r="C26" s="22" t="s">
        <v>1158</v>
      </c>
      <c r="D26" s="24" t="s">
        <v>938</v>
      </c>
      <c r="E26" s="6" t="s">
        <v>6</v>
      </c>
      <c r="F26" s="6"/>
      <c r="G26" s="6"/>
      <c r="H26" s="6"/>
      <c r="I26" s="10"/>
      <c r="J26" s="25"/>
      <c r="K26" s="3"/>
      <c r="L26" s="3"/>
      <c r="M26" s="3"/>
      <c r="O26" s="1" t="str">
        <f t="shared" si="0"/>
        <v xml:space="preserve">    warehouse_id bigint,</v>
      </c>
    </row>
    <row r="27" spans="2:15" ht="15" x14ac:dyDescent="0.25">
      <c r="B27" s="6">
        <v>23</v>
      </c>
      <c r="C27" s="22" t="s">
        <v>953</v>
      </c>
      <c r="D27" s="24" t="s">
        <v>2192</v>
      </c>
      <c r="E27" s="6" t="s">
        <v>6</v>
      </c>
      <c r="F27" s="6"/>
      <c r="G27" s="6"/>
      <c r="H27" s="6"/>
      <c r="I27" s="10"/>
      <c r="J27" s="25"/>
      <c r="K27" s="3"/>
      <c r="L27" s="3"/>
      <c r="M27" s="3"/>
      <c r="O27" s="1" t="str">
        <f t="shared" si="0"/>
        <v xml:space="preserve">    inventory_type_id bigint,</v>
      </c>
    </row>
    <row r="28" spans="2:15" ht="15" x14ac:dyDescent="0.25">
      <c r="B28" s="6">
        <v>24</v>
      </c>
      <c r="C28" s="22" t="s">
        <v>953</v>
      </c>
      <c r="D28" s="24" t="s">
        <v>2193</v>
      </c>
      <c r="E28" s="6" t="s">
        <v>35</v>
      </c>
      <c r="F28" s="6"/>
      <c r="G28" s="6"/>
      <c r="H28" s="6"/>
      <c r="I28" s="10"/>
      <c r="J28" s="25" t="s">
        <v>1075</v>
      </c>
      <c r="K28" s="3"/>
      <c r="L28" s="3"/>
      <c r="M28" s="3"/>
      <c r="O28" s="1" t="str">
        <f t="shared" si="0"/>
        <v xml:space="preserve">    inventory_type smallint,</v>
      </c>
    </row>
    <row r="29" spans="2:15" ht="15" x14ac:dyDescent="0.25">
      <c r="B29" s="6">
        <v>25</v>
      </c>
      <c r="C29" s="22" t="s">
        <v>1069</v>
      </c>
      <c r="D29" s="24" t="s">
        <v>1070</v>
      </c>
      <c r="E29" s="6" t="s">
        <v>35</v>
      </c>
      <c r="F29" s="6"/>
      <c r="G29" s="6"/>
      <c r="H29" s="6"/>
      <c r="I29" s="10"/>
      <c r="J29" s="25" t="s">
        <v>1074</v>
      </c>
      <c r="K29" s="3"/>
      <c r="L29" s="3"/>
      <c r="M29" s="3"/>
      <c r="O29" s="1" t="str">
        <f t="shared" si="0"/>
        <v xml:space="preserve">    incdec smallint,</v>
      </c>
    </row>
    <row r="30" spans="2:15" ht="15" x14ac:dyDescent="0.25">
      <c r="B30" s="6">
        <v>26</v>
      </c>
      <c r="C30" s="22" t="s">
        <v>939</v>
      </c>
      <c r="D30" s="24" t="s">
        <v>1071</v>
      </c>
      <c r="E30" s="6" t="s">
        <v>35</v>
      </c>
      <c r="F30" s="6"/>
      <c r="G30" s="6"/>
      <c r="H30" s="23" t="s">
        <v>16</v>
      </c>
      <c r="I30" s="10"/>
      <c r="J30" s="25"/>
      <c r="K30" s="3"/>
      <c r="L30" s="3"/>
      <c r="M30" s="3"/>
      <c r="O30" s="1" t="str">
        <f t="shared" si="0"/>
        <v xml:space="preserve">    internal_ledger smallint,</v>
      </c>
    </row>
    <row r="31" spans="2:15" ht="15" x14ac:dyDescent="0.25">
      <c r="B31" s="6">
        <v>27</v>
      </c>
      <c r="C31" s="22" t="s">
        <v>1072</v>
      </c>
      <c r="D31" s="24" t="s">
        <v>1217</v>
      </c>
      <c r="E31" s="6" t="s">
        <v>35</v>
      </c>
      <c r="F31" s="6"/>
      <c r="G31" s="6"/>
      <c r="H31" s="23" t="s">
        <v>16</v>
      </c>
      <c r="I31" s="10"/>
      <c r="J31" s="25"/>
      <c r="K31" s="3"/>
      <c r="L31" s="3"/>
      <c r="M31" s="3"/>
      <c r="O31" s="1" t="str">
        <f t="shared" si="0"/>
        <v xml:space="preserve">    financial_ledger smallint,</v>
      </c>
    </row>
    <row r="32" spans="2:15" ht="15" x14ac:dyDescent="0.25">
      <c r="B32" s="6">
        <v>28</v>
      </c>
      <c r="C32" s="22" t="s">
        <v>674</v>
      </c>
      <c r="D32" s="24" t="s">
        <v>956</v>
      </c>
      <c r="E32" s="6" t="s">
        <v>6</v>
      </c>
      <c r="F32" s="6"/>
      <c r="G32" s="6"/>
      <c r="H32" s="6"/>
      <c r="I32" s="10"/>
      <c r="J32" s="25"/>
      <c r="K32" s="3"/>
      <c r="L32" s="3"/>
      <c r="M32" s="3"/>
      <c r="O32" s="1" t="str">
        <f t="shared" si="0"/>
        <v xml:space="preserve">    inventory_date bigint,</v>
      </c>
    </row>
    <row r="33" spans="2:15" ht="15" x14ac:dyDescent="0.25">
      <c r="B33" s="6">
        <v>28</v>
      </c>
      <c r="C33" s="22" t="s">
        <v>674</v>
      </c>
      <c r="D33" s="24" t="s">
        <v>984</v>
      </c>
      <c r="E33" s="6" t="s">
        <v>6</v>
      </c>
      <c r="F33" s="6"/>
      <c r="G33" s="6"/>
      <c r="H33" s="6"/>
      <c r="I33" s="10"/>
      <c r="J33" s="25"/>
      <c r="K33" s="3"/>
      <c r="L33" s="3"/>
      <c r="M33" s="3"/>
      <c r="O33" s="1" t="str">
        <f t="shared" si="0"/>
        <v xml:space="preserve">    stock_date bigint,</v>
      </c>
    </row>
    <row r="34" spans="2:15" ht="15" x14ac:dyDescent="0.25">
      <c r="B34" s="6">
        <v>29</v>
      </c>
      <c r="C34" s="22" t="s">
        <v>945</v>
      </c>
      <c r="D34" s="24" t="s">
        <v>957</v>
      </c>
      <c r="E34" s="6" t="s">
        <v>6</v>
      </c>
      <c r="F34" s="6"/>
      <c r="G34" s="6"/>
      <c r="H34" s="6"/>
      <c r="I34" s="10"/>
      <c r="J34" s="25"/>
      <c r="K34" s="3"/>
      <c r="L34" s="3"/>
      <c r="M34" s="3"/>
      <c r="O34" s="1" t="str">
        <f t="shared" si="0"/>
        <v xml:space="preserve">    stocker_id bigint,</v>
      </c>
    </row>
    <row r="35" spans="2:15" ht="15" x14ac:dyDescent="0.25">
      <c r="B35" s="6">
        <v>30</v>
      </c>
      <c r="C35" s="22" t="s">
        <v>1157</v>
      </c>
      <c r="D35" s="24" t="s">
        <v>1216</v>
      </c>
      <c r="E35" s="6" t="s">
        <v>6</v>
      </c>
      <c r="F35" s="6"/>
      <c r="G35" s="6"/>
      <c r="H35" s="6"/>
      <c r="I35" s="10"/>
      <c r="J35" s="25"/>
      <c r="K35" s="3"/>
      <c r="L35" s="3"/>
      <c r="M35" s="3"/>
      <c r="O35" s="1" t="str">
        <f t="shared" si="0"/>
        <v xml:space="preserve">    sourcer_id bigint,</v>
      </c>
    </row>
    <row r="36" spans="2:15" ht="15" x14ac:dyDescent="0.25">
      <c r="B36" s="6">
        <v>31</v>
      </c>
      <c r="C36" s="22" t="s">
        <v>1160</v>
      </c>
      <c r="D36" s="24" t="s">
        <v>1159</v>
      </c>
      <c r="E36" s="6" t="s">
        <v>6</v>
      </c>
      <c r="F36" s="6"/>
      <c r="G36" s="6"/>
      <c r="H36" s="6"/>
      <c r="I36" s="10"/>
      <c r="J36" s="25"/>
      <c r="K36" s="3"/>
      <c r="L36" s="3"/>
      <c r="M36" s="3"/>
      <c r="O36" s="1" t="str">
        <f t="shared" si="0"/>
        <v xml:space="preserve">    checker_id bigint,</v>
      </c>
    </row>
    <row r="37" spans="2:15" ht="15" x14ac:dyDescent="0.25">
      <c r="B37" s="6">
        <v>32</v>
      </c>
      <c r="C37" s="22" t="s">
        <v>1220</v>
      </c>
      <c r="D37" s="24" t="s">
        <v>1218</v>
      </c>
      <c r="E37" s="6" t="s">
        <v>6</v>
      </c>
      <c r="F37" s="6"/>
      <c r="G37" s="6"/>
      <c r="H37" s="6"/>
      <c r="I37" s="10"/>
      <c r="J37" s="25"/>
      <c r="K37" s="3"/>
      <c r="L37" s="3"/>
      <c r="M37" s="3"/>
      <c r="O37" s="1" t="str">
        <f t="shared" si="0"/>
        <v xml:space="preserve">    accountant_id bigint,</v>
      </c>
    </row>
    <row r="38" spans="2:15" ht="15" x14ac:dyDescent="0.25">
      <c r="B38" s="6">
        <v>33</v>
      </c>
      <c r="C38" s="22" t="s">
        <v>1221</v>
      </c>
      <c r="D38" s="24" t="s">
        <v>1219</v>
      </c>
      <c r="E38" s="6" t="s">
        <v>6</v>
      </c>
      <c r="F38" s="6"/>
      <c r="G38" s="6"/>
      <c r="H38" s="6"/>
      <c r="I38" s="10"/>
      <c r="J38" s="25"/>
      <c r="K38" s="3"/>
      <c r="L38" s="3"/>
      <c r="M38" s="3"/>
      <c r="O38" s="1" t="str">
        <f t="shared" si="0"/>
        <v xml:space="preserve">    manager_id bigint,</v>
      </c>
    </row>
    <row r="39" spans="2:15" ht="15" x14ac:dyDescent="0.25">
      <c r="B39" s="6">
        <v>34</v>
      </c>
      <c r="C39" s="22" t="s">
        <v>652</v>
      </c>
      <c r="D39" s="24" t="s">
        <v>633</v>
      </c>
      <c r="E39" s="23" t="s">
        <v>25</v>
      </c>
      <c r="F39" s="6"/>
      <c r="G39" s="6"/>
      <c r="H39" s="6"/>
      <c r="I39" s="10"/>
      <c r="J39" s="25"/>
      <c r="K39" s="3"/>
      <c r="L39" s="3"/>
      <c r="M39" s="3"/>
      <c r="O39" s="1" t="str">
        <f t="shared" si="0"/>
        <v xml:space="preserve">    currency varchar(10),</v>
      </c>
    </row>
    <row r="40" spans="2:15" ht="15" x14ac:dyDescent="0.25">
      <c r="B40" s="6">
        <v>35</v>
      </c>
      <c r="C40" s="22" t="s">
        <v>670</v>
      </c>
      <c r="D40" s="24" t="s">
        <v>671</v>
      </c>
      <c r="E40" s="23" t="s">
        <v>127</v>
      </c>
      <c r="F40" s="6"/>
      <c r="G40" s="6">
        <v>1</v>
      </c>
      <c r="H40" s="6"/>
      <c r="I40" s="10"/>
      <c r="J40" s="25"/>
      <c r="K40" s="3"/>
      <c r="L40" s="3"/>
      <c r="M40" s="3"/>
      <c r="O40" s="1" t="str">
        <f t="shared" si="0"/>
        <v xml:space="preserve">    exchange_rate double precision DEFAULT 1,</v>
      </c>
    </row>
    <row r="41" spans="2:15" ht="15" x14ac:dyDescent="0.25">
      <c r="B41" s="6">
        <v>36</v>
      </c>
      <c r="C41" s="22" t="s">
        <v>712</v>
      </c>
      <c r="D41" s="24" t="s">
        <v>711</v>
      </c>
      <c r="E41" s="23" t="s">
        <v>35</v>
      </c>
      <c r="F41" s="6"/>
      <c r="G41" s="6">
        <v>0</v>
      </c>
      <c r="H41" s="6"/>
      <c r="I41" s="10"/>
      <c r="J41" s="25"/>
      <c r="K41" s="3"/>
      <c r="L41" s="3"/>
      <c r="M41" s="3"/>
      <c r="O41" s="1" t="str">
        <f t="shared" si="0"/>
        <v xml:space="preserve">    round_total_price smallint DEFAULT 0,</v>
      </c>
    </row>
    <row r="42" spans="2:15" ht="15" x14ac:dyDescent="0.25">
      <c r="B42" s="6">
        <v>37</v>
      </c>
      <c r="C42" s="22" t="s">
        <v>33</v>
      </c>
      <c r="D42" s="24" t="s">
        <v>1662</v>
      </c>
      <c r="E42" s="23" t="s">
        <v>127</v>
      </c>
      <c r="F42" s="6"/>
      <c r="G42" s="6">
        <v>0</v>
      </c>
      <c r="H42" s="6"/>
      <c r="I42" s="10"/>
      <c r="J42" s="25"/>
      <c r="K42" s="3"/>
      <c r="L42" s="3"/>
      <c r="M42" s="3"/>
      <c r="O42" s="1" t="str">
        <f t="shared" si="0"/>
        <v xml:space="preserve">    total_invoice_qty double precision DEFAULT 0,</v>
      </c>
    </row>
    <row r="43" spans="2:15" ht="15" x14ac:dyDescent="0.25">
      <c r="B43" s="6">
        <v>38</v>
      </c>
      <c r="C43" s="22" t="s">
        <v>33</v>
      </c>
      <c r="D43" s="24" t="s">
        <v>1504</v>
      </c>
      <c r="E43" s="23" t="s">
        <v>127</v>
      </c>
      <c r="F43" s="6"/>
      <c r="G43" s="6">
        <v>0</v>
      </c>
      <c r="H43" s="6"/>
      <c r="I43" s="10"/>
      <c r="J43" s="25"/>
      <c r="K43" s="3"/>
      <c r="L43" s="3"/>
      <c r="M43" s="3"/>
      <c r="O43" s="1" t="str">
        <f t="shared" si="0"/>
        <v xml:space="preserve">    total_qty double precision DEFAULT 0,</v>
      </c>
    </row>
    <row r="44" spans="2:15" ht="15" x14ac:dyDescent="0.25">
      <c r="B44" s="6">
        <v>39</v>
      </c>
      <c r="C44" s="22" t="s">
        <v>653</v>
      </c>
      <c r="D44" s="24" t="s">
        <v>659</v>
      </c>
      <c r="E44" s="23" t="s">
        <v>127</v>
      </c>
      <c r="F44" s="6"/>
      <c r="G44" s="6">
        <v>0</v>
      </c>
      <c r="H44" s="6"/>
      <c r="I44" s="8"/>
      <c r="J44" s="25"/>
      <c r="K44" s="3"/>
      <c r="L44" s="3"/>
      <c r="M44" s="3"/>
      <c r="O44" s="1" t="str">
        <f t="shared" si="0"/>
        <v xml:space="preserve">    total_amount double precision DEFAULT 0,</v>
      </c>
    </row>
    <row r="45" spans="2:15" ht="15" x14ac:dyDescent="0.25">
      <c r="B45" s="6">
        <v>40</v>
      </c>
      <c r="C45" s="22" t="s">
        <v>646</v>
      </c>
      <c r="D45" s="24" t="s">
        <v>1612</v>
      </c>
      <c r="E45" s="23" t="s">
        <v>127</v>
      </c>
      <c r="F45" s="6"/>
      <c r="G45" s="6">
        <v>0</v>
      </c>
      <c r="H45" s="6"/>
      <c r="I45" s="10"/>
      <c r="J45" s="25"/>
      <c r="K45" s="3"/>
      <c r="L45" s="3"/>
      <c r="M45" s="3"/>
      <c r="O45" s="1" t="str">
        <f t="shared" si="0"/>
        <v xml:space="preserve">    total_impexp_tax_amount double precision DEFAULT 0,</v>
      </c>
    </row>
    <row r="46" spans="2:15" ht="15" x14ac:dyDescent="0.25">
      <c r="B46" s="6">
        <v>41</v>
      </c>
      <c r="C46" s="22" t="s">
        <v>646</v>
      </c>
      <c r="D46" s="24" t="s">
        <v>1613</v>
      </c>
      <c r="E46" s="23" t="s">
        <v>127</v>
      </c>
      <c r="F46" s="6"/>
      <c r="G46" s="6">
        <v>0</v>
      </c>
      <c r="H46" s="6"/>
      <c r="I46" s="10"/>
      <c r="J46" s="25"/>
      <c r="K46" s="3"/>
      <c r="L46" s="3"/>
      <c r="M46" s="3"/>
      <c r="O46" s="1" t="str">
        <f t="shared" si="0"/>
        <v xml:space="preserve">    total_special_tax_amount double precision DEFAULT 0,</v>
      </c>
    </row>
    <row r="47" spans="2:15" ht="15" x14ac:dyDescent="0.25">
      <c r="B47" s="6">
        <v>42</v>
      </c>
      <c r="C47" s="22" t="s">
        <v>1192</v>
      </c>
      <c r="D47" s="24" t="s">
        <v>1614</v>
      </c>
      <c r="E47" s="23" t="s">
        <v>127</v>
      </c>
      <c r="F47" s="6"/>
      <c r="G47" s="6">
        <v>0</v>
      </c>
      <c r="H47" s="6"/>
      <c r="I47" s="10"/>
      <c r="J47" s="25"/>
      <c r="K47" s="3"/>
      <c r="L47" s="3"/>
      <c r="M47" s="3"/>
      <c r="O47" s="1" t="str">
        <f t="shared" si="0"/>
        <v xml:space="preserve">    total_apply_vat_amount double precision DEFAULT 0,</v>
      </c>
    </row>
    <row r="48" spans="2:15" ht="15" x14ac:dyDescent="0.25">
      <c r="B48" s="6">
        <v>43</v>
      </c>
      <c r="C48" s="22" t="s">
        <v>651</v>
      </c>
      <c r="D48" s="24" t="s">
        <v>1533</v>
      </c>
      <c r="E48" s="23" t="s">
        <v>127</v>
      </c>
      <c r="F48" s="6"/>
      <c r="G48" s="6">
        <v>0</v>
      </c>
      <c r="H48" s="6"/>
      <c r="I48" s="10"/>
      <c r="J48" s="25"/>
      <c r="K48" s="3"/>
      <c r="L48" s="3"/>
      <c r="M48" s="3"/>
      <c r="O48" s="1" t="str">
        <f t="shared" si="0"/>
        <v xml:space="preserve">    total_vat_amount double precision DEFAULT 0,</v>
      </c>
    </row>
    <row r="49" spans="2:15" ht="15" x14ac:dyDescent="0.25">
      <c r="B49" s="6">
        <v>44</v>
      </c>
      <c r="C49" s="22" t="s">
        <v>651</v>
      </c>
      <c r="D49" s="24" t="s">
        <v>1534</v>
      </c>
      <c r="E49" s="23" t="s">
        <v>127</v>
      </c>
      <c r="F49" s="6"/>
      <c r="G49" s="6">
        <v>0</v>
      </c>
      <c r="H49" s="6"/>
      <c r="I49" s="10"/>
      <c r="J49" s="25"/>
      <c r="K49" s="3"/>
      <c r="L49" s="3"/>
      <c r="M49" s="3"/>
      <c r="O49" s="1" t="str">
        <f t="shared" si="0"/>
        <v xml:space="preserve">    total_grand_amount double precision DEFAULT 0,</v>
      </c>
    </row>
    <row r="50" spans="2:15" ht="15" x14ac:dyDescent="0.25">
      <c r="B50" s="6">
        <v>45</v>
      </c>
      <c r="C50" s="22" t="s">
        <v>1193</v>
      </c>
      <c r="D50" s="24" t="s">
        <v>1615</v>
      </c>
      <c r="E50" s="23" t="s">
        <v>127</v>
      </c>
      <c r="F50" s="6"/>
      <c r="G50" s="6">
        <v>0</v>
      </c>
      <c r="H50" s="6"/>
      <c r="I50" s="10"/>
      <c r="J50" s="25"/>
      <c r="K50" s="3"/>
      <c r="L50" s="3"/>
      <c r="M50" s="3"/>
      <c r="O50" s="1" t="str">
        <f t="shared" si="0"/>
        <v xml:space="preserve">    total_apply_cost_amount double precision DEFAULT 0,</v>
      </c>
    </row>
    <row r="51" spans="2:15" ht="15" x14ac:dyDescent="0.25">
      <c r="B51" s="6">
        <v>46</v>
      </c>
      <c r="C51" s="22" t="s">
        <v>653</v>
      </c>
      <c r="D51" s="24" t="s">
        <v>1505</v>
      </c>
      <c r="E51" s="23" t="s">
        <v>127</v>
      </c>
      <c r="F51" s="6"/>
      <c r="G51" s="6">
        <v>0</v>
      </c>
      <c r="H51" s="6"/>
      <c r="I51" s="8"/>
      <c r="J51" s="25"/>
      <c r="K51" s="3"/>
      <c r="L51" s="3"/>
      <c r="M51" s="3"/>
      <c r="O51" s="1" t="str">
        <f t="shared" si="0"/>
        <v xml:space="preserve">    total_cost_amount double precision DEFAULT 0,</v>
      </c>
    </row>
    <row r="52" spans="2:15" ht="15" x14ac:dyDescent="0.25">
      <c r="B52" s="6">
        <v>47</v>
      </c>
      <c r="C52" s="22" t="s">
        <v>651</v>
      </c>
      <c r="D52" s="24" t="s">
        <v>1506</v>
      </c>
      <c r="E52" s="23" t="s">
        <v>127</v>
      </c>
      <c r="F52" s="6"/>
      <c r="G52" s="6">
        <v>0</v>
      </c>
      <c r="H52" s="6"/>
      <c r="I52" s="10"/>
      <c r="J52" s="25"/>
      <c r="K52" s="3"/>
      <c r="L52" s="3"/>
      <c r="M52" s="3"/>
      <c r="O52" s="1" t="str">
        <f t="shared" si="0"/>
        <v xml:space="preserve">    total_buy_amount double precision DEFAULT 0,</v>
      </c>
    </row>
    <row r="53" spans="2:15" ht="15" x14ac:dyDescent="0.25">
      <c r="B53" s="6">
        <v>48</v>
      </c>
      <c r="C53" s="22" t="s">
        <v>33</v>
      </c>
      <c r="D53" s="24" t="s">
        <v>1663</v>
      </c>
      <c r="E53" s="23" t="s">
        <v>127</v>
      </c>
      <c r="F53" s="6"/>
      <c r="G53" s="6">
        <v>0</v>
      </c>
      <c r="H53" s="6"/>
      <c r="I53" s="10"/>
      <c r="J53" s="25"/>
      <c r="K53" s="3"/>
      <c r="L53" s="3"/>
      <c r="M53" s="3"/>
      <c r="O53" s="1" t="str">
        <f t="shared" si="0"/>
        <v xml:space="preserve">    fn_total_invoice_qty double precision DEFAULT 0,</v>
      </c>
    </row>
    <row r="54" spans="2:15" ht="15" x14ac:dyDescent="0.25">
      <c r="B54" s="6">
        <v>49</v>
      </c>
      <c r="C54" s="22" t="s">
        <v>33</v>
      </c>
      <c r="D54" s="24" t="s">
        <v>1616</v>
      </c>
      <c r="E54" s="23" t="s">
        <v>127</v>
      </c>
      <c r="F54" s="6"/>
      <c r="G54" s="6">
        <v>0</v>
      </c>
      <c r="H54" s="6"/>
      <c r="I54" s="10"/>
      <c r="J54" s="25"/>
      <c r="K54" s="3"/>
      <c r="L54" s="3"/>
      <c r="M54" s="3"/>
      <c r="O54" s="1" t="str">
        <f t="shared" si="0"/>
        <v xml:space="preserve">    fn_total_qty double precision DEFAULT 0,</v>
      </c>
    </row>
    <row r="55" spans="2:15" ht="15" x14ac:dyDescent="0.25">
      <c r="B55" s="6">
        <v>50</v>
      </c>
      <c r="C55" s="22" t="s">
        <v>653</v>
      </c>
      <c r="D55" s="24" t="s">
        <v>1535</v>
      </c>
      <c r="E55" s="23" t="s">
        <v>127</v>
      </c>
      <c r="F55" s="6"/>
      <c r="G55" s="6">
        <v>0</v>
      </c>
      <c r="H55" s="6"/>
      <c r="I55" s="8"/>
      <c r="J55" s="25"/>
      <c r="K55" s="3"/>
      <c r="L55" s="3"/>
      <c r="M55" s="3"/>
      <c r="O55" s="1" t="str">
        <f t="shared" si="0"/>
        <v xml:space="preserve">    fn_total_amount double precision DEFAULT 0,</v>
      </c>
    </row>
    <row r="56" spans="2:15" ht="15" x14ac:dyDescent="0.25">
      <c r="B56" s="6">
        <v>51</v>
      </c>
      <c r="C56" s="22" t="s">
        <v>646</v>
      </c>
      <c r="D56" s="24" t="s">
        <v>1617</v>
      </c>
      <c r="E56" s="23" t="s">
        <v>127</v>
      </c>
      <c r="F56" s="6"/>
      <c r="G56" s="6">
        <v>0</v>
      </c>
      <c r="H56" s="6"/>
      <c r="I56" s="10"/>
      <c r="J56" s="25"/>
      <c r="K56" s="3"/>
      <c r="L56" s="3"/>
      <c r="M56" s="3"/>
      <c r="O56" s="1" t="str">
        <f t="shared" si="0"/>
        <v xml:space="preserve">    fn_total_impexp_tax_amount double precision DEFAULT 0,</v>
      </c>
    </row>
    <row r="57" spans="2:15" ht="15" x14ac:dyDescent="0.25">
      <c r="B57" s="6">
        <v>52</v>
      </c>
      <c r="C57" s="22" t="s">
        <v>646</v>
      </c>
      <c r="D57" s="24" t="s">
        <v>1618</v>
      </c>
      <c r="E57" s="23" t="s">
        <v>127</v>
      </c>
      <c r="F57" s="6"/>
      <c r="G57" s="6">
        <v>0</v>
      </c>
      <c r="H57" s="6"/>
      <c r="I57" s="10"/>
      <c r="J57" s="25"/>
      <c r="K57" s="3"/>
      <c r="L57" s="3"/>
      <c r="M57" s="3"/>
      <c r="O57" s="1" t="str">
        <f t="shared" si="0"/>
        <v xml:space="preserve">    fn_total_special_tax_amount double precision DEFAULT 0,</v>
      </c>
    </row>
    <row r="58" spans="2:15" ht="15" x14ac:dyDescent="0.25">
      <c r="B58" s="6">
        <v>53</v>
      </c>
      <c r="C58" s="22" t="s">
        <v>1192</v>
      </c>
      <c r="D58" s="24" t="s">
        <v>1619</v>
      </c>
      <c r="E58" s="23" t="s">
        <v>127</v>
      </c>
      <c r="F58" s="6"/>
      <c r="G58" s="6">
        <v>0</v>
      </c>
      <c r="H58" s="6"/>
      <c r="I58" s="10"/>
      <c r="J58" s="25"/>
      <c r="K58" s="3"/>
      <c r="L58" s="3"/>
      <c r="M58" s="3"/>
      <c r="O58" s="1" t="str">
        <f t="shared" si="0"/>
        <v xml:space="preserve">    fn_total_apply_vat_amount double precision DEFAULT 0,</v>
      </c>
    </row>
    <row r="59" spans="2:15" ht="15" x14ac:dyDescent="0.25">
      <c r="B59" s="6">
        <v>54</v>
      </c>
      <c r="C59" s="22" t="s">
        <v>651</v>
      </c>
      <c r="D59" s="24" t="s">
        <v>1536</v>
      </c>
      <c r="E59" s="23" t="s">
        <v>127</v>
      </c>
      <c r="F59" s="6"/>
      <c r="G59" s="6">
        <v>0</v>
      </c>
      <c r="H59" s="6"/>
      <c r="I59" s="10"/>
      <c r="J59" s="25"/>
      <c r="K59" s="3"/>
      <c r="L59" s="3"/>
      <c r="M59" s="3"/>
      <c r="O59" s="1" t="str">
        <f t="shared" si="0"/>
        <v xml:space="preserve">    fn_total_vat_amount double precision DEFAULT 0,</v>
      </c>
    </row>
    <row r="60" spans="2:15" ht="15" x14ac:dyDescent="0.25">
      <c r="B60" s="6">
        <v>55</v>
      </c>
      <c r="C60" s="22" t="s">
        <v>651</v>
      </c>
      <c r="D60" s="24" t="s">
        <v>1537</v>
      </c>
      <c r="E60" s="23" t="s">
        <v>127</v>
      </c>
      <c r="F60" s="6"/>
      <c r="G60" s="6">
        <v>0</v>
      </c>
      <c r="H60" s="6"/>
      <c r="I60" s="10"/>
      <c r="J60" s="25"/>
      <c r="K60" s="3"/>
      <c r="L60" s="3"/>
      <c r="M60" s="3"/>
      <c r="O60" s="1" t="str">
        <f t="shared" si="0"/>
        <v xml:space="preserve">    fn_total_grand_amount double precision DEFAULT 0,</v>
      </c>
    </row>
    <row r="61" spans="2:15" ht="15" x14ac:dyDescent="0.25">
      <c r="B61" s="6">
        <v>56</v>
      </c>
      <c r="C61" s="22" t="s">
        <v>1193</v>
      </c>
      <c r="D61" s="24" t="s">
        <v>1620</v>
      </c>
      <c r="E61" s="23" t="s">
        <v>127</v>
      </c>
      <c r="F61" s="6"/>
      <c r="G61" s="6">
        <v>0</v>
      </c>
      <c r="H61" s="6"/>
      <c r="I61" s="10"/>
      <c r="J61" s="25"/>
      <c r="K61" s="3"/>
      <c r="L61" s="3"/>
      <c r="M61" s="3"/>
      <c r="O61" s="1" t="str">
        <f t="shared" si="0"/>
        <v xml:space="preserve">    fn_total_apply_cost_amount double precision DEFAULT 0,</v>
      </c>
    </row>
    <row r="62" spans="2:15" ht="15" x14ac:dyDescent="0.25">
      <c r="B62" s="6">
        <v>57</v>
      </c>
      <c r="C62" s="22" t="s">
        <v>653</v>
      </c>
      <c r="D62" s="24" t="s">
        <v>1621</v>
      </c>
      <c r="E62" s="23" t="s">
        <v>127</v>
      </c>
      <c r="F62" s="6"/>
      <c r="G62" s="6">
        <v>0</v>
      </c>
      <c r="H62" s="6"/>
      <c r="I62" s="8"/>
      <c r="J62" s="25"/>
      <c r="K62" s="3"/>
      <c r="L62" s="3"/>
      <c r="M62" s="3"/>
      <c r="O62" s="1" t="str">
        <f t="shared" si="0"/>
        <v xml:space="preserve">    fn_total_cost_amount double precision DEFAULT 0,</v>
      </c>
    </row>
    <row r="63" spans="2:15" ht="15" x14ac:dyDescent="0.25">
      <c r="B63" s="6">
        <v>58</v>
      </c>
      <c r="C63" s="22" t="s">
        <v>651</v>
      </c>
      <c r="D63" s="24" t="s">
        <v>1622</v>
      </c>
      <c r="E63" s="23" t="s">
        <v>127</v>
      </c>
      <c r="F63" s="6"/>
      <c r="G63" s="6">
        <v>0</v>
      </c>
      <c r="H63" s="6"/>
      <c r="I63" s="10"/>
      <c r="J63" s="25"/>
      <c r="K63" s="3"/>
      <c r="L63" s="3"/>
      <c r="M63" s="3"/>
      <c r="O63" s="1" t="str">
        <f t="shared" si="0"/>
        <v xml:space="preserve">    fn_total_buy_amount double precision DEFAULT 0,</v>
      </c>
    </row>
    <row r="64" spans="2:15" ht="15" x14ac:dyDescent="0.25">
      <c r="B64" s="6">
        <v>59</v>
      </c>
      <c r="C64" s="22" t="s">
        <v>611</v>
      </c>
      <c r="D64" s="24" t="s">
        <v>609</v>
      </c>
      <c r="E64" s="6" t="s">
        <v>6</v>
      </c>
      <c r="F64" s="6"/>
      <c r="G64" s="6"/>
      <c r="H64" s="6"/>
      <c r="I64" s="10"/>
      <c r="J64" s="25"/>
      <c r="K64" s="3"/>
      <c r="L64" s="3"/>
      <c r="M64" s="3"/>
      <c r="O64" s="1" t="str">
        <f t="shared" si="0"/>
        <v xml:space="preserve">    submitted_by bigint,</v>
      </c>
    </row>
    <row r="65" spans="2:15" ht="15" x14ac:dyDescent="0.25">
      <c r="B65" s="6">
        <v>60</v>
      </c>
      <c r="C65" s="22" t="s">
        <v>612</v>
      </c>
      <c r="D65" s="24" t="s">
        <v>610</v>
      </c>
      <c r="E65" s="6" t="s">
        <v>6</v>
      </c>
      <c r="F65" s="6"/>
      <c r="G65" s="6"/>
      <c r="H65" s="6"/>
      <c r="I65" s="10"/>
      <c r="J65" s="25"/>
      <c r="K65" s="3"/>
      <c r="L65" s="3"/>
      <c r="M65" s="3"/>
      <c r="O65" s="1" t="str">
        <f t="shared" si="0"/>
        <v xml:space="preserve">    submitted_date bigint,</v>
      </c>
    </row>
    <row r="66" spans="2:15" ht="15" x14ac:dyDescent="0.25">
      <c r="B66" s="6">
        <v>61</v>
      </c>
      <c r="C66" s="22" t="s">
        <v>114</v>
      </c>
      <c r="D66" s="24" t="s">
        <v>538</v>
      </c>
      <c r="E66" s="6" t="s">
        <v>6</v>
      </c>
      <c r="F66" s="6"/>
      <c r="G66" s="6"/>
      <c r="H66" s="6"/>
      <c r="I66" s="10"/>
      <c r="J66" s="25"/>
      <c r="K66" s="3"/>
      <c r="L66" s="3"/>
      <c r="M66" s="3"/>
      <c r="O66" s="1" t="str">
        <f t="shared" si="0"/>
        <v xml:space="preserve">    approved_by bigint,</v>
      </c>
    </row>
    <row r="67" spans="2:15" ht="15" x14ac:dyDescent="0.25">
      <c r="B67" s="6">
        <v>62</v>
      </c>
      <c r="C67" s="22" t="s">
        <v>115</v>
      </c>
      <c r="D67" s="24" t="s">
        <v>539</v>
      </c>
      <c r="E67" s="6" t="s">
        <v>6</v>
      </c>
      <c r="F67" s="6"/>
      <c r="G67" s="6"/>
      <c r="H67" s="6"/>
      <c r="I67" s="10"/>
      <c r="J67" s="25"/>
      <c r="K67" s="3"/>
      <c r="L67" s="3"/>
      <c r="M67" s="3"/>
      <c r="O67" s="1" t="str">
        <f t="shared" si="0"/>
        <v xml:space="preserve">    approved_date bigint,</v>
      </c>
    </row>
    <row r="68" spans="2:15" ht="15" x14ac:dyDescent="0.25">
      <c r="B68" s="6">
        <v>63</v>
      </c>
      <c r="C68" s="22" t="s">
        <v>991</v>
      </c>
      <c r="D68" s="24" t="s">
        <v>989</v>
      </c>
      <c r="E68" s="23" t="s">
        <v>39</v>
      </c>
      <c r="F68" s="6"/>
      <c r="G68" s="6"/>
      <c r="H68" s="6"/>
      <c r="I68" s="10"/>
      <c r="J68" s="25"/>
      <c r="K68" s="3"/>
      <c r="L68" s="3"/>
      <c r="M68" s="3"/>
      <c r="O68" s="1" t="str">
        <f t="shared" si="0"/>
        <v xml:space="preserve">    document_no varchar(50),</v>
      </c>
    </row>
    <row r="69" spans="2:15" ht="15" x14ac:dyDescent="0.25">
      <c r="B69" s="6">
        <v>64</v>
      </c>
      <c r="C69" s="22" t="s">
        <v>1495</v>
      </c>
      <c r="D69" s="24" t="s">
        <v>1496</v>
      </c>
      <c r="E69" s="23" t="s">
        <v>35</v>
      </c>
      <c r="F69" s="6"/>
      <c r="G69" s="6">
        <v>0</v>
      </c>
      <c r="H69" s="6"/>
      <c r="I69" s="10"/>
      <c r="J69" s="25"/>
      <c r="K69" s="3"/>
      <c r="L69" s="3"/>
      <c r="M69" s="3"/>
      <c r="O69" s="1" t="str">
        <f t="shared" si="0"/>
        <v xml:space="preserve">    equipment smallint DEFAULT 0,</v>
      </c>
    </row>
    <row r="70" spans="2:15" ht="15" x14ac:dyDescent="0.25">
      <c r="B70" s="6">
        <v>65</v>
      </c>
      <c r="C70" s="22" t="s">
        <v>45</v>
      </c>
      <c r="D70" s="24" t="s">
        <v>42</v>
      </c>
      <c r="E70" s="6" t="s">
        <v>35</v>
      </c>
      <c r="F70" s="6"/>
      <c r="G70" s="6">
        <v>0</v>
      </c>
      <c r="H70" s="6"/>
      <c r="I70" s="10"/>
      <c r="J70" s="25"/>
      <c r="K70" s="3"/>
      <c r="L70" s="3"/>
      <c r="M70" s="3"/>
      <c r="O70" s="1" t="str">
        <f t="shared" ref="O70:O78" si="1">"    " &amp; D70 &amp; " " &amp; E70 &amp; IF(F70="yes"," NOT NULL", "") &amp; IF(LEN(G70) &gt; 0," DEFAULT " &amp; G70, "") &amp; ","</f>
        <v xml:space="preserve">    status smallint DEFAULT 0,</v>
      </c>
    </row>
    <row r="71" spans="2:15" ht="15" x14ac:dyDescent="0.25">
      <c r="B71" s="6">
        <v>66</v>
      </c>
      <c r="C71" s="22" t="s">
        <v>946</v>
      </c>
      <c r="D71" s="24" t="s">
        <v>228</v>
      </c>
      <c r="E71" s="23" t="s">
        <v>25</v>
      </c>
      <c r="F71" s="6"/>
      <c r="G71" s="6"/>
      <c r="H71" s="6"/>
      <c r="I71" s="10"/>
      <c r="J71" s="25"/>
      <c r="K71" s="3"/>
      <c r="L71" s="3"/>
      <c r="M71" s="3"/>
      <c r="O71" s="1" t="str">
        <f>"    " &amp; D71 &amp; " " &amp; E71 &amp; IF(F71="yes"," NOT NULL", "") &amp; IF(LEN(G71) &gt; 0," DEFAULT " &amp; G71, "") &amp; ","</f>
        <v xml:space="preserve">    screen varchar(10),</v>
      </c>
    </row>
    <row r="72" spans="2:15" ht="15" x14ac:dyDescent="0.25">
      <c r="B72" s="6">
        <v>67</v>
      </c>
      <c r="C72" s="3" t="s">
        <v>20</v>
      </c>
      <c r="D72" s="24" t="s">
        <v>296</v>
      </c>
      <c r="E72" s="6" t="s">
        <v>6</v>
      </c>
      <c r="F72" s="6"/>
      <c r="G72" s="6"/>
      <c r="H72" s="6"/>
      <c r="I72" s="10"/>
      <c r="J72" s="25"/>
      <c r="K72" s="3"/>
      <c r="L72" s="3"/>
      <c r="M72" s="3"/>
      <c r="O72" s="1" t="str">
        <f t="shared" si="1"/>
        <v xml:space="preserve">    created_by bigint,</v>
      </c>
    </row>
    <row r="73" spans="2:15" ht="15" x14ac:dyDescent="0.25">
      <c r="B73" s="6">
        <v>68</v>
      </c>
      <c r="C73" s="3" t="s">
        <v>21</v>
      </c>
      <c r="D73" s="24" t="s">
        <v>70</v>
      </c>
      <c r="E73" s="6" t="s">
        <v>6</v>
      </c>
      <c r="F73" s="6"/>
      <c r="G73" s="6"/>
      <c r="H73" s="6"/>
      <c r="I73" s="10"/>
      <c r="J73" s="25"/>
      <c r="K73" s="3"/>
      <c r="L73" s="3"/>
      <c r="M73" s="3"/>
      <c r="O73" s="1" t="str">
        <f t="shared" si="1"/>
        <v xml:space="preserve">    created_date bigint,</v>
      </c>
    </row>
    <row r="74" spans="2:15" ht="15" x14ac:dyDescent="0.25">
      <c r="B74" s="6">
        <v>69</v>
      </c>
      <c r="C74" s="3" t="s">
        <v>22</v>
      </c>
      <c r="D74" s="24" t="s">
        <v>297</v>
      </c>
      <c r="E74" s="6" t="s">
        <v>6</v>
      </c>
      <c r="F74" s="6"/>
      <c r="G74" s="6"/>
      <c r="H74" s="6"/>
      <c r="I74" s="10"/>
      <c r="J74" s="25"/>
      <c r="K74" s="3"/>
      <c r="L74" s="3"/>
      <c r="M74" s="3"/>
      <c r="O74" s="1" t="str">
        <f t="shared" si="1"/>
        <v xml:space="preserve">    updated_by bigint,</v>
      </c>
    </row>
    <row r="75" spans="2:15" ht="15" x14ac:dyDescent="0.25">
      <c r="B75" s="6">
        <v>70</v>
      </c>
      <c r="C75" s="3" t="s">
        <v>23</v>
      </c>
      <c r="D75" s="24" t="s">
        <v>71</v>
      </c>
      <c r="E75" s="6" t="s">
        <v>6</v>
      </c>
      <c r="F75" s="6"/>
      <c r="G75" s="6"/>
      <c r="H75" s="6"/>
      <c r="I75" s="10"/>
      <c r="J75" s="25"/>
      <c r="K75" s="3"/>
      <c r="L75" s="3"/>
      <c r="M75" s="3"/>
      <c r="O75" s="1" t="str">
        <f t="shared" si="1"/>
        <v xml:space="preserve">    updated_date bigint,</v>
      </c>
    </row>
    <row r="76" spans="2:15" ht="15" x14ac:dyDescent="0.25">
      <c r="B76" s="6">
        <v>71</v>
      </c>
      <c r="C76" s="22" t="s">
        <v>105</v>
      </c>
      <c r="D76" s="24" t="s">
        <v>295</v>
      </c>
      <c r="E76" s="6" t="s">
        <v>6</v>
      </c>
      <c r="F76" s="6"/>
      <c r="G76" s="6"/>
      <c r="H76" s="6"/>
      <c r="I76" s="8">
        <v>1</v>
      </c>
      <c r="J76" s="25"/>
      <c r="K76" s="3"/>
      <c r="L76" s="3"/>
      <c r="M76" s="3"/>
      <c r="O76" s="1" t="str">
        <f t="shared" si="1"/>
        <v xml:space="preserve">    deleted_by bigint,</v>
      </c>
    </row>
    <row r="77" spans="2:15" ht="15" x14ac:dyDescent="0.25">
      <c r="B77" s="6">
        <v>72</v>
      </c>
      <c r="C77" s="22" t="s">
        <v>99</v>
      </c>
      <c r="D77" s="24" t="s">
        <v>94</v>
      </c>
      <c r="E77" s="6" t="s">
        <v>6</v>
      </c>
      <c r="F77" s="6"/>
      <c r="G77" s="6"/>
      <c r="H77" s="6"/>
      <c r="I77" s="8">
        <v>1</v>
      </c>
      <c r="J77" s="25"/>
      <c r="K77" s="3"/>
      <c r="L77" s="3"/>
      <c r="M77" s="3"/>
      <c r="O77" s="1" t="str">
        <f t="shared" si="1"/>
        <v xml:space="preserve">    deleted_date bigint,</v>
      </c>
    </row>
    <row r="78" spans="2:15" ht="15" x14ac:dyDescent="0.25">
      <c r="B78" s="6">
        <v>73</v>
      </c>
      <c r="C78" s="3" t="s">
        <v>24</v>
      </c>
      <c r="D78" s="24" t="s">
        <v>13</v>
      </c>
      <c r="E78" s="6" t="s">
        <v>10</v>
      </c>
      <c r="F78" s="6"/>
      <c r="G78" s="6">
        <v>1</v>
      </c>
      <c r="H78" s="6"/>
      <c r="I78" s="10"/>
      <c r="J78" s="25"/>
      <c r="K78" s="3"/>
      <c r="L78" s="3"/>
      <c r="M78" s="3"/>
      <c r="O78" s="1" t="str">
        <f t="shared" si="1"/>
        <v xml:space="preserve">    version integer DEFAULT 1,</v>
      </c>
    </row>
    <row r="79" spans="2:15" x14ac:dyDescent="0.25">
      <c r="O79" s="1" t="str">
        <f>"    CONSTRAINT " &amp; IF(ISERROR(SEARCH(".",$D$2)), $D$2, MID($D$2,SEARCH(".",$D$2) + 1,(LEN($D$2)-SEARCH(".",$D$2)))) &amp; "_pk PRIMARY KEY (" &amp; $D$5 &amp; ")"</f>
        <v xml:space="preserve">    CONSTRAINT inventory_pk PRIMARY KEY (id)</v>
      </c>
    </row>
    <row r="80" spans="2:15" x14ac:dyDescent="0.25">
      <c r="O80" s="1" t="s">
        <v>7</v>
      </c>
    </row>
    <row r="83" spans="4:4" x14ac:dyDescent="0.25">
      <c r="D83" s="32" t="s">
        <v>1148</v>
      </c>
    </row>
    <row r="84" spans="4:4" x14ac:dyDescent="0.25">
      <c r="D84" s="32" t="s">
        <v>1149</v>
      </c>
    </row>
    <row r="86" spans="4:4" x14ac:dyDescent="0.25">
      <c r="D86" s="32" t="s">
        <v>1189</v>
      </c>
    </row>
    <row r="87" spans="4:4" x14ac:dyDescent="0.25">
      <c r="D87" s="32" t="s">
        <v>1190</v>
      </c>
    </row>
    <row r="88" spans="4:4" x14ac:dyDescent="0.25">
      <c r="D88" s="32" t="s">
        <v>1191</v>
      </c>
    </row>
    <row r="90" spans="4:4" x14ac:dyDescent="0.25">
      <c r="D90" s="32" t="s">
        <v>1453</v>
      </c>
    </row>
    <row r="91" spans="4:4" x14ac:dyDescent="0.25">
      <c r="D91" s="32" t="s">
        <v>1454</v>
      </c>
    </row>
    <row r="93" spans="4:4" x14ac:dyDescent="0.25">
      <c r="D93" s="32" t="s">
        <v>1494</v>
      </c>
    </row>
    <row r="94" spans="4:4" x14ac:dyDescent="0.25">
      <c r="D94" s="32" t="s">
        <v>1497</v>
      </c>
    </row>
    <row r="96" spans="4:4" x14ac:dyDescent="0.25">
      <c r="D96" s="32" t="s">
        <v>1527</v>
      </c>
    </row>
    <row r="97" spans="4:4" x14ac:dyDescent="0.25">
      <c r="D97" s="32" t="s">
        <v>1528</v>
      </c>
    </row>
    <row r="98" spans="4:4" x14ac:dyDescent="0.25">
      <c r="D98" s="32" t="s">
        <v>1529</v>
      </c>
    </row>
    <row r="99" spans="4:4" x14ac:dyDescent="0.25">
      <c r="D99" s="32" t="s">
        <v>1530</v>
      </c>
    </row>
    <row r="100" spans="4:4" x14ac:dyDescent="0.25">
      <c r="D100" s="32" t="s">
        <v>1531</v>
      </c>
    </row>
    <row r="101" spans="4:4" x14ac:dyDescent="0.25">
      <c r="D101" s="32" t="s">
        <v>1532</v>
      </c>
    </row>
    <row r="103" spans="4:4" x14ac:dyDescent="0.25">
      <c r="D103" s="32" t="s">
        <v>1541</v>
      </c>
    </row>
    <row r="106" spans="4:4" x14ac:dyDescent="0.25">
      <c r="D106" s="32" t="s">
        <v>1623</v>
      </c>
    </row>
    <row r="107" spans="4:4" x14ac:dyDescent="0.25">
      <c r="D107" s="32" t="s">
        <v>1624</v>
      </c>
    </row>
    <row r="108" spans="4:4" x14ac:dyDescent="0.25">
      <c r="D108" s="32" t="s">
        <v>1625</v>
      </c>
    </row>
    <row r="109" spans="4:4" x14ac:dyDescent="0.25">
      <c r="D109" s="32" t="s">
        <v>1626</v>
      </c>
    </row>
    <row r="110" spans="4:4" x14ac:dyDescent="0.25">
      <c r="D110" s="32" t="s">
        <v>1627</v>
      </c>
    </row>
    <row r="111" spans="4:4" x14ac:dyDescent="0.25">
      <c r="D111" s="32" t="s">
        <v>1628</v>
      </c>
    </row>
    <row r="112" spans="4:4" x14ac:dyDescent="0.25">
      <c r="D112" s="32" t="s">
        <v>1629</v>
      </c>
    </row>
    <row r="113" spans="4:4" x14ac:dyDescent="0.25">
      <c r="D113" s="32" t="s">
        <v>1630</v>
      </c>
    </row>
    <row r="114" spans="4:4" x14ac:dyDescent="0.25">
      <c r="D114" s="32" t="s">
        <v>1631</v>
      </c>
    </row>
    <row r="115" spans="4:4" x14ac:dyDescent="0.25">
      <c r="D115" s="32" t="s">
        <v>1632</v>
      </c>
    </row>
    <row r="116" spans="4:4" x14ac:dyDescent="0.25">
      <c r="D116" s="32" t="s">
        <v>1633</v>
      </c>
    </row>
    <row r="117" spans="4:4" x14ac:dyDescent="0.25">
      <c r="D117" s="32" t="s">
        <v>1634</v>
      </c>
    </row>
    <row r="118" spans="4:4" x14ac:dyDescent="0.25">
      <c r="D118" s="32" t="s">
        <v>1635</v>
      </c>
    </row>
    <row r="119" spans="4:4" x14ac:dyDescent="0.25">
      <c r="D119" s="32" t="s">
        <v>1636</v>
      </c>
    </row>
    <row r="120" spans="4:4" x14ac:dyDescent="0.25">
      <c r="D120" s="32" t="s">
        <v>1650</v>
      </c>
    </row>
    <row r="121" spans="4:4" x14ac:dyDescent="0.25">
      <c r="D121" s="32" t="s">
        <v>1651</v>
      </c>
    </row>
    <row r="122" spans="4:4" x14ac:dyDescent="0.25">
      <c r="D122" s="32" t="s">
        <v>1652</v>
      </c>
    </row>
    <row r="123" spans="4:4" x14ac:dyDescent="0.25">
      <c r="D123" s="32" t="s">
        <v>1656</v>
      </c>
    </row>
    <row r="124" spans="4:4" x14ac:dyDescent="0.25">
      <c r="D124" s="32" t="s">
        <v>1661</v>
      </c>
    </row>
    <row r="125" spans="4:4" x14ac:dyDescent="0.25">
      <c r="D125" s="32" t="s">
        <v>1664</v>
      </c>
    </row>
    <row r="127" spans="4:4" x14ac:dyDescent="0.25">
      <c r="D127" s="32" t="s">
        <v>2064</v>
      </c>
    </row>
    <row r="130" spans="4:4" x14ac:dyDescent="0.25">
      <c r="D130" s="32" t="s">
        <v>2194</v>
      </c>
    </row>
    <row r="131" spans="4:4" x14ac:dyDescent="0.25">
      <c r="D131" s="32" t="s">
        <v>2195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B1:O118"/>
  <sheetViews>
    <sheetView showGridLines="0" topLeftCell="A106" workbookViewId="0">
      <selection activeCell="N67" sqref="N67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DB!D202</f>
        <v>Tồn kho chi tiết</v>
      </c>
      <c r="E1" s="71"/>
      <c r="F1" s="72" t="s">
        <v>22</v>
      </c>
      <c r="G1" s="73"/>
      <c r="H1" s="73"/>
      <c r="I1" s="74"/>
      <c r="J1" s="3" t="str">
        <f>DB!F202</f>
        <v>Nguyễn Anh Phong</v>
      </c>
    </row>
    <row r="2" spans="2:15" ht="18" x14ac:dyDescent="0.25">
      <c r="C2" s="2" t="s">
        <v>27</v>
      </c>
      <c r="D2" s="75" t="str">
        <f>DB!E202</f>
        <v>inventory_item</v>
      </c>
      <c r="E2" s="76"/>
      <c r="F2" s="72" t="s">
        <v>23</v>
      </c>
      <c r="G2" s="73"/>
      <c r="H2" s="73"/>
      <c r="I2" s="74"/>
      <c r="J2" s="19">
        <f>DB!G202</f>
        <v>42922</v>
      </c>
      <c r="O2" s="1" t="str">
        <f xml:space="preserve"> "drop table " &amp; D2 &amp; ";"</f>
        <v>drop table inventory_item;</v>
      </c>
    </row>
    <row r="3" spans="2:15" ht="29.25" customHeight="1" x14ac:dyDescent="0.25">
      <c r="B3" s="4"/>
      <c r="O3" s="1" t="str">
        <f xml:space="preserve"> "create table " &amp; D2</f>
        <v>create table inventory_item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954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72" si="0">"    " &amp; D6 &amp; " " &amp; E6 &amp; IF(F6="yes"," NOT NULL", "") &amp; IF(LEN(G6) &gt; 0," DEFAULT " &amp; G6, "") &amp; ","</f>
        <v xml:space="preserve">    inventory_id bigint,</v>
      </c>
    </row>
    <row r="7" spans="2:15" ht="15" x14ac:dyDescent="0.25">
      <c r="B7" s="6">
        <v>3</v>
      </c>
      <c r="C7" s="22" t="s">
        <v>1213</v>
      </c>
      <c r="D7" s="24" t="s">
        <v>926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stock_in_id bigint,</v>
      </c>
    </row>
    <row r="8" spans="2:15" ht="15" x14ac:dyDescent="0.25">
      <c r="B8" s="6">
        <v>4</v>
      </c>
      <c r="C8" s="22" t="s">
        <v>1214</v>
      </c>
      <c r="D8" s="24" t="s">
        <v>927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stock_out_id bigint,</v>
      </c>
    </row>
    <row r="9" spans="2:15" ht="15" x14ac:dyDescent="0.25">
      <c r="B9" s="6">
        <v>5</v>
      </c>
      <c r="C9" s="22" t="s">
        <v>940</v>
      </c>
      <c r="D9" s="24" t="s">
        <v>865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financial_item_id bigint,</v>
      </c>
    </row>
    <row r="10" spans="2:15" ht="15" x14ac:dyDescent="0.25">
      <c r="B10" s="6">
        <v>6</v>
      </c>
      <c r="C10" s="22" t="s">
        <v>1394</v>
      </c>
      <c r="D10" s="24" t="s">
        <v>1390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lab_sample_item_id bigint,</v>
      </c>
    </row>
    <row r="11" spans="2:15" ht="15" x14ac:dyDescent="0.25">
      <c r="B11" s="6">
        <v>7</v>
      </c>
      <c r="C11" s="22" t="s">
        <v>766</v>
      </c>
      <c r="D11" s="24" t="s">
        <v>1539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ref_inventory_item_id bigint,</v>
      </c>
    </row>
    <row r="12" spans="2:15" ht="15" x14ac:dyDescent="0.25">
      <c r="B12" s="6">
        <v>8</v>
      </c>
      <c r="C12" s="22" t="s">
        <v>1069</v>
      </c>
      <c r="D12" s="24" t="s">
        <v>1070</v>
      </c>
      <c r="E12" s="6" t="s">
        <v>35</v>
      </c>
      <c r="F12" s="6"/>
      <c r="G12" s="6"/>
      <c r="H12" s="6"/>
      <c r="I12" s="10"/>
      <c r="J12" s="25" t="s">
        <v>1074</v>
      </c>
      <c r="K12" s="3"/>
      <c r="L12" s="3"/>
      <c r="M12" s="3"/>
      <c r="O12" s="1" t="str">
        <f t="shared" si="0"/>
        <v xml:space="preserve">    incdec smallint,</v>
      </c>
    </row>
    <row r="13" spans="2:15" ht="15" x14ac:dyDescent="0.25">
      <c r="B13" s="6">
        <v>9</v>
      </c>
      <c r="C13" s="22" t="s">
        <v>939</v>
      </c>
      <c r="D13" s="24" t="s">
        <v>1071</v>
      </c>
      <c r="E13" s="6" t="s">
        <v>35</v>
      </c>
      <c r="F13" s="6"/>
      <c r="G13" s="6"/>
      <c r="H13" s="23" t="s">
        <v>16</v>
      </c>
      <c r="I13" s="10"/>
      <c r="J13" s="25"/>
      <c r="K13" s="3"/>
      <c r="L13" s="3"/>
      <c r="M13" s="3"/>
      <c r="O13" s="1" t="str">
        <f t="shared" si="0"/>
        <v xml:space="preserve">    internal_ledger smallint,</v>
      </c>
    </row>
    <row r="14" spans="2:15" ht="15" x14ac:dyDescent="0.25">
      <c r="B14" s="6">
        <v>10</v>
      </c>
      <c r="C14" s="22" t="s">
        <v>1072</v>
      </c>
      <c r="D14" s="24" t="s">
        <v>1217</v>
      </c>
      <c r="E14" s="6" t="s">
        <v>35</v>
      </c>
      <c r="F14" s="6"/>
      <c r="G14" s="6"/>
      <c r="H14" s="23" t="s">
        <v>16</v>
      </c>
      <c r="I14" s="10"/>
      <c r="J14" s="25"/>
      <c r="K14" s="3"/>
      <c r="L14" s="3"/>
      <c r="M14" s="3"/>
      <c r="O14" s="1" t="str">
        <f t="shared" si="0"/>
        <v xml:space="preserve">    financial_ledger smallint,</v>
      </c>
    </row>
    <row r="15" spans="2:15" ht="15" x14ac:dyDescent="0.25">
      <c r="B15" s="6">
        <v>11</v>
      </c>
      <c r="C15" s="22" t="s">
        <v>1215</v>
      </c>
      <c r="D15" s="24" t="s">
        <v>956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inventory_date bigint,</v>
      </c>
    </row>
    <row r="16" spans="2:15" ht="15" x14ac:dyDescent="0.25">
      <c r="B16" s="6">
        <v>12</v>
      </c>
      <c r="C16" s="22" t="s">
        <v>934</v>
      </c>
      <c r="D16" s="24" t="s">
        <v>170</v>
      </c>
      <c r="E16" s="6" t="s">
        <v>6</v>
      </c>
      <c r="F16" s="6"/>
      <c r="G16" s="6"/>
      <c r="H16" s="6"/>
      <c r="I16" s="8"/>
      <c r="J16" s="25"/>
      <c r="K16" s="3"/>
      <c r="L16" s="3"/>
      <c r="M16" s="3"/>
      <c r="O16" s="1" t="str">
        <f t="shared" si="0"/>
        <v xml:space="preserve">    item_id bigint,</v>
      </c>
    </row>
    <row r="17" spans="2:15" ht="15" x14ac:dyDescent="0.25">
      <c r="B17" s="6">
        <v>13</v>
      </c>
      <c r="C17" s="22" t="s">
        <v>638</v>
      </c>
      <c r="D17" s="24" t="s">
        <v>171</v>
      </c>
      <c r="E17" s="6" t="s">
        <v>34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item_code varchar(255),</v>
      </c>
    </row>
    <row r="18" spans="2:15" ht="15" x14ac:dyDescent="0.25">
      <c r="B18" s="6">
        <v>14</v>
      </c>
      <c r="C18" s="22" t="s">
        <v>639</v>
      </c>
      <c r="D18" s="24" t="s">
        <v>172</v>
      </c>
      <c r="E18" s="6" t="s">
        <v>34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item_name varchar(255),</v>
      </c>
    </row>
    <row r="19" spans="2:15" ht="15" x14ac:dyDescent="0.25">
      <c r="B19" s="6">
        <v>15</v>
      </c>
      <c r="C19" s="22" t="s">
        <v>639</v>
      </c>
      <c r="D19" s="24" t="s">
        <v>334</v>
      </c>
      <c r="E19" s="6" t="s">
        <v>10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item_type integer,</v>
      </c>
    </row>
    <row r="20" spans="2:15" ht="15" x14ac:dyDescent="0.25">
      <c r="B20" s="6">
        <v>16</v>
      </c>
      <c r="C20" s="22" t="s">
        <v>639</v>
      </c>
      <c r="D20" s="24" t="s">
        <v>1579</v>
      </c>
      <c r="E20" s="6" t="s">
        <v>34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item_group varchar(255),</v>
      </c>
    </row>
    <row r="21" spans="2:15" ht="15" x14ac:dyDescent="0.25">
      <c r="B21" s="6">
        <v>17</v>
      </c>
      <c r="C21" s="22" t="s">
        <v>131</v>
      </c>
      <c r="D21" s="24" t="s">
        <v>763</v>
      </c>
      <c r="E21" s="6" t="s">
        <v>34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item_category varchar(255),</v>
      </c>
    </row>
    <row r="22" spans="2:15" ht="15" x14ac:dyDescent="0.25">
      <c r="B22" s="6">
        <v>18</v>
      </c>
      <c r="C22" s="22" t="s">
        <v>187</v>
      </c>
      <c r="D22" s="24" t="s">
        <v>190</v>
      </c>
      <c r="E22" s="6" t="s">
        <v>34</v>
      </c>
      <c r="F22" s="6"/>
      <c r="G22" s="6"/>
      <c r="H22" s="6"/>
      <c r="I22" s="10"/>
      <c r="J22" s="25"/>
      <c r="K22" s="3"/>
      <c r="L22" s="3"/>
      <c r="M22" s="3"/>
      <c r="O22" s="1" t="str">
        <f t="shared" si="0"/>
        <v xml:space="preserve">    packaging varchar(255),</v>
      </c>
    </row>
    <row r="23" spans="2:15" ht="15" x14ac:dyDescent="0.25">
      <c r="B23" s="6">
        <v>19</v>
      </c>
      <c r="C23" s="22" t="s">
        <v>1324</v>
      </c>
      <c r="D23" s="24" t="s">
        <v>1325</v>
      </c>
      <c r="E23" s="23" t="s">
        <v>34</v>
      </c>
      <c r="G23" s="6"/>
      <c r="H23" s="6"/>
      <c r="I23" s="10"/>
      <c r="J23" s="25"/>
      <c r="K23" s="3"/>
      <c r="L23" s="3"/>
      <c r="M23" s="3"/>
      <c r="O23" s="1" t="str">
        <f t="shared" si="0"/>
        <v xml:space="preserve">    manufacturer varchar(255),</v>
      </c>
    </row>
    <row r="24" spans="2:15" ht="15" x14ac:dyDescent="0.25">
      <c r="B24" s="6">
        <v>20</v>
      </c>
      <c r="C24" s="22" t="s">
        <v>1322</v>
      </c>
      <c r="D24" s="24" t="s">
        <v>1323</v>
      </c>
      <c r="E24" s="23" t="s">
        <v>34</v>
      </c>
      <c r="G24" s="6"/>
      <c r="H24" s="6"/>
      <c r="I24" s="10"/>
      <c r="J24" s="25"/>
      <c r="K24" s="3"/>
      <c r="L24" s="3"/>
      <c r="M24" s="3"/>
      <c r="O24" s="1" t="str">
        <f t="shared" si="0"/>
        <v xml:space="preserve">    made_in varchar(255),</v>
      </c>
    </row>
    <row r="25" spans="2:15" ht="15" x14ac:dyDescent="0.25">
      <c r="B25" s="6">
        <v>21</v>
      </c>
      <c r="C25" s="22" t="s">
        <v>1522</v>
      </c>
      <c r="D25" s="24" t="s">
        <v>1511</v>
      </c>
      <c r="E25" s="23" t="s">
        <v>17</v>
      </c>
      <c r="F25" s="6"/>
      <c r="G25" s="6"/>
      <c r="H25" s="6"/>
      <c r="I25" s="10"/>
      <c r="J25" s="25"/>
      <c r="K25" s="3"/>
      <c r="L25" s="3"/>
      <c r="M25" s="3"/>
      <c r="O25" s="1" t="str">
        <f t="shared" si="0"/>
        <v xml:space="preserve">    reg_code varchar(100),</v>
      </c>
    </row>
    <row r="26" spans="2:15" ht="15" x14ac:dyDescent="0.25">
      <c r="B26" s="6">
        <v>22</v>
      </c>
      <c r="C26" s="22" t="s">
        <v>935</v>
      </c>
      <c r="D26" s="24" t="s">
        <v>930</v>
      </c>
      <c r="E26" s="23" t="s">
        <v>34</v>
      </c>
      <c r="F26" s="6"/>
      <c r="G26" s="6"/>
      <c r="H26" s="6"/>
      <c r="I26" s="10"/>
      <c r="J26" s="25"/>
      <c r="K26" s="3"/>
      <c r="L26" s="3"/>
      <c r="M26" s="3"/>
      <c r="O26" s="1" t="str">
        <f t="shared" si="0"/>
        <v xml:space="preserve">    lot varchar(255),</v>
      </c>
    </row>
    <row r="27" spans="2:15" ht="15" x14ac:dyDescent="0.25">
      <c r="B27" s="6">
        <v>23</v>
      </c>
      <c r="C27" s="22" t="s">
        <v>936</v>
      </c>
      <c r="D27" s="24" t="s">
        <v>2037</v>
      </c>
      <c r="E27" s="6" t="s">
        <v>6</v>
      </c>
      <c r="F27" s="6"/>
      <c r="G27" s="6"/>
      <c r="H27" s="6"/>
      <c r="I27" s="10"/>
      <c r="J27" s="25"/>
      <c r="K27" s="3"/>
      <c r="L27" s="3"/>
      <c r="M27" s="3"/>
      <c r="O27" s="1" t="str">
        <f t="shared" si="0"/>
        <v xml:space="preserve">    expiry_date bigint,</v>
      </c>
    </row>
    <row r="28" spans="2:15" ht="15" x14ac:dyDescent="0.25">
      <c r="B28" s="6">
        <v>24</v>
      </c>
      <c r="C28" s="22" t="s">
        <v>937</v>
      </c>
      <c r="D28" s="24" t="s">
        <v>932</v>
      </c>
      <c r="E28" s="23" t="s">
        <v>34</v>
      </c>
      <c r="F28" s="6"/>
      <c r="G28" s="6"/>
      <c r="H28" s="6"/>
      <c r="I28" s="10"/>
      <c r="J28" s="25"/>
      <c r="K28" s="3"/>
      <c r="L28" s="3"/>
      <c r="M28" s="3"/>
      <c r="O28" s="1" t="str">
        <f t="shared" si="0"/>
        <v xml:space="preserve">    model varchar(255),</v>
      </c>
    </row>
    <row r="29" spans="2:15" ht="15" x14ac:dyDescent="0.25">
      <c r="B29" s="6">
        <v>25</v>
      </c>
      <c r="C29" s="22" t="s">
        <v>733</v>
      </c>
      <c r="D29" s="24" t="s">
        <v>933</v>
      </c>
      <c r="E29" s="23" t="s">
        <v>34</v>
      </c>
      <c r="F29" s="6"/>
      <c r="G29" s="6"/>
      <c r="H29" s="6"/>
      <c r="I29" s="10"/>
      <c r="J29" s="25"/>
      <c r="K29" s="3"/>
      <c r="L29" s="3"/>
      <c r="M29" s="3"/>
      <c r="O29" s="1" t="str">
        <f t="shared" si="0"/>
        <v xml:space="preserve">    serial varchar(255),</v>
      </c>
    </row>
    <row r="30" spans="2:15" ht="15" x14ac:dyDescent="0.25">
      <c r="B30" s="6">
        <v>26</v>
      </c>
      <c r="C30" s="22" t="s">
        <v>941</v>
      </c>
      <c r="D30" s="24" t="s">
        <v>928</v>
      </c>
      <c r="E30" s="6" t="s">
        <v>6</v>
      </c>
      <c r="F30" s="6"/>
      <c r="G30" s="6"/>
      <c r="H30" s="6"/>
      <c r="I30" s="10"/>
      <c r="J30" s="25"/>
      <c r="K30" s="3"/>
      <c r="L30" s="3"/>
      <c r="M30" s="3"/>
      <c r="O30" s="1" t="str">
        <f t="shared" si="0"/>
        <v xml:space="preserve">    sku_id bigint,</v>
      </c>
    </row>
    <row r="31" spans="2:15" ht="15" x14ac:dyDescent="0.25">
      <c r="B31" s="6">
        <v>27</v>
      </c>
      <c r="C31" s="22" t="s">
        <v>943</v>
      </c>
      <c r="D31" s="24" t="s">
        <v>942</v>
      </c>
      <c r="E31" s="6" t="s">
        <v>6</v>
      </c>
      <c r="F31" s="6"/>
      <c r="G31" s="6"/>
      <c r="H31" s="6"/>
      <c r="I31" s="10"/>
      <c r="J31" s="25"/>
      <c r="K31" s="3"/>
      <c r="L31" s="3"/>
      <c r="M31" s="3"/>
      <c r="O31" s="1" t="str">
        <f t="shared" si="0"/>
        <v xml:space="preserve">    position_id bigint,</v>
      </c>
    </row>
    <row r="32" spans="2:15" ht="15" x14ac:dyDescent="0.25">
      <c r="B32" s="6">
        <v>28</v>
      </c>
      <c r="C32" s="22" t="s">
        <v>38</v>
      </c>
      <c r="D32" s="24" t="s">
        <v>182</v>
      </c>
      <c r="E32" s="6" t="s">
        <v>6</v>
      </c>
      <c r="F32" s="6"/>
      <c r="G32" s="6"/>
      <c r="H32" s="6"/>
      <c r="I32" s="10"/>
      <c r="J32" s="25"/>
      <c r="K32" s="3"/>
      <c r="L32" s="3"/>
      <c r="M32" s="3"/>
      <c r="O32" s="1" t="str">
        <f t="shared" si="0"/>
        <v xml:space="preserve">    unit_id bigint,</v>
      </c>
    </row>
    <row r="33" spans="2:15" ht="15" x14ac:dyDescent="0.25">
      <c r="B33" s="6">
        <v>29</v>
      </c>
      <c r="C33" s="22" t="s">
        <v>38</v>
      </c>
      <c r="D33" s="24" t="s">
        <v>183</v>
      </c>
      <c r="E33" s="6" t="s">
        <v>34</v>
      </c>
      <c r="F33" s="6"/>
      <c r="G33" s="6"/>
      <c r="H33" s="6"/>
      <c r="I33" s="10"/>
      <c r="J33" s="25"/>
      <c r="K33" s="3"/>
      <c r="L33" s="3"/>
      <c r="M33" s="3"/>
      <c r="O33" s="1" t="str">
        <f t="shared" si="0"/>
        <v xml:space="preserve">    unit_name varchar(255),</v>
      </c>
    </row>
    <row r="34" spans="2:15" ht="15" x14ac:dyDescent="0.25">
      <c r="B34" s="6">
        <v>30</v>
      </c>
      <c r="C34" s="22" t="s">
        <v>1658</v>
      </c>
      <c r="D34" s="24" t="s">
        <v>1657</v>
      </c>
      <c r="E34" s="23" t="s">
        <v>127</v>
      </c>
      <c r="F34" s="6"/>
      <c r="G34" s="6"/>
      <c r="H34" s="6"/>
      <c r="I34" s="10"/>
      <c r="J34" s="25"/>
      <c r="K34" s="3"/>
      <c r="L34" s="3"/>
      <c r="M34" s="3"/>
      <c r="O34" s="1" t="str">
        <f t="shared" si="0"/>
        <v xml:space="preserve">    invoice_qty double precision,</v>
      </c>
    </row>
    <row r="35" spans="2:15" ht="15" x14ac:dyDescent="0.25">
      <c r="B35" s="6">
        <v>31</v>
      </c>
      <c r="C35" s="22" t="s">
        <v>1659</v>
      </c>
      <c r="D35" s="24" t="s">
        <v>627</v>
      </c>
      <c r="E35" s="23" t="s">
        <v>127</v>
      </c>
      <c r="F35" s="6"/>
      <c r="G35" s="6"/>
      <c r="H35" s="6"/>
      <c r="I35" s="10"/>
      <c r="J35" s="25"/>
      <c r="K35" s="3"/>
      <c r="L35" s="3"/>
      <c r="M35" s="3"/>
      <c r="O35" s="1" t="str">
        <f t="shared" si="0"/>
        <v xml:space="preserve">    qty double precision,</v>
      </c>
    </row>
    <row r="36" spans="2:15" ht="15" x14ac:dyDescent="0.25">
      <c r="B36" s="6">
        <v>32</v>
      </c>
      <c r="C36" s="22" t="s">
        <v>647</v>
      </c>
      <c r="D36" s="24" t="s">
        <v>173</v>
      </c>
      <c r="E36" s="23" t="s">
        <v>127</v>
      </c>
      <c r="F36" s="6"/>
      <c r="G36" s="6">
        <v>0</v>
      </c>
      <c r="H36" s="6"/>
      <c r="I36" s="10"/>
      <c r="J36" s="25"/>
      <c r="K36" s="3"/>
      <c r="L36" s="3"/>
      <c r="M36" s="3"/>
      <c r="O36" s="1" t="str">
        <f t="shared" si="0"/>
        <v xml:space="preserve">    price double precision DEFAULT 0,</v>
      </c>
    </row>
    <row r="37" spans="2:15" ht="15" x14ac:dyDescent="0.25">
      <c r="B37" s="6">
        <v>33</v>
      </c>
      <c r="C37" s="22" t="s">
        <v>36</v>
      </c>
      <c r="D37" s="24" t="s">
        <v>11</v>
      </c>
      <c r="E37" s="23" t="s">
        <v>127</v>
      </c>
      <c r="F37" s="6"/>
      <c r="G37" s="6">
        <v>0</v>
      </c>
      <c r="H37" s="6"/>
      <c r="I37" s="10"/>
      <c r="J37" s="25"/>
      <c r="K37" s="3"/>
      <c r="L37" s="3"/>
      <c r="M37" s="3"/>
      <c r="O37" s="1" t="str">
        <f t="shared" si="0"/>
        <v xml:space="preserve">    amount double precision DEFAULT 0,</v>
      </c>
    </row>
    <row r="38" spans="2:15" ht="15" x14ac:dyDescent="0.25">
      <c r="B38" s="6">
        <v>34</v>
      </c>
      <c r="C38" s="22" t="s">
        <v>998</v>
      </c>
      <c r="D38" s="24" t="s">
        <v>995</v>
      </c>
      <c r="E38" s="6" t="s">
        <v>35</v>
      </c>
      <c r="F38" s="6"/>
      <c r="G38" s="6">
        <v>0</v>
      </c>
      <c r="H38" s="23"/>
      <c r="I38" s="10"/>
      <c r="J38" s="25"/>
      <c r="K38" s="3"/>
      <c r="L38" s="3"/>
      <c r="M38" s="3"/>
      <c r="O38" s="1" t="str">
        <f t="shared" si="0"/>
        <v xml:space="preserve">    impexp_tax smallint DEFAULT 0,</v>
      </c>
    </row>
    <row r="39" spans="2:15" ht="15" x14ac:dyDescent="0.25">
      <c r="B39" s="6">
        <v>35</v>
      </c>
      <c r="C39" s="22" t="s">
        <v>998</v>
      </c>
      <c r="D39" s="24" t="s">
        <v>996</v>
      </c>
      <c r="E39" s="23" t="s">
        <v>127</v>
      </c>
      <c r="F39" s="6"/>
      <c r="G39" s="6">
        <v>0</v>
      </c>
      <c r="H39" s="23"/>
      <c r="I39" s="10"/>
      <c r="J39" s="25"/>
      <c r="K39" s="3"/>
      <c r="L39" s="3"/>
      <c r="M39" s="3"/>
      <c r="O39" s="1" t="str">
        <f t="shared" si="0"/>
        <v xml:space="preserve">    impexp_tax_rate double precision DEFAULT 0,</v>
      </c>
    </row>
    <row r="40" spans="2:15" ht="15" x14ac:dyDescent="0.25">
      <c r="B40" s="6">
        <v>36</v>
      </c>
      <c r="C40" s="22" t="s">
        <v>998</v>
      </c>
      <c r="D40" s="24" t="s">
        <v>997</v>
      </c>
      <c r="E40" s="23" t="s">
        <v>127</v>
      </c>
      <c r="F40" s="6"/>
      <c r="G40" s="6">
        <v>0</v>
      </c>
      <c r="H40" s="23"/>
      <c r="I40" s="10"/>
      <c r="J40" s="25"/>
      <c r="K40" s="3"/>
      <c r="L40" s="3"/>
      <c r="M40" s="3"/>
      <c r="O40" s="1" t="str">
        <f t="shared" si="0"/>
        <v xml:space="preserve">    impexp_tax_amount double precision DEFAULT 0,</v>
      </c>
    </row>
    <row r="41" spans="2:15" ht="15" x14ac:dyDescent="0.25">
      <c r="B41" s="6">
        <v>37</v>
      </c>
      <c r="C41" s="22" t="s">
        <v>999</v>
      </c>
      <c r="D41" s="24" t="s">
        <v>1000</v>
      </c>
      <c r="E41" s="6" t="s">
        <v>35</v>
      </c>
      <c r="F41" s="6"/>
      <c r="G41" s="6">
        <v>0</v>
      </c>
      <c r="H41" s="23"/>
      <c r="I41" s="10"/>
      <c r="J41" s="25"/>
      <c r="K41" s="3"/>
      <c r="L41" s="3"/>
      <c r="M41" s="3"/>
      <c r="O41" s="1" t="str">
        <f t="shared" si="0"/>
        <v xml:space="preserve">    special_tax smallint DEFAULT 0,</v>
      </c>
    </row>
    <row r="42" spans="2:15" ht="15" x14ac:dyDescent="0.25">
      <c r="B42" s="6">
        <v>38</v>
      </c>
      <c r="C42" s="22" t="s">
        <v>999</v>
      </c>
      <c r="D42" s="24" t="s">
        <v>753</v>
      </c>
      <c r="E42" s="23" t="s">
        <v>127</v>
      </c>
      <c r="F42" s="6"/>
      <c r="G42" s="6">
        <v>0</v>
      </c>
      <c r="H42" s="23"/>
      <c r="I42" s="10"/>
      <c r="J42" s="25"/>
      <c r="K42" s="3"/>
      <c r="L42" s="3"/>
      <c r="M42" s="3"/>
      <c r="O42" s="1" t="str">
        <f t="shared" si="0"/>
        <v xml:space="preserve">    special_tax_rate double precision DEFAULT 0,</v>
      </c>
    </row>
    <row r="43" spans="2:15" ht="15" x14ac:dyDescent="0.25">
      <c r="B43" s="6">
        <v>39</v>
      </c>
      <c r="C43" s="22" t="s">
        <v>999</v>
      </c>
      <c r="D43" s="24" t="s">
        <v>1001</v>
      </c>
      <c r="E43" s="23" t="s">
        <v>127</v>
      </c>
      <c r="F43" s="6"/>
      <c r="G43" s="6">
        <v>0</v>
      </c>
      <c r="H43" s="23"/>
      <c r="I43" s="10"/>
      <c r="J43" s="25"/>
      <c r="K43" s="3"/>
      <c r="L43" s="3"/>
      <c r="M43" s="3"/>
      <c r="O43" s="1" t="str">
        <f t="shared" si="0"/>
        <v xml:space="preserve">    special_tax_amount double precision DEFAULT 0,</v>
      </c>
    </row>
    <row r="44" spans="2:15" ht="15" x14ac:dyDescent="0.25">
      <c r="B44" s="6">
        <v>40</v>
      </c>
      <c r="C44" s="22" t="s">
        <v>1192</v>
      </c>
      <c r="D44" s="24" t="s">
        <v>1200</v>
      </c>
      <c r="E44" s="23" t="s">
        <v>127</v>
      </c>
      <c r="F44" s="6"/>
      <c r="G44" s="6">
        <v>0</v>
      </c>
      <c r="H44" s="23"/>
      <c r="I44" s="10"/>
      <c r="J44" s="25"/>
      <c r="K44" s="3"/>
      <c r="L44" s="3"/>
      <c r="M44" s="3"/>
      <c r="O44" s="1" t="str">
        <f t="shared" si="0"/>
        <v xml:space="preserve">    apply_vat_amount double precision DEFAULT 0,</v>
      </c>
    </row>
    <row r="45" spans="2:15" ht="15" x14ac:dyDescent="0.25">
      <c r="B45" s="6">
        <v>41</v>
      </c>
      <c r="C45" s="22" t="s">
        <v>959</v>
      </c>
      <c r="D45" s="24" t="s">
        <v>958</v>
      </c>
      <c r="E45" s="6" t="s">
        <v>35</v>
      </c>
      <c r="F45" s="6"/>
      <c r="G45" s="6">
        <v>1</v>
      </c>
      <c r="H45" s="23" t="s">
        <v>16</v>
      </c>
      <c r="I45" s="10"/>
      <c r="J45" s="25"/>
      <c r="K45" s="3"/>
      <c r="L45" s="3"/>
      <c r="M45" s="3"/>
      <c r="O45" s="1" t="str">
        <f t="shared" si="0"/>
        <v xml:space="preserve">    vat smallint DEFAULT 1,</v>
      </c>
    </row>
    <row r="46" spans="2:15" ht="15" x14ac:dyDescent="0.25">
      <c r="B46" s="6">
        <v>42</v>
      </c>
      <c r="C46" s="22" t="s">
        <v>645</v>
      </c>
      <c r="D46" s="24" t="s">
        <v>169</v>
      </c>
      <c r="E46" s="23" t="s">
        <v>127</v>
      </c>
      <c r="F46" s="6"/>
      <c r="G46" s="6">
        <v>0</v>
      </c>
      <c r="H46" s="6"/>
      <c r="I46" s="10"/>
      <c r="J46" s="25"/>
      <c r="K46" s="3"/>
      <c r="L46" s="3"/>
      <c r="M46" s="3"/>
      <c r="O46" s="1" t="str">
        <f t="shared" si="0"/>
        <v xml:space="preserve">    vat_rate double precision DEFAULT 0,</v>
      </c>
    </row>
    <row r="47" spans="2:15" ht="15" x14ac:dyDescent="0.25">
      <c r="B47" s="6">
        <v>43</v>
      </c>
      <c r="C47" s="22" t="s">
        <v>646</v>
      </c>
      <c r="D47" s="24" t="s">
        <v>634</v>
      </c>
      <c r="E47" s="23" t="s">
        <v>127</v>
      </c>
      <c r="F47" s="6"/>
      <c r="G47" s="6">
        <v>0</v>
      </c>
      <c r="H47" s="6"/>
      <c r="I47" s="10"/>
      <c r="J47" s="25"/>
      <c r="K47" s="3"/>
      <c r="L47" s="3"/>
      <c r="M47" s="3"/>
      <c r="O47" s="1" t="str">
        <f t="shared" si="0"/>
        <v xml:space="preserve">    vat_amount double precision DEFAULT 0,</v>
      </c>
    </row>
    <row r="48" spans="2:15" ht="15" x14ac:dyDescent="0.25">
      <c r="B48" s="6">
        <v>44</v>
      </c>
      <c r="C48" s="22" t="s">
        <v>641</v>
      </c>
      <c r="D48" s="24" t="s">
        <v>1525</v>
      </c>
      <c r="E48" s="23" t="s">
        <v>127</v>
      </c>
      <c r="F48" s="6"/>
      <c r="G48" s="6">
        <v>0</v>
      </c>
      <c r="H48" s="6"/>
      <c r="I48" s="10"/>
      <c r="J48" s="25"/>
      <c r="K48" s="3"/>
      <c r="L48" s="3"/>
      <c r="M48" s="3"/>
      <c r="O48" s="1" t="str">
        <f t="shared" si="0"/>
        <v xml:space="preserve">    grand_price double precision DEFAULT 0,</v>
      </c>
    </row>
    <row r="49" spans="2:15" ht="15" x14ac:dyDescent="0.25">
      <c r="B49" s="6">
        <v>45</v>
      </c>
      <c r="C49" s="22" t="s">
        <v>36</v>
      </c>
      <c r="D49" s="24" t="s">
        <v>1526</v>
      </c>
      <c r="E49" s="23" t="s">
        <v>127</v>
      </c>
      <c r="F49" s="6"/>
      <c r="G49" s="6">
        <v>0</v>
      </c>
      <c r="H49" s="6"/>
      <c r="I49" s="10"/>
      <c r="J49" s="25"/>
      <c r="K49" s="3"/>
      <c r="L49" s="3"/>
      <c r="M49" s="3"/>
      <c r="O49" s="1" t="str">
        <f t="shared" si="0"/>
        <v xml:space="preserve">    grand_amount double precision DEFAULT 0,</v>
      </c>
    </row>
    <row r="50" spans="2:15" ht="15" x14ac:dyDescent="0.25">
      <c r="B50" s="6">
        <v>46</v>
      </c>
      <c r="C50" s="22" t="s">
        <v>1193</v>
      </c>
      <c r="D50" s="24" t="s">
        <v>1199</v>
      </c>
      <c r="E50" s="23" t="s">
        <v>127</v>
      </c>
      <c r="F50" s="6"/>
      <c r="G50" s="6">
        <v>0</v>
      </c>
      <c r="H50" s="6"/>
      <c r="I50" s="10"/>
      <c r="J50" s="25"/>
      <c r="K50" s="3"/>
      <c r="L50" s="3"/>
      <c r="M50" s="3"/>
      <c r="O50" s="1" t="str">
        <f t="shared" si="0"/>
        <v xml:space="preserve">    apply_cost_amount double precision DEFAULT 0,</v>
      </c>
    </row>
    <row r="51" spans="2:15" ht="15" x14ac:dyDescent="0.25">
      <c r="B51" s="6">
        <v>47</v>
      </c>
      <c r="C51" s="22" t="s">
        <v>111</v>
      </c>
      <c r="D51" s="24" t="s">
        <v>108</v>
      </c>
      <c r="E51" s="23" t="s">
        <v>127</v>
      </c>
      <c r="F51" s="6"/>
      <c r="G51" s="6"/>
      <c r="H51" s="6"/>
      <c r="I51" s="8"/>
      <c r="J51" s="25"/>
      <c r="K51" s="3"/>
      <c r="L51" s="3"/>
      <c r="M51" s="3"/>
      <c r="O51" s="1" t="str">
        <f t="shared" si="0"/>
        <v xml:space="preserve">    cost_price double precision,</v>
      </c>
    </row>
    <row r="52" spans="2:15" ht="15" x14ac:dyDescent="0.25">
      <c r="B52" s="6">
        <v>48</v>
      </c>
      <c r="C52" s="22" t="s">
        <v>653</v>
      </c>
      <c r="D52" s="24" t="s">
        <v>632</v>
      </c>
      <c r="E52" s="23" t="s">
        <v>127</v>
      </c>
      <c r="F52" s="6"/>
      <c r="G52" s="6"/>
      <c r="H52" s="6"/>
      <c r="I52" s="10"/>
      <c r="J52" s="25"/>
      <c r="K52" s="3"/>
      <c r="L52" s="3"/>
      <c r="M52" s="3"/>
      <c r="O52" s="1" t="str">
        <f t="shared" si="0"/>
        <v xml:space="preserve">    cost_amount double precision,</v>
      </c>
    </row>
    <row r="53" spans="2:15" ht="15" x14ac:dyDescent="0.25">
      <c r="B53" s="6">
        <v>49</v>
      </c>
      <c r="C53" s="22" t="s">
        <v>650</v>
      </c>
      <c r="D53" s="24" t="s">
        <v>723</v>
      </c>
      <c r="E53" s="23" t="s">
        <v>127</v>
      </c>
      <c r="F53" s="6"/>
      <c r="G53" s="6"/>
      <c r="H53" s="6"/>
      <c r="I53" s="10"/>
      <c r="J53" s="25"/>
      <c r="K53" s="3"/>
      <c r="L53" s="3"/>
      <c r="M53" s="3"/>
      <c r="O53" s="1" t="str">
        <f t="shared" si="0"/>
        <v xml:space="preserve">    buy_price double precision,</v>
      </c>
    </row>
    <row r="54" spans="2:15" ht="15" x14ac:dyDescent="0.25">
      <c r="B54" s="6">
        <v>50</v>
      </c>
      <c r="C54" s="22" t="s">
        <v>651</v>
      </c>
      <c r="D54" s="24" t="s">
        <v>960</v>
      </c>
      <c r="E54" s="23" t="s">
        <v>127</v>
      </c>
      <c r="F54" s="6"/>
      <c r="G54" s="6"/>
      <c r="H54" s="6"/>
      <c r="I54" s="8"/>
      <c r="J54" s="25"/>
      <c r="K54" s="3"/>
      <c r="L54" s="3"/>
      <c r="M54" s="3"/>
      <c r="O54" s="1" t="str">
        <f t="shared" si="0"/>
        <v xml:space="preserve">    buy_amount double precision,</v>
      </c>
    </row>
    <row r="55" spans="2:15" ht="15" x14ac:dyDescent="0.25">
      <c r="B55" s="6">
        <v>51</v>
      </c>
      <c r="C55" s="22" t="s">
        <v>652</v>
      </c>
      <c r="D55" s="24" t="s">
        <v>961</v>
      </c>
      <c r="E55" s="23" t="s">
        <v>25</v>
      </c>
      <c r="F55" s="6"/>
      <c r="G55" s="6"/>
      <c r="H55" s="6"/>
      <c r="I55" s="10"/>
      <c r="J55" s="25"/>
      <c r="K55" s="3"/>
      <c r="L55" s="3"/>
      <c r="M55" s="3"/>
      <c r="O55" s="1" t="str">
        <f t="shared" si="0"/>
        <v xml:space="preserve">    buy_currency varchar(10),</v>
      </c>
    </row>
    <row r="56" spans="2:15" ht="15" x14ac:dyDescent="0.25">
      <c r="B56" s="6">
        <v>52</v>
      </c>
      <c r="C56" s="22" t="s">
        <v>1983</v>
      </c>
      <c r="D56" s="24" t="s">
        <v>1809</v>
      </c>
      <c r="E56" s="6" t="s">
        <v>6</v>
      </c>
      <c r="F56" s="6"/>
      <c r="G56" s="6"/>
      <c r="H56" s="6"/>
      <c r="I56" s="10"/>
      <c r="J56" s="25"/>
      <c r="K56" s="3"/>
      <c r="L56" s="3"/>
      <c r="M56" s="3"/>
      <c r="O56" s="1" t="str">
        <f t="shared" si="0"/>
        <v xml:space="preserve">    base_unit_id bigint,</v>
      </c>
    </row>
    <row r="57" spans="2:15" ht="15" x14ac:dyDescent="0.25">
      <c r="B57" s="6">
        <v>53</v>
      </c>
      <c r="C57" s="22" t="s">
        <v>1984</v>
      </c>
      <c r="D57" s="24" t="s">
        <v>1996</v>
      </c>
      <c r="E57" s="23" t="s">
        <v>127</v>
      </c>
      <c r="F57" s="6"/>
      <c r="G57" s="6"/>
      <c r="H57" s="6"/>
      <c r="I57" s="10"/>
      <c r="J57" s="25"/>
      <c r="K57" s="3"/>
      <c r="L57" s="3"/>
      <c r="M57" s="3"/>
      <c r="O57" s="1" t="str">
        <f t="shared" si="0"/>
        <v xml:space="preserve">    base_multiply  double precision,</v>
      </c>
    </row>
    <row r="58" spans="2:15" ht="15" x14ac:dyDescent="0.25">
      <c r="B58" s="6">
        <v>54</v>
      </c>
      <c r="C58" s="22" t="s">
        <v>1985</v>
      </c>
      <c r="D58" s="24" t="s">
        <v>1982</v>
      </c>
      <c r="E58" s="23" t="s">
        <v>127</v>
      </c>
      <c r="F58" s="6"/>
      <c r="G58" s="6"/>
      <c r="H58" s="6"/>
      <c r="I58" s="10"/>
      <c r="J58" s="25"/>
      <c r="K58" s="3"/>
      <c r="L58" s="3"/>
      <c r="M58" s="3"/>
      <c r="O58" s="1" t="str">
        <f t="shared" si="0"/>
        <v xml:space="preserve">    stock_qty double precision,</v>
      </c>
    </row>
    <row r="59" spans="2:15" ht="15" x14ac:dyDescent="0.25">
      <c r="B59" s="6">
        <v>55</v>
      </c>
      <c r="C59" s="22" t="s">
        <v>948</v>
      </c>
      <c r="D59" s="24" t="s">
        <v>965</v>
      </c>
      <c r="E59" s="23" t="s">
        <v>25</v>
      </c>
      <c r="F59" s="6"/>
      <c r="G59" s="6"/>
      <c r="H59" s="6"/>
      <c r="I59" s="10"/>
      <c r="J59" s="25"/>
      <c r="K59" s="3"/>
      <c r="L59" s="3"/>
      <c r="M59" s="3"/>
      <c r="O59" s="1" t="str">
        <f t="shared" si="0"/>
        <v xml:space="preserve">    cost_account_code varchar(10),</v>
      </c>
    </row>
    <row r="60" spans="2:15" ht="15" x14ac:dyDescent="0.25">
      <c r="B60" s="6">
        <v>56</v>
      </c>
      <c r="C60" s="22" t="s">
        <v>1069</v>
      </c>
      <c r="D60" s="24" t="s">
        <v>1091</v>
      </c>
      <c r="E60" s="6" t="s">
        <v>35</v>
      </c>
      <c r="F60" s="6"/>
      <c r="G60" s="6"/>
      <c r="H60" s="6"/>
      <c r="I60" s="10"/>
      <c r="J60" s="25"/>
      <c r="K60" s="3"/>
      <c r="L60" s="3"/>
      <c r="M60" s="3"/>
      <c r="O60" s="1" t="str">
        <f t="shared" si="0"/>
        <v xml:space="preserve">    cost_incdec smallint,</v>
      </c>
    </row>
    <row r="61" spans="2:15" ht="15" x14ac:dyDescent="0.25">
      <c r="B61" s="6">
        <v>57</v>
      </c>
      <c r="C61" s="22" t="s">
        <v>948</v>
      </c>
      <c r="D61" s="24" t="s">
        <v>947</v>
      </c>
      <c r="E61" s="23" t="s">
        <v>25</v>
      </c>
      <c r="F61" s="6"/>
      <c r="G61" s="6"/>
      <c r="H61" s="6"/>
      <c r="I61" s="10"/>
      <c r="J61" s="25"/>
      <c r="K61" s="3"/>
      <c r="L61" s="3"/>
      <c r="M61" s="3"/>
      <c r="O61" s="1" t="str">
        <f t="shared" si="0"/>
        <v xml:space="preserve">    stock_account_code varchar(10),</v>
      </c>
    </row>
    <row r="62" spans="2:15" ht="15" x14ac:dyDescent="0.25">
      <c r="B62" s="6">
        <v>58</v>
      </c>
      <c r="C62" s="22" t="s">
        <v>1069</v>
      </c>
      <c r="D62" s="24" t="s">
        <v>1092</v>
      </c>
      <c r="E62" s="23" t="s">
        <v>35</v>
      </c>
      <c r="F62" s="6"/>
      <c r="G62" s="6"/>
      <c r="H62" s="6"/>
      <c r="I62" s="10"/>
      <c r="J62" s="25"/>
      <c r="K62" s="3"/>
      <c r="L62" s="3"/>
      <c r="M62" s="3"/>
      <c r="O62" s="1" t="str">
        <f t="shared" si="0"/>
        <v xml:space="preserve">    stock_incdec smallint,</v>
      </c>
    </row>
    <row r="63" spans="2:15" ht="15" x14ac:dyDescent="0.25">
      <c r="B63" s="6">
        <v>59</v>
      </c>
      <c r="C63" s="22" t="s">
        <v>1455</v>
      </c>
      <c r="D63" s="24" t="s">
        <v>419</v>
      </c>
      <c r="E63" s="6" t="s">
        <v>34</v>
      </c>
      <c r="F63" s="6"/>
      <c r="G63" s="6"/>
      <c r="H63" s="6"/>
      <c r="I63" s="10"/>
      <c r="J63" s="25"/>
      <c r="K63" s="3"/>
      <c r="L63" s="3"/>
      <c r="M63" s="3"/>
      <c r="O63" s="1" t="str">
        <f t="shared" si="0"/>
        <v xml:space="preserve">    comment varchar(255),</v>
      </c>
    </row>
    <row r="64" spans="2:15" ht="15" x14ac:dyDescent="0.25">
      <c r="B64" s="6">
        <v>60</v>
      </c>
      <c r="C64" s="22" t="s">
        <v>3</v>
      </c>
      <c r="D64" s="24" t="s">
        <v>44</v>
      </c>
      <c r="E64" s="6" t="s">
        <v>34</v>
      </c>
      <c r="F64" s="6"/>
      <c r="G64" s="6"/>
      <c r="H64" s="6"/>
      <c r="I64" s="10"/>
      <c r="J64" s="25"/>
      <c r="K64" s="3"/>
      <c r="L64" s="3"/>
      <c r="M64" s="3"/>
      <c r="O64" s="1" t="str">
        <f t="shared" si="0"/>
        <v xml:space="preserve">    notes varchar(255),</v>
      </c>
    </row>
    <row r="65" spans="2:15" ht="15" x14ac:dyDescent="0.25">
      <c r="B65" s="6">
        <v>61</v>
      </c>
      <c r="C65" s="22" t="s">
        <v>158</v>
      </c>
      <c r="D65" s="24" t="s">
        <v>53</v>
      </c>
      <c r="E65" s="6" t="s">
        <v>10</v>
      </c>
      <c r="F65" s="6"/>
      <c r="G65" s="6"/>
      <c r="H65" s="23"/>
      <c r="I65" s="8"/>
      <c r="J65" s="25"/>
      <c r="K65" s="3"/>
      <c r="L65" s="3"/>
      <c r="M65" s="3"/>
      <c r="O65" s="1" t="str">
        <f t="shared" si="0"/>
        <v xml:space="preserve">    sort integer,</v>
      </c>
    </row>
    <row r="66" spans="2:15" ht="15" x14ac:dyDescent="0.25">
      <c r="B66" s="6">
        <v>62</v>
      </c>
      <c r="C66" s="3" t="s">
        <v>20</v>
      </c>
      <c r="D66" s="24" t="s">
        <v>296</v>
      </c>
      <c r="E66" s="6" t="s">
        <v>6</v>
      </c>
      <c r="F66" s="6"/>
      <c r="G66" s="6"/>
      <c r="H66" s="6"/>
      <c r="I66" s="10"/>
      <c r="J66" s="25"/>
      <c r="K66" s="3"/>
      <c r="L66" s="3"/>
      <c r="M66" s="3"/>
      <c r="O66" s="1" t="str">
        <f t="shared" si="0"/>
        <v xml:space="preserve">    created_by bigint,</v>
      </c>
    </row>
    <row r="67" spans="2:15" ht="15" x14ac:dyDescent="0.25">
      <c r="B67" s="6">
        <v>63</v>
      </c>
      <c r="C67" s="3" t="s">
        <v>21</v>
      </c>
      <c r="D67" s="24" t="s">
        <v>70</v>
      </c>
      <c r="E67" s="6" t="s">
        <v>6</v>
      </c>
      <c r="F67" s="6"/>
      <c r="G67" s="6"/>
      <c r="H67" s="6"/>
      <c r="I67" s="10"/>
      <c r="J67" s="25"/>
      <c r="K67" s="3"/>
      <c r="L67" s="3"/>
      <c r="M67" s="3"/>
      <c r="O67" s="1" t="str">
        <f t="shared" si="0"/>
        <v xml:space="preserve">    created_date bigint,</v>
      </c>
    </row>
    <row r="68" spans="2:15" ht="15" x14ac:dyDescent="0.25">
      <c r="B68" s="6">
        <v>64</v>
      </c>
      <c r="C68" s="3" t="s">
        <v>22</v>
      </c>
      <c r="D68" s="24" t="s">
        <v>297</v>
      </c>
      <c r="E68" s="6" t="s">
        <v>6</v>
      </c>
      <c r="F68" s="6"/>
      <c r="G68" s="6"/>
      <c r="H68" s="6"/>
      <c r="I68" s="10"/>
      <c r="J68" s="25"/>
      <c r="K68" s="3"/>
      <c r="L68" s="3"/>
      <c r="M68" s="3"/>
      <c r="O68" s="1" t="str">
        <f t="shared" si="0"/>
        <v xml:space="preserve">    updated_by bigint,</v>
      </c>
    </row>
    <row r="69" spans="2:15" ht="15" x14ac:dyDescent="0.25">
      <c r="B69" s="6">
        <v>65</v>
      </c>
      <c r="C69" s="3" t="s">
        <v>23</v>
      </c>
      <c r="D69" s="24" t="s">
        <v>71</v>
      </c>
      <c r="E69" s="6" t="s">
        <v>6</v>
      </c>
      <c r="F69" s="6"/>
      <c r="G69" s="6"/>
      <c r="H69" s="6"/>
      <c r="I69" s="10"/>
      <c r="J69" s="25"/>
      <c r="K69" s="3"/>
      <c r="L69" s="3"/>
      <c r="M69" s="3"/>
      <c r="O69" s="1" t="str">
        <f t="shared" si="0"/>
        <v xml:space="preserve">    updated_date bigint,</v>
      </c>
    </row>
    <row r="70" spans="2:15" ht="15" x14ac:dyDescent="0.25">
      <c r="B70" s="6">
        <v>66</v>
      </c>
      <c r="C70" s="22" t="s">
        <v>105</v>
      </c>
      <c r="D70" s="24" t="s">
        <v>295</v>
      </c>
      <c r="E70" s="6" t="s">
        <v>6</v>
      </c>
      <c r="F70" s="6"/>
      <c r="G70" s="6"/>
      <c r="H70" s="6"/>
      <c r="I70" s="8">
        <v>1</v>
      </c>
      <c r="J70" s="25"/>
      <c r="K70" s="3"/>
      <c r="L70" s="3"/>
      <c r="M70" s="3"/>
      <c r="O70" s="1" t="str">
        <f t="shared" si="0"/>
        <v xml:space="preserve">    deleted_by bigint,</v>
      </c>
    </row>
    <row r="71" spans="2:15" ht="15" x14ac:dyDescent="0.25">
      <c r="B71" s="6">
        <v>67</v>
      </c>
      <c r="C71" s="22" t="s">
        <v>99</v>
      </c>
      <c r="D71" s="24" t="s">
        <v>94</v>
      </c>
      <c r="E71" s="6" t="s">
        <v>6</v>
      </c>
      <c r="F71" s="6"/>
      <c r="G71" s="6"/>
      <c r="H71" s="6"/>
      <c r="I71" s="8">
        <v>1</v>
      </c>
      <c r="J71" s="25"/>
      <c r="K71" s="3"/>
      <c r="L71" s="3"/>
      <c r="M71" s="3"/>
      <c r="O71" s="1" t="str">
        <f t="shared" si="0"/>
        <v xml:space="preserve">    deleted_date bigint,</v>
      </c>
    </row>
    <row r="72" spans="2:15" ht="15" x14ac:dyDescent="0.25">
      <c r="B72" s="6">
        <v>68</v>
      </c>
      <c r="C72" s="3" t="s">
        <v>24</v>
      </c>
      <c r="D72" s="24" t="s">
        <v>13</v>
      </c>
      <c r="E72" s="6" t="s">
        <v>10</v>
      </c>
      <c r="F72" s="6"/>
      <c r="G72" s="6">
        <v>1</v>
      </c>
      <c r="H72" s="6"/>
      <c r="I72" s="10"/>
      <c r="J72" s="25"/>
      <c r="K72" s="3"/>
      <c r="L72" s="3"/>
      <c r="M72" s="3"/>
      <c r="O72" s="1" t="str">
        <f t="shared" si="0"/>
        <v xml:space="preserve">    version integer DEFAULT 1,</v>
      </c>
    </row>
    <row r="73" spans="2:15" x14ac:dyDescent="0.25">
      <c r="O73" s="1" t="str">
        <f>"    CONSTRAINT " &amp; IF(ISERROR(SEARCH(".",$D$2)), $D$2, MID($D$2,SEARCH(".",$D$2) + 1,(LEN($D$2)-SEARCH(".",$D$2)))) &amp; "_pk PRIMARY KEY (" &amp; $D$5 &amp; ")"</f>
        <v xml:space="preserve">    CONSTRAINT inventory_item_pk PRIMARY KEY (id)</v>
      </c>
    </row>
    <row r="74" spans="2:15" x14ac:dyDescent="0.25">
      <c r="O74" s="1" t="s">
        <v>7</v>
      </c>
    </row>
    <row r="78" spans="2:15" x14ac:dyDescent="0.25">
      <c r="D78" s="32" t="s">
        <v>1467</v>
      </c>
    </row>
    <row r="79" spans="2:15" x14ac:dyDescent="0.25">
      <c r="D79" s="32" t="s">
        <v>1468</v>
      </c>
    </row>
    <row r="80" spans="2:15" x14ac:dyDescent="0.25">
      <c r="D80" s="32" t="s">
        <v>1469</v>
      </c>
    </row>
    <row r="81" spans="4:4" x14ac:dyDescent="0.25">
      <c r="D81" s="32" t="s">
        <v>1523</v>
      </c>
    </row>
    <row r="82" spans="4:4" x14ac:dyDescent="0.25">
      <c r="D82" s="32" t="s">
        <v>1524</v>
      </c>
    </row>
    <row r="84" spans="4:4" x14ac:dyDescent="0.25">
      <c r="D84" s="32" t="s">
        <v>1542</v>
      </c>
    </row>
    <row r="86" spans="4:4" x14ac:dyDescent="0.25">
      <c r="D86" s="32" t="s">
        <v>1523</v>
      </c>
    </row>
    <row r="87" spans="4:4" x14ac:dyDescent="0.25">
      <c r="D87" s="32" t="s">
        <v>1524</v>
      </c>
    </row>
    <row r="90" spans="4:4" x14ac:dyDescent="0.25">
      <c r="D90" s="32" t="s">
        <v>1637</v>
      </c>
    </row>
    <row r="91" spans="4:4" x14ac:dyDescent="0.25">
      <c r="D91" s="32" t="s">
        <v>1638</v>
      </c>
    </row>
    <row r="92" spans="4:4" x14ac:dyDescent="0.25">
      <c r="D92" s="32" t="s">
        <v>1647</v>
      </c>
    </row>
    <row r="93" spans="4:4" x14ac:dyDescent="0.25">
      <c r="D93" s="32" t="s">
        <v>1639</v>
      </c>
    </row>
    <row r="94" spans="4:4" x14ac:dyDescent="0.25">
      <c r="D94" s="32" t="s">
        <v>1640</v>
      </c>
    </row>
    <row r="95" spans="4:4" x14ac:dyDescent="0.25">
      <c r="D95" s="32" t="s">
        <v>1648</v>
      </c>
    </row>
    <row r="96" spans="4:4" x14ac:dyDescent="0.25">
      <c r="D96" s="32" t="s">
        <v>1641</v>
      </c>
    </row>
    <row r="97" spans="3:4" x14ac:dyDescent="0.25">
      <c r="D97" s="32" t="s">
        <v>1642</v>
      </c>
    </row>
    <row r="98" spans="3:4" x14ac:dyDescent="0.25">
      <c r="D98" s="32" t="s">
        <v>1643</v>
      </c>
    </row>
    <row r="99" spans="3:4" x14ac:dyDescent="0.25">
      <c r="D99" s="32" t="s">
        <v>1649</v>
      </c>
    </row>
    <row r="100" spans="3:4" x14ac:dyDescent="0.25">
      <c r="D100" s="32" t="s">
        <v>1644</v>
      </c>
    </row>
    <row r="101" spans="3:4" x14ac:dyDescent="0.25">
      <c r="D101" s="32" t="s">
        <v>1645</v>
      </c>
    </row>
    <row r="102" spans="3:4" x14ac:dyDescent="0.25">
      <c r="D102" s="32" t="s">
        <v>1646</v>
      </c>
    </row>
    <row r="103" spans="3:4" x14ac:dyDescent="0.25">
      <c r="C103" s="32"/>
      <c r="D103" s="32" t="s">
        <v>1660</v>
      </c>
    </row>
    <row r="104" spans="3:4" x14ac:dyDescent="0.25">
      <c r="D104" s="32" t="s">
        <v>1666</v>
      </c>
    </row>
    <row r="107" spans="3:4" x14ac:dyDescent="0.25">
      <c r="D107" s="32" t="s">
        <v>2046</v>
      </c>
    </row>
    <row r="108" spans="3:4" x14ac:dyDescent="0.25">
      <c r="D108" s="32"/>
    </row>
    <row r="110" spans="3:4" x14ac:dyDescent="0.25">
      <c r="D110" s="32" t="s">
        <v>2049</v>
      </c>
    </row>
    <row r="111" spans="3:4" x14ac:dyDescent="0.25">
      <c r="D111" s="32" t="s">
        <v>2050</v>
      </c>
    </row>
    <row r="112" spans="3:4" x14ac:dyDescent="0.25">
      <c r="D112" s="32" t="s">
        <v>2051</v>
      </c>
    </row>
    <row r="113" spans="4:4" x14ac:dyDescent="0.25">
      <c r="D113" s="32" t="s">
        <v>2052</v>
      </c>
    </row>
    <row r="114" spans="4:4" x14ac:dyDescent="0.25">
      <c r="D114" s="32" t="s">
        <v>2053</v>
      </c>
    </row>
    <row r="115" spans="4:4" x14ac:dyDescent="0.25">
      <c r="D115" s="32" t="s">
        <v>2057</v>
      </c>
    </row>
    <row r="116" spans="4:4" x14ac:dyDescent="0.25">
      <c r="D116" s="32" t="s">
        <v>2058</v>
      </c>
    </row>
    <row r="118" spans="4:4" x14ac:dyDescent="0.25">
      <c r="D118" s="32" t="s">
        <v>2063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B1:O172"/>
  <sheetViews>
    <sheetView showGridLines="0" topLeftCell="A146" workbookViewId="0">
      <selection activeCell="D171" sqref="D171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32.5703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DB!D201</f>
        <v>Tồn kho</v>
      </c>
      <c r="E1" s="71"/>
      <c r="F1" s="72" t="s">
        <v>22</v>
      </c>
      <c r="G1" s="73"/>
      <c r="H1" s="73"/>
      <c r="I1" s="74"/>
      <c r="J1" s="3" t="str">
        <f>DB!F201</f>
        <v>Nguyễn Anh Phong</v>
      </c>
    </row>
    <row r="2" spans="2:15" ht="18" x14ac:dyDescent="0.25">
      <c r="C2" s="2" t="s">
        <v>27</v>
      </c>
      <c r="D2" s="75" t="str">
        <f>DB!E201</f>
        <v>inventory</v>
      </c>
      <c r="E2" s="76"/>
      <c r="F2" s="72" t="s">
        <v>23</v>
      </c>
      <c r="G2" s="73"/>
      <c r="H2" s="73"/>
      <c r="I2" s="74"/>
      <c r="J2" s="19">
        <f>DB!G201</f>
        <v>42922</v>
      </c>
      <c r="O2" s="1" t="str">
        <f xml:space="preserve"> "drop table " &amp; D2 &amp; ";"</f>
        <v>drop table inventory;</v>
      </c>
    </row>
    <row r="3" spans="2:15" ht="29.25" customHeight="1" x14ac:dyDescent="0.25">
      <c r="B3" s="4"/>
      <c r="O3" s="1" t="str">
        <f xml:space="preserve"> "create table " &amp; D2</f>
        <v>create table inventory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62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944</v>
      </c>
      <c r="D8" s="24" t="s">
        <v>151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department_id bigint,</v>
      </c>
    </row>
    <row r="9" spans="2:15" ht="15" x14ac:dyDescent="0.25">
      <c r="B9" s="6">
        <v>5</v>
      </c>
      <c r="C9" s="22" t="s">
        <v>949</v>
      </c>
      <c r="D9" s="24" t="s">
        <v>626</v>
      </c>
      <c r="E9" s="23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financial_id bigint,</v>
      </c>
    </row>
    <row r="10" spans="2:15" ht="15" x14ac:dyDescent="0.25">
      <c r="B10" s="6">
        <v>6</v>
      </c>
      <c r="C10" s="22" t="s">
        <v>681</v>
      </c>
      <c r="D10" s="24" t="s">
        <v>3255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>"    " &amp; D10 &amp; " " &amp; E10 &amp; IF(F10="yes"," NOT NULL", "") &amp; IF(LEN(G10) &gt; 0," DEFAULT " &amp; G10, "") &amp; ","</f>
        <v xml:space="preserve">    financial_advance_id bigint,</v>
      </c>
    </row>
    <row r="11" spans="2:15" ht="15" x14ac:dyDescent="0.25">
      <c r="B11" s="6">
        <v>7</v>
      </c>
      <c r="C11" s="22" t="s">
        <v>854</v>
      </c>
      <c r="D11" s="24" t="s">
        <v>3256</v>
      </c>
      <c r="E11" s="6" t="s">
        <v>6</v>
      </c>
      <c r="F11" s="6"/>
      <c r="G11" s="6"/>
      <c r="H11" s="6"/>
      <c r="I11" s="10"/>
      <c r="J11" s="25" t="s">
        <v>792</v>
      </c>
      <c r="K11" s="3"/>
      <c r="L11" s="3"/>
      <c r="M11" s="3"/>
      <c r="O11" s="1" t="str">
        <f t="shared" ref="O11:O19" si="1">"    " &amp; D11 &amp; " " &amp; E11 &amp; IF(F11="yes"," NOT NULL", "") &amp; IF(LEN(G11) &gt; 0," DEFAULT " &amp; G11, "") &amp; ","</f>
        <v xml:space="preserve">    financial_insurance_id bigint,</v>
      </c>
    </row>
    <row r="12" spans="2:15" ht="15" x14ac:dyDescent="0.25">
      <c r="B12" s="6">
        <v>8</v>
      </c>
      <c r="C12" s="22" t="s">
        <v>864</v>
      </c>
      <c r="D12" s="24" t="s">
        <v>3257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1"/>
        <v xml:space="preserve">    financial_voucher_id bigint,</v>
      </c>
    </row>
    <row r="13" spans="2:15" ht="15" x14ac:dyDescent="0.25">
      <c r="B13" s="6">
        <v>9</v>
      </c>
      <c r="C13" s="22" t="s">
        <v>2205</v>
      </c>
      <c r="D13" s="24" t="s">
        <v>3043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1"/>
        <v xml:space="preserve">    advance_id bigint,</v>
      </c>
    </row>
    <row r="14" spans="2:15" ht="15" x14ac:dyDescent="0.25">
      <c r="B14" s="6">
        <v>10</v>
      </c>
      <c r="C14" s="22" t="s">
        <v>2205</v>
      </c>
      <c r="D14" s="24" t="s">
        <v>3289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1"/>
        <v xml:space="preserve">    repaid_id bigint,</v>
      </c>
    </row>
    <row r="15" spans="2:15" ht="15" x14ac:dyDescent="0.25">
      <c r="B15" s="6">
        <v>11</v>
      </c>
      <c r="C15" s="22" t="s">
        <v>1394</v>
      </c>
      <c r="D15" s="24" t="s">
        <v>1375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1"/>
        <v xml:space="preserve">    lab_sample_id bigint,</v>
      </c>
    </row>
    <row r="16" spans="2:15" ht="15" x14ac:dyDescent="0.25">
      <c r="B16" s="6">
        <v>12</v>
      </c>
      <c r="C16" s="22" t="s">
        <v>1394</v>
      </c>
      <c r="D16" s="24" t="s">
        <v>2967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1"/>
        <v xml:space="preserve">    lab_result_id bigint,</v>
      </c>
    </row>
    <row r="17" spans="2:15" ht="15" x14ac:dyDescent="0.25">
      <c r="B17" s="6">
        <v>13</v>
      </c>
      <c r="C17" s="22" t="s">
        <v>766</v>
      </c>
      <c r="D17" s="24" t="s">
        <v>396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1"/>
        <v xml:space="preserve">    imaging_result_id bigint,</v>
      </c>
    </row>
    <row r="18" spans="2:15" ht="15" x14ac:dyDescent="0.25">
      <c r="B18" s="6">
        <v>14</v>
      </c>
      <c r="C18" s="22" t="s">
        <v>1945</v>
      </c>
      <c r="D18" s="24" t="s">
        <v>3408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1"/>
        <v xml:space="preserve">    vaccine_id bigint,</v>
      </c>
    </row>
    <row r="19" spans="2:15" ht="15" x14ac:dyDescent="0.25">
      <c r="B19" s="6">
        <v>15</v>
      </c>
      <c r="C19" s="22" t="s">
        <v>497</v>
      </c>
      <c r="D19" s="24" t="s">
        <v>351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si="1"/>
        <v xml:space="preserve">    emr_id bigint,</v>
      </c>
    </row>
    <row r="20" spans="2:15" ht="15" x14ac:dyDescent="0.25">
      <c r="B20" s="6">
        <v>16</v>
      </c>
      <c r="C20" s="22" t="s">
        <v>679</v>
      </c>
      <c r="D20" s="24" t="s">
        <v>48</v>
      </c>
      <c r="E20" s="23" t="s">
        <v>39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code varchar(50),</v>
      </c>
    </row>
    <row r="21" spans="2:15" ht="15" x14ac:dyDescent="0.25">
      <c r="B21" s="6">
        <v>20</v>
      </c>
      <c r="C21" s="22" t="s">
        <v>300</v>
      </c>
      <c r="D21" s="24" t="s">
        <v>352</v>
      </c>
      <c r="E21" s="6" t="s">
        <v>6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patient_id bigint,</v>
      </c>
    </row>
    <row r="22" spans="2:15" ht="15" x14ac:dyDescent="0.25">
      <c r="B22" s="6">
        <v>51</v>
      </c>
      <c r="C22" s="22" t="s">
        <v>3922</v>
      </c>
      <c r="D22" s="24" t="s">
        <v>206</v>
      </c>
      <c r="E22" s="6" t="s">
        <v>6</v>
      </c>
      <c r="F22" s="6"/>
      <c r="G22" s="6"/>
      <c r="H22" s="6"/>
      <c r="I22" s="10"/>
      <c r="J22" s="25"/>
      <c r="K22" s="3"/>
      <c r="L22" s="3"/>
      <c r="M22" s="3"/>
      <c r="O22" s="1" t="str">
        <f t="shared" si="0"/>
        <v xml:space="preserve">    partner_id bigint,</v>
      </c>
    </row>
    <row r="23" spans="2:15" ht="15" x14ac:dyDescent="0.25">
      <c r="B23" s="6">
        <v>18</v>
      </c>
      <c r="C23" s="22" t="s">
        <v>686</v>
      </c>
      <c r="D23" s="24" t="s">
        <v>688</v>
      </c>
      <c r="E23" s="23" t="s">
        <v>39</v>
      </c>
      <c r="F23" s="6"/>
      <c r="G23" s="6"/>
      <c r="H23" s="6"/>
      <c r="I23" s="10"/>
      <c r="J23" s="25"/>
      <c r="K23" s="3"/>
      <c r="L23" s="3"/>
      <c r="M23" s="3"/>
      <c r="O23" s="1" t="str">
        <f t="shared" si="0"/>
        <v xml:space="preserve">    partner_code varchar(50),</v>
      </c>
    </row>
    <row r="24" spans="2:15" ht="15" x14ac:dyDescent="0.25">
      <c r="B24" s="6">
        <v>19</v>
      </c>
      <c r="C24" s="22" t="s">
        <v>687</v>
      </c>
      <c r="D24" s="24" t="s">
        <v>689</v>
      </c>
      <c r="E24" s="6" t="s">
        <v>34</v>
      </c>
      <c r="F24" s="6"/>
      <c r="G24" s="6"/>
      <c r="H24" s="6"/>
      <c r="I24" s="10"/>
      <c r="J24" s="25"/>
      <c r="K24" s="3"/>
      <c r="L24" s="3"/>
      <c r="M24" s="3"/>
      <c r="O24" s="1" t="str">
        <f t="shared" si="0"/>
        <v xml:space="preserve">    partner_name varchar(255),</v>
      </c>
    </row>
    <row r="25" spans="2:15" ht="15" x14ac:dyDescent="0.25">
      <c r="B25" s="6">
        <v>20</v>
      </c>
      <c r="C25" s="22" t="s">
        <v>61</v>
      </c>
      <c r="D25" s="24" t="s">
        <v>690</v>
      </c>
      <c r="E25" s="6" t="s">
        <v>34</v>
      </c>
      <c r="F25" s="6"/>
      <c r="G25" s="6"/>
      <c r="H25" s="6"/>
      <c r="I25" s="10"/>
      <c r="J25" s="25"/>
      <c r="K25" s="3"/>
      <c r="L25" s="3"/>
      <c r="M25" s="3"/>
      <c r="O25" s="1" t="str">
        <f t="shared" si="0"/>
        <v xml:space="preserve">    partner_address varchar(255),</v>
      </c>
    </row>
    <row r="26" spans="2:15" ht="15" x14ac:dyDescent="0.25">
      <c r="B26" s="6">
        <v>21</v>
      </c>
      <c r="C26" s="22" t="s">
        <v>66</v>
      </c>
      <c r="D26" s="24" t="s">
        <v>691</v>
      </c>
      <c r="E26" s="6" t="s">
        <v>34</v>
      </c>
      <c r="F26" s="6"/>
      <c r="G26" s="6"/>
      <c r="H26" s="6"/>
      <c r="I26" s="10"/>
      <c r="J26" s="25"/>
      <c r="K26" s="3"/>
      <c r="L26" s="3"/>
      <c r="M26" s="3"/>
      <c r="O26" s="1" t="str">
        <f t="shared" si="0"/>
        <v xml:space="preserve">    partner_phone varchar(255),</v>
      </c>
    </row>
    <row r="27" spans="2:15" ht="15" x14ac:dyDescent="0.25">
      <c r="B27" s="6">
        <v>22</v>
      </c>
      <c r="C27" s="22" t="s">
        <v>73</v>
      </c>
      <c r="D27" s="24" t="s">
        <v>692</v>
      </c>
      <c r="E27" s="6" t="s">
        <v>34</v>
      </c>
      <c r="F27" s="6"/>
      <c r="G27" s="6"/>
      <c r="H27" s="6"/>
      <c r="I27" s="10"/>
      <c r="J27" s="25"/>
      <c r="K27" s="3"/>
      <c r="L27" s="3"/>
      <c r="M27" s="3"/>
      <c r="O27" s="1" t="str">
        <f t="shared" si="0"/>
        <v xml:space="preserve">    partner_email varchar(255),</v>
      </c>
    </row>
    <row r="28" spans="2:15" ht="15" x14ac:dyDescent="0.25">
      <c r="B28" s="6">
        <v>23</v>
      </c>
      <c r="C28" s="22" t="s">
        <v>96</v>
      </c>
      <c r="D28" s="24" t="s">
        <v>768</v>
      </c>
      <c r="E28" s="6" t="s">
        <v>34</v>
      </c>
      <c r="F28" s="6"/>
      <c r="G28" s="6"/>
      <c r="H28" s="6"/>
      <c r="I28" s="10"/>
      <c r="J28" s="25"/>
      <c r="K28" s="3"/>
      <c r="L28" s="3"/>
      <c r="M28" s="3"/>
      <c r="O28" s="1" t="str">
        <f t="shared" si="0"/>
        <v xml:space="preserve">    partner_taxcode varchar(255),</v>
      </c>
    </row>
    <row r="29" spans="2:15" ht="15" x14ac:dyDescent="0.25">
      <c r="B29" s="6">
        <v>24</v>
      </c>
      <c r="C29" s="22" t="s">
        <v>1010</v>
      </c>
      <c r="D29" s="24" t="s">
        <v>1008</v>
      </c>
      <c r="E29" s="6" t="s">
        <v>34</v>
      </c>
      <c r="F29" s="6"/>
      <c r="G29" s="6"/>
      <c r="H29" s="6"/>
      <c r="I29" s="10"/>
      <c r="J29" s="25"/>
      <c r="K29" s="3"/>
      <c r="L29" s="3"/>
      <c r="M29" s="3"/>
      <c r="O29" s="1" t="str">
        <f t="shared" si="0"/>
        <v xml:space="preserve">    transactor varchar(255),</v>
      </c>
    </row>
    <row r="30" spans="2:15" ht="15" x14ac:dyDescent="0.25">
      <c r="B30" s="6">
        <v>25</v>
      </c>
      <c r="C30" s="22" t="s">
        <v>1010</v>
      </c>
      <c r="D30" s="24" t="s">
        <v>1009</v>
      </c>
      <c r="E30" s="6" t="s">
        <v>34</v>
      </c>
      <c r="F30" s="6"/>
      <c r="G30" s="6"/>
      <c r="H30" s="6"/>
      <c r="I30" s="10"/>
      <c r="J30" s="25"/>
      <c r="K30" s="3"/>
      <c r="L30" s="3"/>
      <c r="M30" s="3"/>
      <c r="O30" s="1" t="str">
        <f t="shared" si="0"/>
        <v xml:space="preserve">    transactor_phone varchar(255),</v>
      </c>
    </row>
    <row r="31" spans="2:15" ht="15" x14ac:dyDescent="0.25">
      <c r="B31" s="6">
        <v>26</v>
      </c>
      <c r="C31" s="22" t="s">
        <v>776</v>
      </c>
      <c r="D31" s="24" t="s">
        <v>12</v>
      </c>
      <c r="E31" s="6" t="s">
        <v>34</v>
      </c>
      <c r="F31" s="6"/>
      <c r="G31" s="6"/>
      <c r="H31" s="6"/>
      <c r="I31" s="10"/>
      <c r="J31" s="25"/>
      <c r="K31" s="3"/>
      <c r="L31" s="3"/>
      <c r="M31" s="3"/>
      <c r="O31" s="1" t="str">
        <f t="shared" si="0"/>
        <v xml:space="preserve">    description varchar(255),</v>
      </c>
    </row>
    <row r="32" spans="2:15" ht="15" x14ac:dyDescent="0.25">
      <c r="B32" s="6">
        <v>27</v>
      </c>
      <c r="C32" s="22" t="s">
        <v>1455</v>
      </c>
      <c r="D32" s="24" t="s">
        <v>419</v>
      </c>
      <c r="E32" s="6" t="s">
        <v>34</v>
      </c>
      <c r="F32" s="6"/>
      <c r="G32" s="6"/>
      <c r="H32" s="6"/>
      <c r="I32" s="10"/>
      <c r="J32" s="25"/>
      <c r="K32" s="3"/>
      <c r="L32" s="3"/>
      <c r="M32" s="3"/>
      <c r="O32" s="1" t="str">
        <f t="shared" si="0"/>
        <v xml:space="preserve">    comment varchar(255),</v>
      </c>
    </row>
    <row r="33" spans="2:15" ht="15" x14ac:dyDescent="0.25">
      <c r="B33" s="6">
        <v>28</v>
      </c>
      <c r="C33" s="22" t="s">
        <v>3</v>
      </c>
      <c r="D33" s="24" t="s">
        <v>3072</v>
      </c>
      <c r="E33" s="6" t="s">
        <v>34</v>
      </c>
      <c r="F33" s="6"/>
      <c r="G33" s="6"/>
      <c r="H33" s="6"/>
      <c r="I33" s="10"/>
      <c r="J33" s="25"/>
      <c r="K33" s="3"/>
      <c r="L33" s="3"/>
      <c r="M33" s="3"/>
      <c r="O33" s="1" t="str">
        <f t="shared" si="0"/>
        <v xml:space="preserve">    note varchar(255),</v>
      </c>
    </row>
    <row r="34" spans="2:15" ht="15" x14ac:dyDescent="0.25">
      <c r="B34" s="6">
        <v>29</v>
      </c>
      <c r="C34" s="22" t="s">
        <v>1158</v>
      </c>
      <c r="D34" s="24" t="s">
        <v>938</v>
      </c>
      <c r="E34" s="6" t="s">
        <v>6</v>
      </c>
      <c r="F34" s="6"/>
      <c r="G34" s="6"/>
      <c r="H34" s="6"/>
      <c r="I34" s="10"/>
      <c r="J34" s="25"/>
      <c r="K34" s="3"/>
      <c r="L34" s="3"/>
      <c r="M34" s="3"/>
      <c r="O34" s="1" t="str">
        <f t="shared" si="0"/>
        <v xml:space="preserve">    warehouse_id bigint,</v>
      </c>
    </row>
    <row r="35" spans="2:15" ht="15" x14ac:dyDescent="0.25">
      <c r="B35" s="6">
        <v>30</v>
      </c>
      <c r="C35" s="22" t="s">
        <v>953</v>
      </c>
      <c r="D35" s="24" t="s">
        <v>2192</v>
      </c>
      <c r="E35" s="6" t="s">
        <v>6</v>
      </c>
      <c r="F35" s="6"/>
      <c r="G35" s="6"/>
      <c r="H35" s="6"/>
      <c r="I35" s="10"/>
      <c r="J35" s="25"/>
      <c r="K35" s="3"/>
      <c r="L35" s="3"/>
      <c r="M35" s="3"/>
      <c r="O35" s="1" t="str">
        <f t="shared" si="0"/>
        <v xml:space="preserve">    inventory_type_id bigint,</v>
      </c>
    </row>
    <row r="36" spans="2:15" ht="15" x14ac:dyDescent="0.25">
      <c r="B36" s="6">
        <v>31</v>
      </c>
      <c r="C36" s="22" t="s">
        <v>953</v>
      </c>
      <c r="D36" s="24" t="s">
        <v>2193</v>
      </c>
      <c r="E36" s="6" t="s">
        <v>35</v>
      </c>
      <c r="F36" s="6"/>
      <c r="G36" s="6"/>
      <c r="H36" s="6"/>
      <c r="I36" s="10"/>
      <c r="J36" s="25" t="s">
        <v>1075</v>
      </c>
      <c r="K36" s="3"/>
      <c r="L36" s="3"/>
      <c r="M36" s="3"/>
      <c r="O36" s="1" t="str">
        <f t="shared" ref="O36:O46" si="2">"    " &amp; D36 &amp; " " &amp; E36 &amp; IF(F36="yes"," NOT NULL", "") &amp; IF(LEN(G36) &gt; 0," DEFAULT " &amp; G36, "") &amp; ","</f>
        <v xml:space="preserve">    inventory_type smallint,</v>
      </c>
    </row>
    <row r="37" spans="2:15" ht="15" x14ac:dyDescent="0.25">
      <c r="B37" s="6">
        <v>32</v>
      </c>
      <c r="C37" s="22" t="s">
        <v>1069</v>
      </c>
      <c r="D37" s="24" t="s">
        <v>1070</v>
      </c>
      <c r="E37" s="6" t="s">
        <v>35</v>
      </c>
      <c r="F37" s="6"/>
      <c r="G37" s="6"/>
      <c r="H37" s="6"/>
      <c r="I37" s="10"/>
      <c r="J37" s="25" t="s">
        <v>1074</v>
      </c>
      <c r="K37" s="3"/>
      <c r="L37" s="3"/>
      <c r="M37" s="3"/>
      <c r="O37" s="1" t="str">
        <f t="shared" si="2"/>
        <v xml:space="preserve">    incdec smallint,</v>
      </c>
    </row>
    <row r="38" spans="2:15" ht="15" x14ac:dyDescent="0.25">
      <c r="B38" s="6">
        <v>33</v>
      </c>
      <c r="C38" s="22" t="s">
        <v>939</v>
      </c>
      <c r="D38" s="24" t="s">
        <v>1071</v>
      </c>
      <c r="E38" s="6" t="s">
        <v>35</v>
      </c>
      <c r="F38" s="6"/>
      <c r="G38" s="6"/>
      <c r="H38" s="23" t="s">
        <v>16</v>
      </c>
      <c r="I38" s="10"/>
      <c r="J38" s="25"/>
      <c r="K38" s="3"/>
      <c r="L38" s="3"/>
      <c r="M38" s="3"/>
      <c r="O38" s="1" t="str">
        <f t="shared" si="2"/>
        <v xml:space="preserve">    internal_ledger smallint,</v>
      </c>
    </row>
    <row r="39" spans="2:15" ht="15" x14ac:dyDescent="0.25">
      <c r="B39" s="6">
        <v>34</v>
      </c>
      <c r="C39" s="22" t="s">
        <v>1072</v>
      </c>
      <c r="D39" s="24" t="s">
        <v>1217</v>
      </c>
      <c r="E39" s="6" t="s">
        <v>35</v>
      </c>
      <c r="F39" s="6"/>
      <c r="G39" s="6"/>
      <c r="H39" s="23" t="s">
        <v>16</v>
      </c>
      <c r="I39" s="10"/>
      <c r="J39" s="25"/>
      <c r="K39" s="3"/>
      <c r="L39" s="3"/>
      <c r="M39" s="3"/>
      <c r="O39" s="1" t="str">
        <f t="shared" si="2"/>
        <v xml:space="preserve">    financial_ledger smallint,</v>
      </c>
    </row>
    <row r="40" spans="2:15" ht="15" x14ac:dyDescent="0.25">
      <c r="B40" s="6">
        <v>35</v>
      </c>
      <c r="C40" s="22" t="s">
        <v>674</v>
      </c>
      <c r="D40" s="24" t="s">
        <v>956</v>
      </c>
      <c r="E40" s="6" t="s">
        <v>6</v>
      </c>
      <c r="F40" s="6"/>
      <c r="G40" s="6"/>
      <c r="H40" s="6"/>
      <c r="I40" s="10"/>
      <c r="J40" s="25"/>
      <c r="K40" s="3"/>
      <c r="L40" s="3"/>
      <c r="M40" s="3"/>
      <c r="O40" s="1" t="str">
        <f t="shared" si="2"/>
        <v xml:space="preserve">    inventory_date bigint,</v>
      </c>
    </row>
    <row r="41" spans="2:15" ht="15" x14ac:dyDescent="0.25">
      <c r="B41" s="6">
        <v>36</v>
      </c>
      <c r="C41" s="22" t="s">
        <v>1157</v>
      </c>
      <c r="D41" s="24" t="s">
        <v>1216</v>
      </c>
      <c r="E41" s="6" t="s">
        <v>6</v>
      </c>
      <c r="F41" s="6"/>
      <c r="G41" s="6"/>
      <c r="H41" s="6"/>
      <c r="I41" s="10"/>
      <c r="J41" s="25"/>
      <c r="K41" s="3"/>
      <c r="L41" s="3"/>
      <c r="M41" s="3"/>
      <c r="O41" s="1" t="str">
        <f t="shared" ref="O41" si="3">"    " &amp; D41 &amp; " " &amp; E41 &amp; IF(F41="yes"," NOT NULL", "") &amp; IF(LEN(G41) &gt; 0," DEFAULT " &amp; G41, "") &amp; ","</f>
        <v xml:space="preserve">    sourcer_id bigint,</v>
      </c>
    </row>
    <row r="42" spans="2:15" ht="15" x14ac:dyDescent="0.25">
      <c r="B42" s="6">
        <v>37</v>
      </c>
      <c r="C42" s="22" t="s">
        <v>3427</v>
      </c>
      <c r="D42" s="24" t="s">
        <v>3426</v>
      </c>
      <c r="E42" s="6" t="s">
        <v>6</v>
      </c>
      <c r="F42" s="6"/>
      <c r="G42" s="6"/>
      <c r="H42" s="6"/>
      <c r="I42" s="10"/>
      <c r="J42" s="25"/>
      <c r="K42" s="3"/>
      <c r="L42" s="3"/>
      <c r="M42" s="3"/>
      <c r="O42" s="1" t="str">
        <f t="shared" si="2"/>
        <v xml:space="preserve">    purchaser_id bigint,</v>
      </c>
    </row>
    <row r="43" spans="2:15" ht="15" x14ac:dyDescent="0.25">
      <c r="B43" s="6">
        <v>38</v>
      </c>
      <c r="C43" s="22" t="s">
        <v>3428</v>
      </c>
      <c r="D43" s="24" t="s">
        <v>3336</v>
      </c>
      <c r="E43" s="6" t="s">
        <v>6</v>
      </c>
      <c r="F43" s="6"/>
      <c r="G43" s="6"/>
      <c r="H43" s="6"/>
      <c r="I43" s="10"/>
      <c r="J43" s="25"/>
      <c r="K43" s="3"/>
      <c r="L43" s="3"/>
      <c r="M43" s="3"/>
      <c r="O43" s="1" t="str">
        <f t="shared" ref="O43" si="4">"    " &amp; D43 &amp; " " &amp; E43 &amp; IF(F43="yes"," NOT NULL", "") &amp; IF(LEN(G43) &gt; 0," DEFAULT " &amp; G43, "") &amp; ","</f>
        <v xml:space="preserve">    keeper_id bigint,</v>
      </c>
    </row>
    <row r="44" spans="2:15" ht="15" x14ac:dyDescent="0.25">
      <c r="B44" s="6">
        <v>39</v>
      </c>
      <c r="C44" s="22" t="s">
        <v>1160</v>
      </c>
      <c r="D44" s="24" t="s">
        <v>1159</v>
      </c>
      <c r="E44" s="6" t="s">
        <v>6</v>
      </c>
      <c r="F44" s="6"/>
      <c r="G44" s="6"/>
      <c r="H44" s="6"/>
      <c r="I44" s="10"/>
      <c r="J44" s="25"/>
      <c r="K44" s="3"/>
      <c r="L44" s="3"/>
      <c r="M44" s="3"/>
      <c r="O44" s="1" t="str">
        <f t="shared" si="2"/>
        <v xml:space="preserve">    checker_id bigint,</v>
      </c>
    </row>
    <row r="45" spans="2:15" ht="15" x14ac:dyDescent="0.25">
      <c r="B45" s="6">
        <v>40</v>
      </c>
      <c r="C45" s="22" t="s">
        <v>1220</v>
      </c>
      <c r="D45" s="24" t="s">
        <v>1218</v>
      </c>
      <c r="E45" s="6" t="s">
        <v>6</v>
      </c>
      <c r="F45" s="6"/>
      <c r="G45" s="6"/>
      <c r="H45" s="6"/>
      <c r="I45" s="10"/>
      <c r="J45" s="25"/>
      <c r="K45" s="3"/>
      <c r="L45" s="3"/>
      <c r="M45" s="3"/>
      <c r="O45" s="1" t="str">
        <f t="shared" si="2"/>
        <v xml:space="preserve">    accountant_id bigint,</v>
      </c>
    </row>
    <row r="46" spans="2:15" ht="15" x14ac:dyDescent="0.25">
      <c r="B46" s="6">
        <v>41</v>
      </c>
      <c r="C46" s="22" t="s">
        <v>1221</v>
      </c>
      <c r="D46" s="24" t="s">
        <v>1219</v>
      </c>
      <c r="E46" s="6" t="s">
        <v>6</v>
      </c>
      <c r="F46" s="6"/>
      <c r="G46" s="6"/>
      <c r="H46" s="6"/>
      <c r="I46" s="10"/>
      <c r="J46" s="25"/>
      <c r="K46" s="3"/>
      <c r="L46" s="3"/>
      <c r="M46" s="3"/>
      <c r="O46" s="1" t="str">
        <f t="shared" si="2"/>
        <v xml:space="preserve">    manager_id bigint,</v>
      </c>
    </row>
    <row r="47" spans="2:15" ht="15" x14ac:dyDescent="0.25">
      <c r="B47" s="6">
        <v>42</v>
      </c>
      <c r="C47" s="22" t="s">
        <v>652</v>
      </c>
      <c r="D47" s="24" t="s">
        <v>633</v>
      </c>
      <c r="E47" s="23" t="s">
        <v>25</v>
      </c>
      <c r="F47" s="6"/>
      <c r="G47" s="6"/>
      <c r="H47" s="6"/>
      <c r="I47" s="10"/>
      <c r="J47" s="25"/>
      <c r="K47" s="3"/>
      <c r="L47" s="3"/>
      <c r="M47" s="3"/>
      <c r="O47" s="1" t="str">
        <f t="shared" si="0"/>
        <v xml:space="preserve">    currency varchar(10),</v>
      </c>
    </row>
    <row r="48" spans="2:15" ht="15" x14ac:dyDescent="0.25">
      <c r="B48" s="6">
        <v>43</v>
      </c>
      <c r="C48" s="22" t="s">
        <v>670</v>
      </c>
      <c r="D48" s="24" t="s">
        <v>671</v>
      </c>
      <c r="E48" s="23" t="s">
        <v>127</v>
      </c>
      <c r="F48" s="6"/>
      <c r="G48" s="6">
        <v>1</v>
      </c>
      <c r="H48" s="6"/>
      <c r="I48" s="10"/>
      <c r="J48" s="25"/>
      <c r="K48" s="3"/>
      <c r="L48" s="3"/>
      <c r="M48" s="3"/>
      <c r="O48" s="1" t="str">
        <f t="shared" si="0"/>
        <v xml:space="preserve">    exchange_rate double precision DEFAULT 1,</v>
      </c>
    </row>
    <row r="49" spans="2:15" ht="15" x14ac:dyDescent="0.25">
      <c r="B49" s="6">
        <v>44</v>
      </c>
      <c r="C49" s="22" t="s">
        <v>712</v>
      </c>
      <c r="D49" s="24" t="s">
        <v>3248</v>
      </c>
      <c r="E49" s="23" t="s">
        <v>35</v>
      </c>
      <c r="F49" s="6"/>
      <c r="G49" s="6">
        <v>0</v>
      </c>
      <c r="H49" s="6"/>
      <c r="I49" s="10"/>
      <c r="J49" s="25"/>
      <c r="K49" s="3"/>
      <c r="L49" s="3"/>
      <c r="M49" s="3"/>
      <c r="O49" s="1" t="str">
        <f t="shared" si="0"/>
        <v xml:space="preserve">    round_grand_price smallint DEFAULT 0,</v>
      </c>
    </row>
    <row r="50" spans="2:15" ht="15" x14ac:dyDescent="0.25">
      <c r="B50" s="6">
        <v>45</v>
      </c>
      <c r="C50" s="22" t="s">
        <v>3335</v>
      </c>
      <c r="D50" s="24" t="s">
        <v>3411</v>
      </c>
      <c r="E50" s="23" t="s">
        <v>127</v>
      </c>
      <c r="F50" s="6"/>
      <c r="G50" s="6"/>
      <c r="H50" s="6"/>
      <c r="I50" s="10"/>
      <c r="J50" s="25"/>
      <c r="K50" s="3"/>
      <c r="L50" s="3"/>
      <c r="M50" s="3"/>
      <c r="O50" s="1" t="str">
        <f>"    " &amp; D50 &amp; " " &amp; E50 &amp; IF(F50="yes"," NOT NULL", "") &amp; IF(LEN(G50) &gt; 0," DEFAULT " &amp; G50, "") &amp; ","</f>
        <v xml:space="preserve">    total_financial_qty double precision,</v>
      </c>
    </row>
    <row r="51" spans="2:15" ht="15" x14ac:dyDescent="0.25">
      <c r="B51" s="6">
        <v>46</v>
      </c>
      <c r="C51" s="22" t="s">
        <v>33</v>
      </c>
      <c r="D51" s="24" t="s">
        <v>1504</v>
      </c>
      <c r="E51" s="23" t="s">
        <v>127</v>
      </c>
      <c r="F51" s="6"/>
      <c r="G51" s="6">
        <v>0</v>
      </c>
      <c r="H51" s="6"/>
      <c r="I51" s="10"/>
      <c r="J51" s="25"/>
      <c r="K51" s="3"/>
      <c r="L51" s="3"/>
      <c r="M51" s="3"/>
      <c r="O51" s="1" t="str">
        <f t="shared" si="0"/>
        <v xml:space="preserve">    total_qty double precision DEFAULT 0,</v>
      </c>
    </row>
    <row r="52" spans="2:15" ht="15" x14ac:dyDescent="0.25">
      <c r="B52" s="6">
        <v>47</v>
      </c>
      <c r="C52" s="22" t="s">
        <v>653</v>
      </c>
      <c r="D52" s="24" t="s">
        <v>659</v>
      </c>
      <c r="E52" s="23" t="s">
        <v>127</v>
      </c>
      <c r="F52" s="6"/>
      <c r="G52" s="6">
        <v>0</v>
      </c>
      <c r="H52" s="6"/>
      <c r="I52" s="8"/>
      <c r="J52" s="25"/>
      <c r="K52" s="3"/>
      <c r="L52" s="3"/>
      <c r="M52" s="3"/>
      <c r="O52" s="1" t="str">
        <f t="shared" ref="O52:O59" si="5">"    " &amp; D52 &amp; " " &amp; E52 &amp; IF(F52="yes"," NOT NULL", "") &amp; IF(LEN(G52) &gt; 0," DEFAULT " &amp; G52, "") &amp; ","</f>
        <v xml:space="preserve">    total_amount double precision DEFAULT 0,</v>
      </c>
    </row>
    <row r="53" spans="2:15" ht="15" x14ac:dyDescent="0.25">
      <c r="B53" s="6">
        <v>48</v>
      </c>
      <c r="C53" s="22" t="s">
        <v>646</v>
      </c>
      <c r="D53" s="24" t="s">
        <v>3436</v>
      </c>
      <c r="E53" s="23" t="s">
        <v>127</v>
      </c>
      <c r="F53" s="6"/>
      <c r="G53" s="6">
        <v>0</v>
      </c>
      <c r="H53" s="6"/>
      <c r="I53" s="10"/>
      <c r="J53" s="25"/>
      <c r="K53" s="3"/>
      <c r="L53" s="3"/>
      <c r="M53" s="3"/>
      <c r="O53" s="1" t="str">
        <f t="shared" si="5"/>
        <v xml:space="preserve">    total_exim_tax_amount double precision DEFAULT 0,</v>
      </c>
    </row>
    <row r="54" spans="2:15" ht="15" x14ac:dyDescent="0.25">
      <c r="B54" s="6">
        <v>49</v>
      </c>
      <c r="C54" s="22" t="s">
        <v>646</v>
      </c>
      <c r="D54" s="24" t="s">
        <v>1613</v>
      </c>
      <c r="E54" s="23" t="s">
        <v>127</v>
      </c>
      <c r="F54" s="6"/>
      <c r="G54" s="6">
        <v>0</v>
      </c>
      <c r="H54" s="6"/>
      <c r="I54" s="10"/>
      <c r="J54" s="25"/>
      <c r="K54" s="3"/>
      <c r="L54" s="3"/>
      <c r="M54" s="3"/>
      <c r="O54" s="1" t="str">
        <f t="shared" si="5"/>
        <v xml:space="preserve">    total_special_tax_amount double precision DEFAULT 0,</v>
      </c>
    </row>
    <row r="55" spans="2:15" ht="15" x14ac:dyDescent="0.25">
      <c r="B55" s="6">
        <v>50</v>
      </c>
      <c r="C55" s="22" t="s">
        <v>1192</v>
      </c>
      <c r="D55" s="24" t="s">
        <v>1614</v>
      </c>
      <c r="E55" s="23" t="s">
        <v>127</v>
      </c>
      <c r="F55" s="6"/>
      <c r="G55" s="6">
        <v>0</v>
      </c>
      <c r="H55" s="6"/>
      <c r="I55" s="10"/>
      <c r="J55" s="25"/>
      <c r="K55" s="3"/>
      <c r="L55" s="3"/>
      <c r="M55" s="3"/>
      <c r="O55" s="1" t="str">
        <f t="shared" si="5"/>
        <v xml:space="preserve">    total_apply_vat_amount double precision DEFAULT 0,</v>
      </c>
    </row>
    <row r="56" spans="2:15" ht="15" x14ac:dyDescent="0.25">
      <c r="B56" s="6">
        <v>51</v>
      </c>
      <c r="C56" s="22" t="s">
        <v>651</v>
      </c>
      <c r="D56" s="24" t="s">
        <v>1533</v>
      </c>
      <c r="E56" s="23" t="s">
        <v>127</v>
      </c>
      <c r="F56" s="6"/>
      <c r="G56" s="6">
        <v>0</v>
      </c>
      <c r="H56" s="6"/>
      <c r="I56" s="10"/>
      <c r="J56" s="25"/>
      <c r="K56" s="3"/>
      <c r="L56" s="3"/>
      <c r="M56" s="3"/>
      <c r="O56" s="1" t="str">
        <f t="shared" si="5"/>
        <v xml:space="preserve">    total_vat_amount double precision DEFAULT 0,</v>
      </c>
    </row>
    <row r="57" spans="2:15" ht="15" x14ac:dyDescent="0.25">
      <c r="B57" s="6">
        <v>52</v>
      </c>
      <c r="C57" s="22" t="s">
        <v>651</v>
      </c>
      <c r="D57" s="24" t="s">
        <v>1534</v>
      </c>
      <c r="E57" s="23" t="s">
        <v>127</v>
      </c>
      <c r="F57" s="6"/>
      <c r="G57" s="6">
        <v>0</v>
      </c>
      <c r="H57" s="6"/>
      <c r="I57" s="10"/>
      <c r="J57" s="25"/>
      <c r="K57" s="3"/>
      <c r="L57" s="3"/>
      <c r="M57" s="3"/>
      <c r="O57" s="1" t="str">
        <f t="shared" si="5"/>
        <v xml:space="preserve">    total_grand_amount double precision DEFAULT 0,</v>
      </c>
    </row>
    <row r="58" spans="2:15" ht="15" x14ac:dyDescent="0.25">
      <c r="B58" s="6">
        <v>53</v>
      </c>
      <c r="C58" s="22" t="s">
        <v>1193</v>
      </c>
      <c r="D58" s="24" t="s">
        <v>1615</v>
      </c>
      <c r="E58" s="23" t="s">
        <v>127</v>
      </c>
      <c r="F58" s="6"/>
      <c r="G58" s="6">
        <v>0</v>
      </c>
      <c r="H58" s="6"/>
      <c r="I58" s="10"/>
      <c r="J58" s="25"/>
      <c r="K58" s="3"/>
      <c r="L58" s="3"/>
      <c r="M58" s="3"/>
      <c r="O58" s="1" t="str">
        <f t="shared" si="5"/>
        <v xml:space="preserve">    total_apply_cost_amount double precision DEFAULT 0,</v>
      </c>
    </row>
    <row r="59" spans="2:15" ht="15" x14ac:dyDescent="0.25">
      <c r="B59" s="6">
        <v>54</v>
      </c>
      <c r="C59" s="22" t="s">
        <v>3413</v>
      </c>
      <c r="D59" s="24" t="s">
        <v>3417</v>
      </c>
      <c r="E59" s="23" t="s">
        <v>127</v>
      </c>
      <c r="F59" s="6"/>
      <c r="G59" s="6"/>
      <c r="H59" s="6"/>
      <c r="I59" s="10"/>
      <c r="J59" s="25"/>
      <c r="K59" s="3"/>
      <c r="L59" s="3"/>
      <c r="M59" s="3"/>
      <c r="O59" s="1" t="str">
        <f t="shared" si="5"/>
        <v xml:space="preserve">    total_tax_refund_amount double precision,</v>
      </c>
    </row>
    <row r="60" spans="2:15" ht="15" x14ac:dyDescent="0.25">
      <c r="B60" s="6">
        <v>55</v>
      </c>
      <c r="C60" s="22" t="s">
        <v>653</v>
      </c>
      <c r="D60" s="24" t="s">
        <v>1505</v>
      </c>
      <c r="E60" s="23" t="s">
        <v>127</v>
      </c>
      <c r="F60" s="6"/>
      <c r="G60" s="6">
        <v>0</v>
      </c>
      <c r="H60" s="6"/>
      <c r="I60" s="8"/>
      <c r="J60" s="25"/>
      <c r="K60" s="3"/>
      <c r="L60" s="3"/>
      <c r="M60" s="3"/>
      <c r="O60" s="1" t="str">
        <f t="shared" si="0"/>
        <v xml:space="preserve">    total_cost_amount double precision DEFAULT 0,</v>
      </c>
    </row>
    <row r="61" spans="2:15" ht="15" x14ac:dyDescent="0.25">
      <c r="B61" s="6">
        <v>56</v>
      </c>
      <c r="C61" s="22" t="s">
        <v>651</v>
      </c>
      <c r="D61" s="24" t="s">
        <v>1506</v>
      </c>
      <c r="E61" s="23" t="s">
        <v>127</v>
      </c>
      <c r="F61" s="6"/>
      <c r="G61" s="6">
        <v>0</v>
      </c>
      <c r="H61" s="6"/>
      <c r="I61" s="10"/>
      <c r="J61" s="25"/>
      <c r="K61" s="3"/>
      <c r="L61" s="3"/>
      <c r="M61" s="3"/>
      <c r="O61" s="1" t="str">
        <f t="shared" si="0"/>
        <v xml:space="preserve">    total_buy_amount double precision DEFAULT 0,</v>
      </c>
    </row>
    <row r="62" spans="2:15" ht="15" x14ac:dyDescent="0.25">
      <c r="B62" s="6">
        <v>57</v>
      </c>
      <c r="C62" s="22" t="s">
        <v>33</v>
      </c>
      <c r="D62" s="24" t="s">
        <v>3412</v>
      </c>
      <c r="E62" s="23" t="s">
        <v>127</v>
      </c>
      <c r="F62" s="6"/>
      <c r="G62" s="6">
        <v>0</v>
      </c>
      <c r="H62" s="6"/>
      <c r="I62" s="10"/>
      <c r="J62" s="25"/>
      <c r="K62" s="3"/>
      <c r="L62" s="3"/>
      <c r="M62" s="3"/>
      <c r="O62" s="1" t="str">
        <f t="shared" si="0"/>
        <v xml:space="preserve">    fn_total_financial_qty double precision DEFAULT 0,</v>
      </c>
    </row>
    <row r="63" spans="2:15" ht="15" x14ac:dyDescent="0.25">
      <c r="B63" s="6">
        <v>58</v>
      </c>
      <c r="C63" s="22" t="s">
        <v>33</v>
      </c>
      <c r="D63" s="24" t="s">
        <v>1616</v>
      </c>
      <c r="E63" s="23" t="s">
        <v>127</v>
      </c>
      <c r="F63" s="6"/>
      <c r="G63" s="6">
        <v>0</v>
      </c>
      <c r="H63" s="6"/>
      <c r="I63" s="10"/>
      <c r="J63" s="25"/>
      <c r="K63" s="3"/>
      <c r="L63" s="3"/>
      <c r="M63" s="3"/>
      <c r="O63" s="1" t="str">
        <f t="shared" ref="O63:O78" si="6">"    " &amp; D63 &amp; " " &amp; E63 &amp; IF(F63="yes"," NOT NULL", "") &amp; IF(LEN(G63) &gt; 0," DEFAULT " &amp; G63, "") &amp; ","</f>
        <v xml:space="preserve">    fn_total_qty double precision DEFAULT 0,</v>
      </c>
    </row>
    <row r="64" spans="2:15" ht="15" x14ac:dyDescent="0.25">
      <c r="B64" s="6">
        <v>59</v>
      </c>
      <c r="C64" s="22" t="s">
        <v>653</v>
      </c>
      <c r="D64" s="24" t="s">
        <v>1535</v>
      </c>
      <c r="E64" s="23" t="s">
        <v>127</v>
      </c>
      <c r="F64" s="6"/>
      <c r="G64" s="6">
        <v>0</v>
      </c>
      <c r="H64" s="6"/>
      <c r="I64" s="8"/>
      <c r="J64" s="25"/>
      <c r="K64" s="3"/>
      <c r="L64" s="3"/>
      <c r="M64" s="3"/>
      <c r="O64" s="1" t="str">
        <f t="shared" si="6"/>
        <v xml:space="preserve">    fn_total_amount double precision DEFAULT 0,</v>
      </c>
    </row>
    <row r="65" spans="2:15" ht="15" x14ac:dyDescent="0.25">
      <c r="B65" s="6">
        <v>60</v>
      </c>
      <c r="C65" s="22" t="s">
        <v>646</v>
      </c>
      <c r="D65" s="24" t="s">
        <v>3442</v>
      </c>
      <c r="E65" s="23" t="s">
        <v>127</v>
      </c>
      <c r="F65" s="6"/>
      <c r="G65" s="6">
        <v>0</v>
      </c>
      <c r="H65" s="6"/>
      <c r="I65" s="10"/>
      <c r="J65" s="25"/>
      <c r="K65" s="3"/>
      <c r="L65" s="3"/>
      <c r="M65" s="3"/>
      <c r="O65" s="1" t="str">
        <f t="shared" si="6"/>
        <v xml:space="preserve">    fn_total_exim_tax_amount double precision DEFAULT 0,</v>
      </c>
    </row>
    <row r="66" spans="2:15" ht="15" x14ac:dyDescent="0.25">
      <c r="B66" s="6">
        <v>61</v>
      </c>
      <c r="C66" s="22" t="s">
        <v>646</v>
      </c>
      <c r="D66" s="24" t="s">
        <v>1618</v>
      </c>
      <c r="E66" s="23" t="s">
        <v>127</v>
      </c>
      <c r="F66" s="6"/>
      <c r="G66" s="6">
        <v>0</v>
      </c>
      <c r="H66" s="6"/>
      <c r="I66" s="10"/>
      <c r="J66" s="25"/>
      <c r="K66" s="3"/>
      <c r="L66" s="3"/>
      <c r="M66" s="3"/>
      <c r="O66" s="1" t="str">
        <f t="shared" si="6"/>
        <v xml:space="preserve">    fn_total_special_tax_amount double precision DEFAULT 0,</v>
      </c>
    </row>
    <row r="67" spans="2:15" ht="15" x14ac:dyDescent="0.25">
      <c r="B67" s="6">
        <v>62</v>
      </c>
      <c r="C67" s="22" t="s">
        <v>1192</v>
      </c>
      <c r="D67" s="24" t="s">
        <v>1619</v>
      </c>
      <c r="E67" s="23" t="s">
        <v>127</v>
      </c>
      <c r="F67" s="6"/>
      <c r="G67" s="6">
        <v>0</v>
      </c>
      <c r="H67" s="6"/>
      <c r="I67" s="10"/>
      <c r="J67" s="25"/>
      <c r="K67" s="3"/>
      <c r="L67" s="3"/>
      <c r="M67" s="3"/>
      <c r="O67" s="1" t="str">
        <f t="shared" si="6"/>
        <v xml:space="preserve">    fn_total_apply_vat_amount double precision DEFAULT 0,</v>
      </c>
    </row>
    <row r="68" spans="2:15" ht="15" x14ac:dyDescent="0.25">
      <c r="B68" s="6">
        <v>63</v>
      </c>
      <c r="C68" s="22" t="s">
        <v>651</v>
      </c>
      <c r="D68" s="24" t="s">
        <v>1536</v>
      </c>
      <c r="E68" s="23" t="s">
        <v>127</v>
      </c>
      <c r="F68" s="6"/>
      <c r="G68" s="6">
        <v>0</v>
      </c>
      <c r="H68" s="6"/>
      <c r="I68" s="10"/>
      <c r="J68" s="25"/>
      <c r="K68" s="3"/>
      <c r="L68" s="3"/>
      <c r="M68" s="3"/>
      <c r="O68" s="1" t="str">
        <f t="shared" si="6"/>
        <v xml:space="preserve">    fn_total_vat_amount double precision DEFAULT 0,</v>
      </c>
    </row>
    <row r="69" spans="2:15" ht="15" x14ac:dyDescent="0.25">
      <c r="B69" s="6">
        <v>64</v>
      </c>
      <c r="C69" s="22" t="s">
        <v>651</v>
      </c>
      <c r="D69" s="24" t="s">
        <v>1537</v>
      </c>
      <c r="E69" s="23" t="s">
        <v>127</v>
      </c>
      <c r="F69" s="6"/>
      <c r="G69" s="6">
        <v>0</v>
      </c>
      <c r="H69" s="6"/>
      <c r="I69" s="10"/>
      <c r="J69" s="25"/>
      <c r="K69" s="3"/>
      <c r="L69" s="3"/>
      <c r="M69" s="3"/>
      <c r="O69" s="1" t="str">
        <f t="shared" si="6"/>
        <v xml:space="preserve">    fn_total_grand_amount double precision DEFAULT 0,</v>
      </c>
    </row>
    <row r="70" spans="2:15" ht="15" x14ac:dyDescent="0.25">
      <c r="B70" s="6">
        <v>65</v>
      </c>
      <c r="C70" s="22" t="s">
        <v>1193</v>
      </c>
      <c r="D70" s="24" t="s">
        <v>1620</v>
      </c>
      <c r="E70" s="23" t="s">
        <v>127</v>
      </c>
      <c r="F70" s="6"/>
      <c r="G70" s="6">
        <v>0</v>
      </c>
      <c r="H70" s="6"/>
      <c r="I70" s="10"/>
      <c r="J70" s="25"/>
      <c r="K70" s="3"/>
      <c r="L70" s="3"/>
      <c r="M70" s="3"/>
      <c r="O70" s="1" t="str">
        <f t="shared" si="6"/>
        <v xml:space="preserve">    fn_total_apply_cost_amount double precision DEFAULT 0,</v>
      </c>
    </row>
    <row r="71" spans="2:15" ht="15" x14ac:dyDescent="0.25">
      <c r="B71" s="6">
        <v>66</v>
      </c>
      <c r="C71" s="22" t="s">
        <v>3413</v>
      </c>
      <c r="D71" s="24" t="s">
        <v>3418</v>
      </c>
      <c r="E71" s="23" t="s">
        <v>127</v>
      </c>
      <c r="F71" s="6"/>
      <c r="G71" s="6"/>
      <c r="H71" s="6"/>
      <c r="I71" s="10"/>
      <c r="J71" s="25"/>
      <c r="K71" s="3"/>
      <c r="L71" s="3"/>
      <c r="M71" s="3"/>
      <c r="O71" s="1" t="str">
        <f t="shared" si="6"/>
        <v xml:space="preserve">    fn_total_tax_refund_amount double precision,</v>
      </c>
    </row>
    <row r="72" spans="2:15" ht="15" x14ac:dyDescent="0.25">
      <c r="B72" s="6">
        <v>67</v>
      </c>
      <c r="C72" s="22" t="s">
        <v>653</v>
      </c>
      <c r="D72" s="24" t="s">
        <v>1621</v>
      </c>
      <c r="E72" s="23" t="s">
        <v>127</v>
      </c>
      <c r="F72" s="6"/>
      <c r="G72" s="6">
        <v>0</v>
      </c>
      <c r="H72" s="6"/>
      <c r="I72" s="8"/>
      <c r="J72" s="25"/>
      <c r="K72" s="3"/>
      <c r="L72" s="3"/>
      <c r="M72" s="3"/>
      <c r="O72" s="1" t="str">
        <f t="shared" si="6"/>
        <v xml:space="preserve">    fn_total_cost_amount double precision DEFAULT 0,</v>
      </c>
    </row>
    <row r="73" spans="2:15" ht="15" x14ac:dyDescent="0.25">
      <c r="B73" s="6">
        <v>68</v>
      </c>
      <c r="C73" s="22" t="s">
        <v>651</v>
      </c>
      <c r="D73" s="24" t="s">
        <v>1622</v>
      </c>
      <c r="E73" s="23" t="s">
        <v>127</v>
      </c>
      <c r="F73" s="6"/>
      <c r="G73" s="6">
        <v>0</v>
      </c>
      <c r="H73" s="6"/>
      <c r="I73" s="10"/>
      <c r="J73" s="25"/>
      <c r="K73" s="3"/>
      <c r="L73" s="3"/>
      <c r="M73" s="3"/>
      <c r="O73" s="1" t="str">
        <f t="shared" si="6"/>
        <v xml:space="preserve">    fn_total_buy_amount double precision DEFAULT 0,</v>
      </c>
    </row>
    <row r="74" spans="2:15" ht="15" x14ac:dyDescent="0.25">
      <c r="B74" s="6">
        <v>69</v>
      </c>
      <c r="C74" s="22" t="s">
        <v>3663</v>
      </c>
      <c r="D74" s="24" t="s">
        <v>3710</v>
      </c>
      <c r="E74" s="23" t="s">
        <v>127</v>
      </c>
      <c r="F74" s="6"/>
      <c r="G74" s="6">
        <v>0</v>
      </c>
      <c r="H74" s="6"/>
      <c r="I74" s="8"/>
      <c r="J74" s="25"/>
      <c r="K74" s="3"/>
      <c r="L74" s="3"/>
      <c r="M74" s="3"/>
      <c r="O74" s="1" t="str">
        <f t="shared" si="6"/>
        <v xml:space="preserve">    total_broker_amount double precision DEFAULT 0,</v>
      </c>
    </row>
    <row r="75" spans="2:15" ht="15" x14ac:dyDescent="0.25">
      <c r="B75" s="6">
        <v>70</v>
      </c>
      <c r="C75" s="22" t="s">
        <v>3663</v>
      </c>
      <c r="D75" s="24" t="s">
        <v>3706</v>
      </c>
      <c r="E75" s="6" t="s">
        <v>35</v>
      </c>
      <c r="F75" s="6"/>
      <c r="G75" s="6">
        <v>0</v>
      </c>
      <c r="H75" s="6"/>
      <c r="I75" s="10"/>
      <c r="J75" s="25"/>
      <c r="K75" s="3"/>
      <c r="L75" s="3"/>
      <c r="M75" s="3"/>
      <c r="O75" s="1" t="str">
        <f t="shared" si="6"/>
        <v xml:space="preserve">    brokerage smallint DEFAULT 0,</v>
      </c>
    </row>
    <row r="76" spans="2:15" ht="15" x14ac:dyDescent="0.25">
      <c r="B76" s="6">
        <v>71</v>
      </c>
      <c r="C76" s="22" t="s">
        <v>3664</v>
      </c>
      <c r="D76" s="24" t="s">
        <v>3707</v>
      </c>
      <c r="E76" s="6" t="s">
        <v>6</v>
      </c>
      <c r="F76" s="6"/>
      <c r="G76" s="6"/>
      <c r="H76" s="6"/>
      <c r="I76" s="10"/>
      <c r="J76" s="25"/>
      <c r="K76" s="3"/>
      <c r="L76" s="3"/>
      <c r="M76" s="3"/>
      <c r="O76" s="1" t="str">
        <f t="shared" si="6"/>
        <v xml:space="preserve">    broker_id bigint,</v>
      </c>
    </row>
    <row r="77" spans="2:15" ht="15" x14ac:dyDescent="0.25">
      <c r="B77" s="6">
        <v>72</v>
      </c>
      <c r="C77" s="22" t="s">
        <v>3665</v>
      </c>
      <c r="D77" s="24" t="s">
        <v>3708</v>
      </c>
      <c r="E77" s="6" t="s">
        <v>6</v>
      </c>
      <c r="F77" s="6"/>
      <c r="G77" s="6"/>
      <c r="H77" s="6"/>
      <c r="I77" s="10"/>
      <c r="J77" s="25"/>
      <c r="K77" s="3"/>
      <c r="L77" s="3"/>
      <c r="M77" s="3"/>
      <c r="O77" s="1" t="str">
        <f t="shared" si="6"/>
        <v xml:space="preserve">    broker_payment_id bigint,</v>
      </c>
    </row>
    <row r="78" spans="2:15" ht="15" x14ac:dyDescent="0.25">
      <c r="B78" s="6">
        <v>73</v>
      </c>
      <c r="C78" s="22" t="s">
        <v>3665</v>
      </c>
      <c r="D78" s="24" t="s">
        <v>3709</v>
      </c>
      <c r="E78" s="6" t="s">
        <v>6</v>
      </c>
      <c r="F78" s="6"/>
      <c r="G78" s="6"/>
      <c r="H78" s="6"/>
      <c r="I78" s="10"/>
      <c r="J78" s="25"/>
      <c r="K78" s="3"/>
      <c r="L78" s="3"/>
      <c r="M78" s="3"/>
      <c r="O78" s="1" t="str">
        <f t="shared" si="6"/>
        <v xml:space="preserve">    broker_payment_item_id bigint,</v>
      </c>
    </row>
    <row r="79" spans="2:15" ht="15" x14ac:dyDescent="0.25">
      <c r="B79" s="6">
        <v>74</v>
      </c>
      <c r="C79" s="22" t="s">
        <v>611</v>
      </c>
      <c r="D79" s="24" t="s">
        <v>1165</v>
      </c>
      <c r="E79" s="6" t="s">
        <v>6</v>
      </c>
      <c r="F79" s="6"/>
      <c r="G79" s="6"/>
      <c r="H79" s="6"/>
      <c r="I79" s="10"/>
      <c r="J79" s="25"/>
      <c r="K79" s="3"/>
      <c r="L79" s="3"/>
      <c r="M79" s="3"/>
      <c r="O79" s="1" t="str">
        <f t="shared" ref="O79:O99" si="7">"    " &amp; D79 &amp; " " &amp; E79 &amp; IF(F79="yes"," NOT NULL", "") &amp; IF(LEN(G79) &gt; 0," DEFAULT " &amp; G79, "") &amp; ","</f>
        <v xml:space="preserve">    submitter_id bigint,</v>
      </c>
    </row>
    <row r="80" spans="2:15" ht="15" x14ac:dyDescent="0.25">
      <c r="B80" s="6">
        <v>75</v>
      </c>
      <c r="C80" s="22" t="s">
        <v>612</v>
      </c>
      <c r="D80" s="24" t="s">
        <v>610</v>
      </c>
      <c r="E80" s="6" t="s">
        <v>6</v>
      </c>
      <c r="F80" s="6"/>
      <c r="G80" s="6"/>
      <c r="H80" s="6"/>
      <c r="I80" s="10"/>
      <c r="J80" s="25"/>
      <c r="K80" s="3"/>
      <c r="L80" s="3"/>
      <c r="M80" s="3"/>
      <c r="O80" s="1" t="str">
        <f t="shared" si="7"/>
        <v xml:space="preserve">    submitted_date bigint,</v>
      </c>
    </row>
    <row r="81" spans="2:15" ht="15" x14ac:dyDescent="0.25">
      <c r="B81" s="6">
        <v>76</v>
      </c>
      <c r="C81" s="22" t="s">
        <v>114</v>
      </c>
      <c r="D81" s="24" t="s">
        <v>2075</v>
      </c>
      <c r="E81" s="6" t="s">
        <v>6</v>
      </c>
      <c r="F81" s="6"/>
      <c r="G81" s="6"/>
      <c r="H81" s="6"/>
      <c r="I81" s="10"/>
      <c r="J81" s="25"/>
      <c r="K81" s="3"/>
      <c r="L81" s="3"/>
      <c r="M81" s="3"/>
      <c r="O81" s="1" t="str">
        <f t="shared" si="7"/>
        <v xml:space="preserve">    approver_id bigint,</v>
      </c>
    </row>
    <row r="82" spans="2:15" ht="15" x14ac:dyDescent="0.25">
      <c r="B82" s="6">
        <v>77</v>
      </c>
      <c r="C82" s="22" t="s">
        <v>115</v>
      </c>
      <c r="D82" s="24" t="s">
        <v>539</v>
      </c>
      <c r="E82" s="6" t="s">
        <v>6</v>
      </c>
      <c r="F82" s="6"/>
      <c r="G82" s="6"/>
      <c r="H82" s="6"/>
      <c r="I82" s="10"/>
      <c r="J82" s="25"/>
      <c r="K82" s="3"/>
      <c r="L82" s="3"/>
      <c r="M82" s="3"/>
      <c r="O82" s="1" t="str">
        <f t="shared" si="7"/>
        <v xml:space="preserve">    approved_date bigint,</v>
      </c>
    </row>
    <row r="83" spans="2:15" ht="15" x14ac:dyDescent="0.25">
      <c r="B83" s="6">
        <v>78</v>
      </c>
      <c r="C83" s="22" t="s">
        <v>880</v>
      </c>
      <c r="D83" s="66" t="s">
        <v>3337</v>
      </c>
      <c r="E83" s="6" t="s">
        <v>6</v>
      </c>
      <c r="F83" s="6"/>
      <c r="G83" s="6"/>
      <c r="H83" s="6"/>
      <c r="I83" s="10"/>
      <c r="J83" s="25"/>
      <c r="K83" s="3"/>
      <c r="L83" s="3"/>
      <c r="M83" s="3"/>
      <c r="O83" s="1" t="str">
        <f t="shared" si="7"/>
        <v xml:space="preserve">    processor_id bigint,</v>
      </c>
    </row>
    <row r="84" spans="2:15" ht="15" x14ac:dyDescent="0.25">
      <c r="B84" s="6">
        <v>79</v>
      </c>
      <c r="C84" s="22" t="s">
        <v>881</v>
      </c>
      <c r="D84" s="24" t="s">
        <v>977</v>
      </c>
      <c r="E84" s="6" t="s">
        <v>6</v>
      </c>
      <c r="F84" s="6"/>
      <c r="G84" s="6"/>
      <c r="H84" s="6"/>
      <c r="I84" s="10"/>
      <c r="J84" s="25"/>
      <c r="K84" s="3"/>
      <c r="L84" s="3"/>
      <c r="M84" s="3"/>
      <c r="O84" s="1" t="str">
        <f t="shared" si="7"/>
        <v xml:space="preserve">    processed_date bigint,</v>
      </c>
    </row>
    <row r="85" spans="2:15" ht="15" x14ac:dyDescent="0.25">
      <c r="B85" s="6">
        <v>80</v>
      </c>
      <c r="C85" s="22" t="s">
        <v>991</v>
      </c>
      <c r="D85" s="24" t="s">
        <v>989</v>
      </c>
      <c r="E85" s="23" t="s">
        <v>39</v>
      </c>
      <c r="F85" s="6"/>
      <c r="G85" s="6"/>
      <c r="H85" s="6"/>
      <c r="I85" s="10"/>
      <c r="J85" s="25"/>
      <c r="K85" s="3"/>
      <c r="L85" s="3"/>
      <c r="M85" s="3"/>
      <c r="O85" s="1" t="str">
        <f t="shared" si="7"/>
        <v xml:space="preserve">    document_no varchar(50),</v>
      </c>
    </row>
    <row r="86" spans="2:15" ht="15" x14ac:dyDescent="0.25">
      <c r="B86" s="6">
        <v>81</v>
      </c>
      <c r="C86" s="22" t="s">
        <v>1495</v>
      </c>
      <c r="D86" s="24" t="s">
        <v>1496</v>
      </c>
      <c r="E86" s="23" t="s">
        <v>35</v>
      </c>
      <c r="F86" s="6"/>
      <c r="G86" s="6">
        <v>0</v>
      </c>
      <c r="H86" s="6"/>
      <c r="I86" s="10"/>
      <c r="J86" s="25"/>
      <c r="K86" s="3"/>
      <c r="L86" s="3"/>
      <c r="M86" s="3"/>
      <c r="O86" s="1" t="str">
        <f t="shared" si="7"/>
        <v xml:space="preserve">    equipment smallint DEFAULT 0,</v>
      </c>
    </row>
    <row r="87" spans="2:15" ht="15" x14ac:dyDescent="0.25">
      <c r="B87" s="6">
        <v>82</v>
      </c>
      <c r="C87" s="22" t="s">
        <v>3115</v>
      </c>
      <c r="D87" s="24" t="s">
        <v>3112</v>
      </c>
      <c r="E87" s="6" t="s">
        <v>35</v>
      </c>
      <c r="F87" s="6"/>
      <c r="G87" s="6">
        <v>0</v>
      </c>
      <c r="H87" s="6"/>
      <c r="I87" s="10"/>
      <c r="J87" s="25"/>
      <c r="K87" s="3"/>
      <c r="L87" s="3"/>
      <c r="M87" s="3"/>
      <c r="O87" s="1" t="str">
        <f t="shared" si="7"/>
        <v xml:space="preserve">    foc smallint DEFAULT 0,</v>
      </c>
    </row>
    <row r="88" spans="2:15" ht="15" x14ac:dyDescent="0.25">
      <c r="B88" s="6">
        <v>83</v>
      </c>
      <c r="C88" s="22" t="s">
        <v>45</v>
      </c>
      <c r="D88" s="24" t="s">
        <v>42</v>
      </c>
      <c r="E88" s="6" t="s">
        <v>35</v>
      </c>
      <c r="F88" s="6"/>
      <c r="G88" s="6">
        <v>0</v>
      </c>
      <c r="H88" s="6"/>
      <c r="I88" s="10"/>
      <c r="J88" s="25"/>
      <c r="K88" s="3"/>
      <c r="L88" s="3"/>
      <c r="M88" s="3"/>
      <c r="O88" s="1" t="str">
        <f t="shared" si="7"/>
        <v xml:space="preserve">    status smallint DEFAULT 0,</v>
      </c>
    </row>
    <row r="89" spans="2:15" ht="15" x14ac:dyDescent="0.25">
      <c r="B89" s="6">
        <v>84</v>
      </c>
      <c r="C89" s="22" t="s">
        <v>1872</v>
      </c>
      <c r="D89" s="24" t="s">
        <v>1870</v>
      </c>
      <c r="E89" s="23" t="s">
        <v>35</v>
      </c>
      <c r="F89" s="6"/>
      <c r="G89" s="6"/>
      <c r="H89" s="23"/>
      <c r="I89" s="8"/>
      <c r="J89" s="25"/>
      <c r="K89" s="3"/>
      <c r="L89" s="3"/>
      <c r="M89" s="3"/>
      <c r="O89" s="1" t="str">
        <f>"    " &amp; D89 &amp; " " &amp; E89 &amp; IF(F89="yes"," NOT NULL", "") &amp; IF(LEN(G89) &gt; 0," DEFAULT " &amp; G89, "") &amp; ","</f>
        <v xml:space="preserve">    financial_status smallint,</v>
      </c>
    </row>
    <row r="90" spans="2:15" ht="15" x14ac:dyDescent="0.25">
      <c r="B90" s="6">
        <v>85</v>
      </c>
      <c r="C90" s="22" t="s">
        <v>3171</v>
      </c>
      <c r="D90" s="24" t="s">
        <v>3168</v>
      </c>
      <c r="E90" s="6" t="s">
        <v>35</v>
      </c>
      <c r="F90" s="6"/>
      <c r="G90" s="6"/>
      <c r="H90" s="23"/>
      <c r="I90" s="8"/>
      <c r="J90" s="25"/>
      <c r="K90" s="3"/>
      <c r="L90" s="3"/>
      <c r="M90" s="3"/>
      <c r="O90" s="1" t="str">
        <f t="shared" ref="O90" si="8">"    " &amp; D90 &amp; " " &amp; E90 &amp; IF(F90="yes"," NOT NULL", "") &amp; IF(LEN(G90) &gt; 0," DEFAULT " &amp; G90, "") &amp; ","</f>
        <v xml:space="preserve">    invoice_status smallint,</v>
      </c>
    </row>
    <row r="91" spans="2:15" ht="15" x14ac:dyDescent="0.25">
      <c r="B91" s="6">
        <v>86</v>
      </c>
      <c r="C91" s="22" t="s">
        <v>1873</v>
      </c>
      <c r="D91" s="24" t="s">
        <v>3172</v>
      </c>
      <c r="E91" s="6" t="s">
        <v>35</v>
      </c>
      <c r="F91" s="6"/>
      <c r="G91" s="6"/>
      <c r="H91" s="23"/>
      <c r="I91" s="8"/>
      <c r="J91" s="25"/>
      <c r="K91" s="3"/>
      <c r="L91" s="3"/>
      <c r="M91" s="3"/>
      <c r="O91" s="1" t="str">
        <f>"    " &amp; D91 &amp; " " &amp; E91 &amp; IF(F91="yes"," NOT NULL", "") &amp; IF(LEN(G91) &gt; 0," DEFAULT " &amp; G91, "") &amp; ","</f>
        <v xml:space="preserve">    inventory_status smallint,</v>
      </c>
    </row>
    <row r="92" spans="2:15" ht="15" x14ac:dyDescent="0.25">
      <c r="B92" s="6">
        <v>87</v>
      </c>
      <c r="C92" s="22" t="s">
        <v>946</v>
      </c>
      <c r="D92" s="24" t="s">
        <v>228</v>
      </c>
      <c r="E92" s="23" t="s">
        <v>25</v>
      </c>
      <c r="F92" s="6"/>
      <c r="G92" s="6"/>
      <c r="H92" s="6"/>
      <c r="I92" s="10"/>
      <c r="J92" s="25"/>
      <c r="K92" s="3"/>
      <c r="L92" s="3"/>
      <c r="M92" s="3"/>
      <c r="O92" s="1" t="str">
        <f>"    " &amp; D92 &amp; " " &amp; E92 &amp; IF(F92="yes"," NOT NULL", "") &amp; IF(LEN(G92) &gt; 0," DEFAULT " &amp; G92, "") &amp; ","</f>
        <v xml:space="preserve">    screen varchar(10),</v>
      </c>
    </row>
    <row r="93" spans="2:15" ht="15" x14ac:dyDescent="0.25">
      <c r="B93" s="6">
        <v>88</v>
      </c>
      <c r="C93" s="3" t="s">
        <v>20</v>
      </c>
      <c r="D93" s="24" t="s">
        <v>296</v>
      </c>
      <c r="E93" s="6" t="s">
        <v>6</v>
      </c>
      <c r="F93" s="6"/>
      <c r="G93" s="6"/>
      <c r="H93" s="6"/>
      <c r="I93" s="10"/>
      <c r="J93" s="25"/>
      <c r="K93" s="3"/>
      <c r="L93" s="3"/>
      <c r="M93" s="3"/>
      <c r="O93" s="1" t="str">
        <f t="shared" si="7"/>
        <v xml:space="preserve">    created_by bigint,</v>
      </c>
    </row>
    <row r="94" spans="2:15" ht="15" x14ac:dyDescent="0.25">
      <c r="B94" s="6">
        <v>89</v>
      </c>
      <c r="C94" s="3" t="s">
        <v>21</v>
      </c>
      <c r="D94" s="24" t="s">
        <v>70</v>
      </c>
      <c r="E94" s="6" t="s">
        <v>6</v>
      </c>
      <c r="F94" s="6"/>
      <c r="G94" s="6"/>
      <c r="H94" s="6"/>
      <c r="I94" s="10"/>
      <c r="J94" s="25"/>
      <c r="K94" s="3"/>
      <c r="L94" s="3"/>
      <c r="M94" s="3"/>
      <c r="O94" s="1" t="str">
        <f t="shared" si="7"/>
        <v xml:space="preserve">    created_date bigint,</v>
      </c>
    </row>
    <row r="95" spans="2:15" ht="15" x14ac:dyDescent="0.25">
      <c r="B95" s="6">
        <v>90</v>
      </c>
      <c r="C95" s="3" t="s">
        <v>22</v>
      </c>
      <c r="D95" s="24" t="s">
        <v>297</v>
      </c>
      <c r="E95" s="6" t="s">
        <v>6</v>
      </c>
      <c r="F95" s="6"/>
      <c r="G95" s="6"/>
      <c r="H95" s="6"/>
      <c r="I95" s="10"/>
      <c r="J95" s="25"/>
      <c r="K95" s="3"/>
      <c r="L95" s="3"/>
      <c r="M95" s="3"/>
      <c r="O95" s="1" t="str">
        <f t="shared" si="7"/>
        <v xml:space="preserve">    updated_by bigint,</v>
      </c>
    </row>
    <row r="96" spans="2:15" ht="15" x14ac:dyDescent="0.25">
      <c r="B96" s="6">
        <v>91</v>
      </c>
      <c r="C96" s="3" t="s">
        <v>23</v>
      </c>
      <c r="D96" s="24" t="s">
        <v>71</v>
      </c>
      <c r="E96" s="6" t="s">
        <v>6</v>
      </c>
      <c r="F96" s="6"/>
      <c r="G96" s="6"/>
      <c r="H96" s="6"/>
      <c r="I96" s="10"/>
      <c r="J96" s="25"/>
      <c r="K96" s="3"/>
      <c r="L96" s="3"/>
      <c r="M96" s="3"/>
      <c r="O96" s="1" t="str">
        <f t="shared" si="7"/>
        <v xml:space="preserve">    updated_date bigint,</v>
      </c>
    </row>
    <row r="97" spans="2:15" ht="15" x14ac:dyDescent="0.25">
      <c r="B97" s="6">
        <v>92</v>
      </c>
      <c r="C97" s="22" t="s">
        <v>105</v>
      </c>
      <c r="D97" s="24" t="s">
        <v>295</v>
      </c>
      <c r="E97" s="6" t="s">
        <v>6</v>
      </c>
      <c r="F97" s="6"/>
      <c r="G97" s="6"/>
      <c r="H97" s="6"/>
      <c r="I97" s="8">
        <v>1</v>
      </c>
      <c r="J97" s="25"/>
      <c r="K97" s="3"/>
      <c r="L97" s="3"/>
      <c r="M97" s="3"/>
      <c r="O97" s="1" t="str">
        <f t="shared" si="7"/>
        <v xml:space="preserve">    deleted_by bigint,</v>
      </c>
    </row>
    <row r="98" spans="2:15" ht="15" x14ac:dyDescent="0.25">
      <c r="B98" s="6">
        <v>93</v>
      </c>
      <c r="C98" s="22" t="s">
        <v>99</v>
      </c>
      <c r="D98" s="24" t="s">
        <v>94</v>
      </c>
      <c r="E98" s="6" t="s">
        <v>6</v>
      </c>
      <c r="F98" s="6"/>
      <c r="G98" s="6"/>
      <c r="H98" s="6"/>
      <c r="I98" s="8">
        <v>1</v>
      </c>
      <c r="J98" s="25"/>
      <c r="K98" s="3"/>
      <c r="L98" s="3"/>
      <c r="M98" s="3"/>
      <c r="O98" s="1" t="str">
        <f t="shared" si="7"/>
        <v xml:space="preserve">    deleted_date bigint,</v>
      </c>
    </row>
    <row r="99" spans="2:15" ht="15" x14ac:dyDescent="0.25">
      <c r="B99" s="6">
        <v>94</v>
      </c>
      <c r="C99" s="3" t="s">
        <v>24</v>
      </c>
      <c r="D99" s="24" t="s">
        <v>13</v>
      </c>
      <c r="E99" s="6" t="s">
        <v>10</v>
      </c>
      <c r="F99" s="6"/>
      <c r="G99" s="6">
        <v>1</v>
      </c>
      <c r="H99" s="6"/>
      <c r="I99" s="10"/>
      <c r="J99" s="25"/>
      <c r="K99" s="3"/>
      <c r="L99" s="3"/>
      <c r="M99" s="3"/>
      <c r="O99" s="1" t="str">
        <f t="shared" si="7"/>
        <v xml:space="preserve">    version integer DEFAULT 1,</v>
      </c>
    </row>
    <row r="100" spans="2:15" x14ac:dyDescent="0.25">
      <c r="O100" s="1" t="str">
        <f>"    CONSTRAINT " &amp; IF(ISERROR(SEARCH(".",$D$2)), $D$2, MID($D$2,SEARCH(".",$D$2) + 1,(LEN($D$2)-SEARCH(".",$D$2)))) &amp; "_pk PRIMARY KEY (" &amp; $D$5 &amp; ")"</f>
        <v xml:space="preserve">    CONSTRAINT inventory_pk PRIMARY KEY (id)</v>
      </c>
    </row>
    <row r="101" spans="2:15" x14ac:dyDescent="0.25">
      <c r="O101" s="1" t="s">
        <v>7</v>
      </c>
    </row>
    <row r="104" spans="2:15" x14ac:dyDescent="0.25">
      <c r="D104" s="32" t="s">
        <v>1148</v>
      </c>
    </row>
    <row r="105" spans="2:15" x14ac:dyDescent="0.25">
      <c r="D105" s="32" t="s">
        <v>1149</v>
      </c>
    </row>
    <row r="107" spans="2:15" x14ac:dyDescent="0.25">
      <c r="D107" s="32" t="s">
        <v>1189</v>
      </c>
    </row>
    <row r="108" spans="2:15" x14ac:dyDescent="0.25">
      <c r="D108" s="32" t="s">
        <v>1190</v>
      </c>
    </row>
    <row r="109" spans="2:15" x14ac:dyDescent="0.25">
      <c r="D109" s="32" t="s">
        <v>1191</v>
      </c>
    </row>
    <row r="111" spans="2:15" x14ac:dyDescent="0.25">
      <c r="D111" s="32" t="s">
        <v>1453</v>
      </c>
    </row>
    <row r="112" spans="2:15" x14ac:dyDescent="0.25">
      <c r="D112" s="32" t="s">
        <v>1454</v>
      </c>
    </row>
    <row r="114" spans="4:4" x14ac:dyDescent="0.25">
      <c r="D114" s="32" t="s">
        <v>1494</v>
      </c>
    </row>
    <row r="115" spans="4:4" x14ac:dyDescent="0.25">
      <c r="D115" s="32" t="s">
        <v>1497</v>
      </c>
    </row>
    <row r="117" spans="4:4" x14ac:dyDescent="0.25">
      <c r="D117" s="32" t="s">
        <v>1527</v>
      </c>
    </row>
    <row r="118" spans="4:4" x14ac:dyDescent="0.25">
      <c r="D118" s="32" t="s">
        <v>1528</v>
      </c>
    </row>
    <row r="119" spans="4:4" x14ac:dyDescent="0.25">
      <c r="D119" s="32" t="s">
        <v>1529</v>
      </c>
    </row>
    <row r="120" spans="4:4" x14ac:dyDescent="0.25">
      <c r="D120" s="32" t="s">
        <v>1530</v>
      </c>
    </row>
    <row r="121" spans="4:4" x14ac:dyDescent="0.25">
      <c r="D121" s="32" t="s">
        <v>1531</v>
      </c>
    </row>
    <row r="122" spans="4:4" x14ac:dyDescent="0.25">
      <c r="D122" s="32" t="s">
        <v>1532</v>
      </c>
    </row>
    <row r="124" spans="4:4" x14ac:dyDescent="0.25">
      <c r="D124" s="32" t="s">
        <v>1541</v>
      </c>
    </row>
    <row r="127" spans="4:4" x14ac:dyDescent="0.25">
      <c r="D127" s="32" t="s">
        <v>1623</v>
      </c>
    </row>
    <row r="128" spans="4:4" x14ac:dyDescent="0.25">
      <c r="D128" s="32" t="s">
        <v>1624</v>
      </c>
    </row>
    <row r="129" spans="4:4" x14ac:dyDescent="0.25">
      <c r="D129" s="32" t="s">
        <v>1625</v>
      </c>
    </row>
    <row r="130" spans="4:4" x14ac:dyDescent="0.25">
      <c r="D130" s="32" t="s">
        <v>1626</v>
      </c>
    </row>
    <row r="131" spans="4:4" x14ac:dyDescent="0.25">
      <c r="D131" s="32" t="s">
        <v>1627</v>
      </c>
    </row>
    <row r="132" spans="4:4" x14ac:dyDescent="0.25">
      <c r="D132" s="32" t="s">
        <v>1628</v>
      </c>
    </row>
    <row r="133" spans="4:4" x14ac:dyDescent="0.25">
      <c r="D133" s="32" t="s">
        <v>1629</v>
      </c>
    </row>
    <row r="134" spans="4:4" x14ac:dyDescent="0.25">
      <c r="D134" s="32" t="s">
        <v>1630</v>
      </c>
    </row>
    <row r="135" spans="4:4" x14ac:dyDescent="0.25">
      <c r="D135" s="32" t="s">
        <v>1631</v>
      </c>
    </row>
    <row r="136" spans="4:4" x14ac:dyDescent="0.25">
      <c r="D136" s="32" t="s">
        <v>1632</v>
      </c>
    </row>
    <row r="137" spans="4:4" x14ac:dyDescent="0.25">
      <c r="D137" s="32" t="s">
        <v>1633</v>
      </c>
    </row>
    <row r="138" spans="4:4" x14ac:dyDescent="0.25">
      <c r="D138" s="32" t="s">
        <v>1634</v>
      </c>
    </row>
    <row r="139" spans="4:4" x14ac:dyDescent="0.25">
      <c r="D139" s="32" t="s">
        <v>1635</v>
      </c>
    </row>
    <row r="140" spans="4:4" x14ac:dyDescent="0.25">
      <c r="D140" s="32" t="s">
        <v>1636</v>
      </c>
    </row>
    <row r="141" spans="4:4" x14ac:dyDescent="0.25">
      <c r="D141" s="32" t="s">
        <v>1650</v>
      </c>
    </row>
    <row r="142" spans="4:4" x14ac:dyDescent="0.25">
      <c r="D142" s="32" t="s">
        <v>1651</v>
      </c>
    </row>
    <row r="143" spans="4:4" x14ac:dyDescent="0.25">
      <c r="D143" s="32" t="s">
        <v>1652</v>
      </c>
    </row>
    <row r="144" spans="4:4" x14ac:dyDescent="0.25">
      <c r="D144" s="32" t="s">
        <v>1656</v>
      </c>
    </row>
    <row r="145" spans="4:4" x14ac:dyDescent="0.25">
      <c r="D145" s="32" t="s">
        <v>1661</v>
      </c>
    </row>
    <row r="146" spans="4:4" x14ac:dyDescent="0.25">
      <c r="D146" s="32" t="s">
        <v>1664</v>
      </c>
    </row>
    <row r="148" spans="4:4" x14ac:dyDescent="0.25">
      <c r="D148" s="32" t="s">
        <v>2064</v>
      </c>
    </row>
    <row r="151" spans="4:4" x14ac:dyDescent="0.25">
      <c r="D151" s="32" t="s">
        <v>2194</v>
      </c>
    </row>
    <row r="152" spans="4:4" x14ac:dyDescent="0.25">
      <c r="D152" s="32" t="s">
        <v>2195</v>
      </c>
    </row>
    <row r="155" spans="4:4" x14ac:dyDescent="0.25">
      <c r="D155" s="32"/>
    </row>
    <row r="156" spans="4:4" x14ac:dyDescent="0.25">
      <c r="D156" s="32" t="s">
        <v>3482</v>
      </c>
    </row>
    <row r="157" spans="4:4" x14ac:dyDescent="0.25">
      <c r="D157" s="32" t="s">
        <v>3483</v>
      </c>
    </row>
    <row r="159" spans="4:4" x14ac:dyDescent="0.25">
      <c r="D159" s="32" t="s">
        <v>3500</v>
      </c>
    </row>
    <row r="160" spans="4:4" x14ac:dyDescent="0.25">
      <c r="D160" s="32" t="s">
        <v>3501</v>
      </c>
    </row>
    <row r="161" spans="4:4" x14ac:dyDescent="0.25">
      <c r="D161" s="32" t="s">
        <v>3502</v>
      </c>
    </row>
    <row r="164" spans="4:4" x14ac:dyDescent="0.25">
      <c r="D164" s="32" t="s">
        <v>3728</v>
      </c>
    </row>
    <row r="165" spans="4:4" x14ac:dyDescent="0.25">
      <c r="D165" s="32" t="s">
        <v>3729</v>
      </c>
    </row>
    <row r="166" spans="4:4" x14ac:dyDescent="0.25">
      <c r="D166" s="32" t="s">
        <v>3730</v>
      </c>
    </row>
    <row r="167" spans="4:4" x14ac:dyDescent="0.25">
      <c r="D167" s="32" t="s">
        <v>3731</v>
      </c>
    </row>
    <row r="168" spans="4:4" x14ac:dyDescent="0.25">
      <c r="D168" s="32" t="s">
        <v>3732</v>
      </c>
    </row>
    <row r="171" spans="4:4" x14ac:dyDescent="0.25">
      <c r="D171" s="32" t="s">
        <v>3949</v>
      </c>
    </row>
    <row r="172" spans="4:4" x14ac:dyDescent="0.25">
      <c r="D172" s="32" t="s">
        <v>4353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B1:O169"/>
  <sheetViews>
    <sheetView showGridLines="0" topLeftCell="A67" workbookViewId="0">
      <selection activeCell="D74" sqref="D74:E74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DB!D202</f>
        <v>Tồn kho chi tiết</v>
      </c>
      <c r="E1" s="71"/>
      <c r="F1" s="72" t="s">
        <v>22</v>
      </c>
      <c r="G1" s="73"/>
      <c r="H1" s="73"/>
      <c r="I1" s="74"/>
      <c r="J1" s="3" t="str">
        <f>DB!F202</f>
        <v>Nguyễn Anh Phong</v>
      </c>
    </row>
    <row r="2" spans="2:15" ht="18" x14ac:dyDescent="0.25">
      <c r="C2" s="2" t="s">
        <v>27</v>
      </c>
      <c r="D2" s="75" t="str">
        <f>DB!E202</f>
        <v>inventory_item</v>
      </c>
      <c r="E2" s="76"/>
      <c r="F2" s="72" t="s">
        <v>23</v>
      </c>
      <c r="G2" s="73"/>
      <c r="H2" s="73"/>
      <c r="I2" s="74"/>
      <c r="J2" s="19">
        <f>DB!G202</f>
        <v>42922</v>
      </c>
      <c r="O2" s="1" t="str">
        <f xml:space="preserve"> "drop table " &amp; D2 &amp; ";"</f>
        <v>drop table inventory_item;</v>
      </c>
    </row>
    <row r="3" spans="2:15" ht="29.25" customHeight="1" x14ac:dyDescent="0.25">
      <c r="B3" s="4"/>
      <c r="O3" s="1" t="str">
        <f xml:space="preserve"> "create table " &amp; D2</f>
        <v>create table inventory_item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3405</v>
      </c>
      <c r="D6" s="24" t="s">
        <v>954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06" si="0">"    " &amp; D6 &amp; " " &amp; E6 &amp; IF(F6="yes"," NOT NULL", "") &amp; IF(LEN(G6) &gt; 0," DEFAULT " &amp; G6, "") &amp; ","</f>
        <v xml:space="preserve">    inventory_id bigint,</v>
      </c>
    </row>
    <row r="7" spans="2:15" ht="15" x14ac:dyDescent="0.25">
      <c r="B7" s="6">
        <v>3</v>
      </c>
      <c r="C7" s="22" t="s">
        <v>3405</v>
      </c>
      <c r="D7" s="24" t="s">
        <v>956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ref="O7:O9" si="1">"    " &amp; D7 &amp; " " &amp; E7 &amp; IF(F7="yes"," NOT NULL", "") &amp; IF(LEN(G7) &gt; 0," DEFAULT " &amp; G7, "") &amp; ","</f>
        <v xml:space="preserve">    inventory_date bigint,</v>
      </c>
    </row>
    <row r="8" spans="2:15" ht="15" x14ac:dyDescent="0.25">
      <c r="B8" s="6">
        <v>4</v>
      </c>
      <c r="C8" s="22" t="s">
        <v>1157</v>
      </c>
      <c r="D8" s="24" t="s">
        <v>1216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1"/>
        <v xml:space="preserve">    sourcer_id bigint,</v>
      </c>
    </row>
    <row r="9" spans="2:15" ht="15" x14ac:dyDescent="0.25">
      <c r="B9" s="6">
        <v>5</v>
      </c>
      <c r="C9" s="22" t="s">
        <v>3427</v>
      </c>
      <c r="D9" s="24" t="s">
        <v>3426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1"/>
        <v xml:space="preserve">    purchaser_id bigint,</v>
      </c>
    </row>
    <row r="10" spans="2:15" ht="15" x14ac:dyDescent="0.25">
      <c r="B10" s="6">
        <v>6</v>
      </c>
      <c r="C10" s="22" t="s">
        <v>1213</v>
      </c>
      <c r="D10" s="24" t="s">
        <v>3406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ref="O10" si="2">"    " &amp; D10 &amp; " " &amp; E10 &amp; IF(F10="yes"," NOT NULL", "") &amp; IF(LEN(G10) &gt; 0," DEFAULT " &amp; G10, "") &amp; ","</f>
        <v xml:space="preserve">    in_id bigint,</v>
      </c>
    </row>
    <row r="11" spans="2:15" ht="15" x14ac:dyDescent="0.25">
      <c r="B11" s="6">
        <v>7</v>
      </c>
      <c r="C11" s="22" t="s">
        <v>1213</v>
      </c>
      <c r="D11" s="24" t="s">
        <v>3403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in_item_id bigint,</v>
      </c>
    </row>
    <row r="12" spans="2:15" ht="15" x14ac:dyDescent="0.25">
      <c r="B12" s="6">
        <v>8</v>
      </c>
      <c r="C12" s="22" t="s">
        <v>1214</v>
      </c>
      <c r="D12" s="24" t="s">
        <v>3407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ref="O12" si="3">"    " &amp; D12 &amp; " " &amp; E12 &amp; IF(F12="yes"," NOT NULL", "") &amp; IF(LEN(G12) &gt; 0," DEFAULT " &amp; G12, "") &amp; ","</f>
        <v xml:space="preserve">    out_id bigint,</v>
      </c>
    </row>
    <row r="13" spans="2:15" ht="15" x14ac:dyDescent="0.25">
      <c r="B13" s="6">
        <v>9</v>
      </c>
      <c r="C13" s="22" t="s">
        <v>1214</v>
      </c>
      <c r="D13" s="24" t="s">
        <v>3404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out_item_id bigint,</v>
      </c>
    </row>
    <row r="14" spans="2:15" ht="15" x14ac:dyDescent="0.25">
      <c r="B14" s="6">
        <v>10</v>
      </c>
      <c r="C14" s="22" t="s">
        <v>2205</v>
      </c>
      <c r="D14" s="24" t="s">
        <v>626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financial_id bigint,</v>
      </c>
    </row>
    <row r="15" spans="2:15" ht="15" x14ac:dyDescent="0.25">
      <c r="B15" s="6">
        <v>11</v>
      </c>
      <c r="C15" s="22" t="s">
        <v>2205</v>
      </c>
      <c r="D15" s="24" t="s">
        <v>865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financial_item_id bigint,</v>
      </c>
    </row>
    <row r="16" spans="2:15" ht="15" x14ac:dyDescent="0.25">
      <c r="B16" s="6">
        <v>12</v>
      </c>
      <c r="C16" s="22" t="s">
        <v>681</v>
      </c>
      <c r="D16" s="24" t="s">
        <v>3255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>"    " &amp; D16 &amp; " " &amp; E16 &amp; IF(F16="yes"," NOT NULL", "") &amp; IF(LEN(G16) &gt; 0," DEFAULT " &amp; G16, "") &amp; ","</f>
        <v xml:space="preserve">    financial_advance_id bigint,</v>
      </c>
    </row>
    <row r="17" spans="2:15" ht="15" x14ac:dyDescent="0.25">
      <c r="B17" s="6">
        <v>13</v>
      </c>
      <c r="C17" s="22" t="s">
        <v>854</v>
      </c>
      <c r="D17" s="24" t="s">
        <v>3256</v>
      </c>
      <c r="E17" s="6" t="s">
        <v>6</v>
      </c>
      <c r="F17" s="6"/>
      <c r="G17" s="6"/>
      <c r="H17" s="6"/>
      <c r="I17" s="10"/>
      <c r="J17" s="25" t="s">
        <v>792</v>
      </c>
      <c r="K17" s="3"/>
      <c r="L17" s="3"/>
      <c r="M17" s="3"/>
      <c r="O17" s="1" t="str">
        <f t="shared" ref="O17:O22" si="4">"    " &amp; D17 &amp; " " &amp; E17 &amp; IF(F17="yes"," NOT NULL", "") &amp; IF(LEN(G17) &gt; 0," DEFAULT " &amp; G17, "") &amp; ","</f>
        <v xml:space="preserve">    financial_insurance_id bigint,</v>
      </c>
    </row>
    <row r="18" spans="2:15" ht="15" x14ac:dyDescent="0.25">
      <c r="B18" s="6">
        <v>14</v>
      </c>
      <c r="C18" s="22" t="s">
        <v>864</v>
      </c>
      <c r="D18" s="24" t="s">
        <v>3257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4"/>
        <v xml:space="preserve">    financial_voucher_id bigint,</v>
      </c>
    </row>
    <row r="19" spans="2:15" ht="15" x14ac:dyDescent="0.25">
      <c r="B19" s="6">
        <v>15</v>
      </c>
      <c r="C19" s="22" t="s">
        <v>2205</v>
      </c>
      <c r="D19" s="24" t="s">
        <v>3043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si="4"/>
        <v xml:space="preserve">    advance_id bigint,</v>
      </c>
    </row>
    <row r="20" spans="2:15" ht="15" x14ac:dyDescent="0.25">
      <c r="B20" s="6">
        <v>16</v>
      </c>
      <c r="C20" s="22" t="s">
        <v>2205</v>
      </c>
      <c r="D20" s="24" t="s">
        <v>3306</v>
      </c>
      <c r="E20" s="6" t="s">
        <v>6</v>
      </c>
      <c r="F20" s="6"/>
      <c r="G20" s="6"/>
      <c r="H20" s="6"/>
      <c r="I20" s="10"/>
      <c r="J20" s="25"/>
      <c r="K20" s="3"/>
      <c r="L20" s="3"/>
      <c r="M20" s="3"/>
      <c r="O20" s="1" t="str">
        <f t="shared" si="4"/>
        <v xml:space="preserve">    advance_item_id bigint,</v>
      </c>
    </row>
    <row r="21" spans="2:15" ht="15" x14ac:dyDescent="0.25">
      <c r="B21" s="6">
        <v>17</v>
      </c>
      <c r="C21" s="22" t="s">
        <v>2205</v>
      </c>
      <c r="D21" s="24" t="s">
        <v>3289</v>
      </c>
      <c r="E21" s="6" t="s">
        <v>6</v>
      </c>
      <c r="F21" s="6"/>
      <c r="G21" s="6"/>
      <c r="H21" s="6"/>
      <c r="I21" s="10"/>
      <c r="J21" s="25"/>
      <c r="K21" s="3"/>
      <c r="L21" s="3"/>
      <c r="M21" s="3"/>
      <c r="O21" s="1" t="str">
        <f t="shared" si="4"/>
        <v xml:space="preserve">    repaid_id bigint,</v>
      </c>
    </row>
    <row r="22" spans="2:15" ht="15" x14ac:dyDescent="0.25">
      <c r="B22" s="6">
        <v>18</v>
      </c>
      <c r="C22" s="22" t="s">
        <v>2205</v>
      </c>
      <c r="D22" s="24" t="s">
        <v>3293</v>
      </c>
      <c r="E22" s="6" t="s">
        <v>6</v>
      </c>
      <c r="F22" s="6"/>
      <c r="G22" s="6"/>
      <c r="H22" s="6"/>
      <c r="I22" s="10"/>
      <c r="J22" s="25"/>
      <c r="K22" s="3"/>
      <c r="L22" s="3"/>
      <c r="M22" s="3"/>
      <c r="O22" s="1" t="str">
        <f t="shared" si="4"/>
        <v xml:space="preserve">    repaid_item_id bigint,</v>
      </c>
    </row>
    <row r="23" spans="2:15" ht="15" x14ac:dyDescent="0.25">
      <c r="B23" s="6">
        <v>19</v>
      </c>
      <c r="C23" s="22" t="s">
        <v>1394</v>
      </c>
      <c r="D23" s="24" t="s">
        <v>1375</v>
      </c>
      <c r="E23" s="6" t="s">
        <v>6</v>
      </c>
      <c r="F23" s="6"/>
      <c r="G23" s="6"/>
      <c r="H23" s="6"/>
      <c r="I23" s="10"/>
      <c r="J23" s="25"/>
      <c r="K23" s="3"/>
      <c r="L23" s="3"/>
      <c r="M23" s="3"/>
      <c r="O23" s="1" t="str">
        <f t="shared" ref="O23:O24" si="5">"    " &amp; D23 &amp; " " &amp; E23 &amp; IF(F23="yes"," NOT NULL", "") &amp; IF(LEN(G23) &gt; 0," DEFAULT " &amp; G23, "") &amp; ","</f>
        <v xml:space="preserve">    lab_sample_id bigint,</v>
      </c>
    </row>
    <row r="24" spans="2:15" ht="15" x14ac:dyDescent="0.25">
      <c r="B24" s="6">
        <v>20</v>
      </c>
      <c r="C24" s="22" t="s">
        <v>1394</v>
      </c>
      <c r="D24" s="24" t="s">
        <v>1390</v>
      </c>
      <c r="E24" s="6" t="s">
        <v>6</v>
      </c>
      <c r="F24" s="6"/>
      <c r="G24" s="6"/>
      <c r="H24" s="6"/>
      <c r="I24" s="10"/>
      <c r="J24" s="25"/>
      <c r="K24" s="3"/>
      <c r="L24" s="3"/>
      <c r="M24" s="3"/>
      <c r="O24" s="1" t="str">
        <f t="shared" si="5"/>
        <v xml:space="preserve">    lab_sample_item_id bigint,</v>
      </c>
    </row>
    <row r="25" spans="2:15" ht="15" x14ac:dyDescent="0.25">
      <c r="B25" s="6">
        <v>21</v>
      </c>
      <c r="C25" s="22" t="s">
        <v>1394</v>
      </c>
      <c r="D25" s="24" t="s">
        <v>2967</v>
      </c>
      <c r="E25" s="6" t="s">
        <v>6</v>
      </c>
      <c r="F25" s="6"/>
      <c r="G25" s="6"/>
      <c r="H25" s="6"/>
      <c r="I25" s="10"/>
      <c r="J25" s="25"/>
      <c r="K25" s="3"/>
      <c r="L25" s="3"/>
      <c r="M25" s="3"/>
      <c r="O25" s="1" t="str">
        <f t="shared" si="0"/>
        <v xml:space="preserve">    lab_result_id bigint,</v>
      </c>
    </row>
    <row r="26" spans="2:15" ht="15" x14ac:dyDescent="0.25">
      <c r="B26" s="6">
        <v>22</v>
      </c>
      <c r="C26" s="22" t="s">
        <v>1394</v>
      </c>
      <c r="D26" s="24" t="s">
        <v>3409</v>
      </c>
      <c r="E26" s="6" t="s">
        <v>6</v>
      </c>
      <c r="F26" s="6"/>
      <c r="G26" s="6"/>
      <c r="H26" s="6"/>
      <c r="I26" s="10"/>
      <c r="J26" s="25"/>
      <c r="K26" s="3"/>
      <c r="L26" s="3"/>
      <c r="M26" s="3"/>
      <c r="O26" s="1" t="str">
        <f t="shared" ref="O26" si="6">"    " &amp; D26 &amp; " " &amp; E26 &amp; IF(F26="yes"," NOT NULL", "") &amp; IF(LEN(G26) &gt; 0," DEFAULT " &amp; G26, "") &amp; ","</f>
        <v xml:space="preserve">    lab_result_item_id bigint,</v>
      </c>
    </row>
    <row r="27" spans="2:15" ht="15" x14ac:dyDescent="0.25">
      <c r="B27" s="6">
        <v>23</v>
      </c>
      <c r="C27" s="22" t="s">
        <v>766</v>
      </c>
      <c r="D27" s="24" t="s">
        <v>396</v>
      </c>
      <c r="E27" s="6" t="s">
        <v>6</v>
      </c>
      <c r="F27" s="6"/>
      <c r="G27" s="6"/>
      <c r="H27" s="6"/>
      <c r="I27" s="10"/>
      <c r="J27" s="25"/>
      <c r="K27" s="3"/>
      <c r="L27" s="3"/>
      <c r="M27" s="3"/>
      <c r="O27" s="1" t="str">
        <f t="shared" si="0"/>
        <v xml:space="preserve">    imaging_result_id bigint,</v>
      </c>
    </row>
    <row r="28" spans="2:15" ht="15" x14ac:dyDescent="0.25">
      <c r="B28" s="6">
        <v>24</v>
      </c>
      <c r="C28" s="22" t="s">
        <v>1945</v>
      </c>
      <c r="D28" s="24" t="s">
        <v>3408</v>
      </c>
      <c r="E28" s="6" t="s">
        <v>6</v>
      </c>
      <c r="F28" s="6"/>
      <c r="G28" s="6"/>
      <c r="H28" s="6"/>
      <c r="I28" s="10"/>
      <c r="J28" s="25"/>
      <c r="K28" s="3"/>
      <c r="L28" s="3"/>
      <c r="M28" s="3"/>
      <c r="O28" s="1" t="str">
        <f t="shared" si="0"/>
        <v xml:space="preserve">    vaccine_id bigint,</v>
      </c>
    </row>
    <row r="29" spans="2:15" ht="15" x14ac:dyDescent="0.25">
      <c r="B29" s="6">
        <v>25</v>
      </c>
      <c r="C29" s="22" t="s">
        <v>497</v>
      </c>
      <c r="D29" s="24" t="s">
        <v>351</v>
      </c>
      <c r="E29" s="6" t="s">
        <v>6</v>
      </c>
      <c r="F29" s="6"/>
      <c r="G29" s="6"/>
      <c r="H29" s="6"/>
      <c r="I29" s="10"/>
      <c r="J29" s="25"/>
      <c r="K29" s="3"/>
      <c r="L29" s="3"/>
      <c r="M29" s="3"/>
      <c r="O29" s="1" t="str">
        <f t="shared" ref="O29:O31" si="7">"    " &amp; D29 &amp; " " &amp; E29 &amp; IF(F29="yes"," NOT NULL", "") &amp; IF(LEN(G29) &gt; 0," DEFAULT " &amp; G29, "") &amp; ","</f>
        <v xml:space="preserve">    emr_id bigint,</v>
      </c>
    </row>
    <row r="30" spans="2:15" ht="15" x14ac:dyDescent="0.25">
      <c r="B30" s="6">
        <v>26</v>
      </c>
      <c r="C30" s="22" t="s">
        <v>300</v>
      </c>
      <c r="D30" s="24" t="s">
        <v>352</v>
      </c>
      <c r="E30" s="6" t="s">
        <v>6</v>
      </c>
      <c r="F30" s="6"/>
      <c r="G30" s="6"/>
      <c r="H30" s="6"/>
      <c r="I30" s="10"/>
      <c r="J30" s="25"/>
      <c r="K30" s="3"/>
      <c r="L30" s="3"/>
      <c r="M30" s="3"/>
      <c r="O30" s="1" t="str">
        <f t="shared" si="7"/>
        <v xml:space="preserve">    patient_id bigint,</v>
      </c>
    </row>
    <row r="31" spans="2:15" ht="15" x14ac:dyDescent="0.25">
      <c r="B31" s="6">
        <v>27</v>
      </c>
      <c r="C31" s="22" t="s">
        <v>3922</v>
      </c>
      <c r="D31" s="24" t="s">
        <v>206</v>
      </c>
      <c r="E31" s="6" t="s">
        <v>6</v>
      </c>
      <c r="F31" s="6"/>
      <c r="G31" s="6"/>
      <c r="H31" s="6"/>
      <c r="I31" s="10"/>
      <c r="J31" s="25"/>
      <c r="K31" s="3"/>
      <c r="L31" s="3"/>
      <c r="M31" s="3"/>
      <c r="O31" s="1" t="str">
        <f t="shared" si="7"/>
        <v xml:space="preserve">    partner_id bigint,</v>
      </c>
    </row>
    <row r="32" spans="2:15" ht="15" x14ac:dyDescent="0.25">
      <c r="B32" s="6">
        <v>28</v>
      </c>
      <c r="C32" s="22" t="s">
        <v>1069</v>
      </c>
      <c r="D32" s="24" t="s">
        <v>1070</v>
      </c>
      <c r="E32" s="6" t="s">
        <v>35</v>
      </c>
      <c r="F32" s="6"/>
      <c r="G32" s="6"/>
      <c r="H32" s="6"/>
      <c r="I32" s="10"/>
      <c r="J32" s="25" t="s">
        <v>1074</v>
      </c>
      <c r="K32" s="3"/>
      <c r="L32" s="3"/>
      <c r="M32" s="3"/>
      <c r="O32" s="1" t="str">
        <f t="shared" si="0"/>
        <v xml:space="preserve">    incdec smallint,</v>
      </c>
    </row>
    <row r="33" spans="2:15" ht="15" x14ac:dyDescent="0.25">
      <c r="B33" s="6">
        <v>29</v>
      </c>
      <c r="C33" s="22" t="s">
        <v>939</v>
      </c>
      <c r="D33" s="24" t="s">
        <v>1071</v>
      </c>
      <c r="E33" s="6" t="s">
        <v>35</v>
      </c>
      <c r="F33" s="6"/>
      <c r="G33" s="6"/>
      <c r="H33" s="23" t="s">
        <v>16</v>
      </c>
      <c r="I33" s="10"/>
      <c r="J33" s="25"/>
      <c r="K33" s="3"/>
      <c r="L33" s="3"/>
      <c r="M33" s="3"/>
      <c r="O33" s="1" t="str">
        <f t="shared" si="0"/>
        <v xml:space="preserve">    internal_ledger smallint,</v>
      </c>
    </row>
    <row r="34" spans="2:15" ht="15" x14ac:dyDescent="0.25">
      <c r="B34" s="6">
        <v>30</v>
      </c>
      <c r="C34" s="22" t="s">
        <v>1072</v>
      </c>
      <c r="D34" s="24" t="s">
        <v>1217</v>
      </c>
      <c r="E34" s="6" t="s">
        <v>35</v>
      </c>
      <c r="F34" s="6"/>
      <c r="G34" s="6"/>
      <c r="H34" s="23" t="s">
        <v>16</v>
      </c>
      <c r="I34" s="10"/>
      <c r="J34" s="25"/>
      <c r="K34" s="3"/>
      <c r="L34" s="3"/>
      <c r="M34" s="3"/>
      <c r="O34" s="1" t="str">
        <f t="shared" si="0"/>
        <v xml:space="preserve">    financial_ledger smallint,</v>
      </c>
    </row>
    <row r="35" spans="2:15" ht="15" x14ac:dyDescent="0.25">
      <c r="B35" s="6">
        <v>31</v>
      </c>
      <c r="C35" s="22" t="s">
        <v>934</v>
      </c>
      <c r="D35" s="24" t="s">
        <v>170</v>
      </c>
      <c r="E35" s="6" t="s">
        <v>6</v>
      </c>
      <c r="F35" s="6"/>
      <c r="G35" s="6"/>
      <c r="H35" s="6"/>
      <c r="I35" s="8"/>
      <c r="J35" s="25"/>
      <c r="K35" s="3"/>
      <c r="L35" s="3"/>
      <c r="M35" s="3"/>
      <c r="O35" s="1" t="str">
        <f t="shared" si="0"/>
        <v xml:space="preserve">    item_id bigint,</v>
      </c>
    </row>
    <row r="36" spans="2:15" ht="15" x14ac:dyDescent="0.25">
      <c r="B36" s="6">
        <v>32</v>
      </c>
      <c r="C36" s="22" t="s">
        <v>638</v>
      </c>
      <c r="D36" s="24" t="s">
        <v>171</v>
      </c>
      <c r="E36" s="6" t="s">
        <v>34</v>
      </c>
      <c r="F36" s="6"/>
      <c r="G36" s="6"/>
      <c r="H36" s="6"/>
      <c r="I36" s="10"/>
      <c r="J36" s="25"/>
      <c r="K36" s="3"/>
      <c r="L36" s="3"/>
      <c r="M36" s="3"/>
      <c r="O36" s="1" t="str">
        <f t="shared" si="0"/>
        <v xml:space="preserve">    item_code varchar(255),</v>
      </c>
    </row>
    <row r="37" spans="2:15" ht="15" x14ac:dyDescent="0.25">
      <c r="B37" s="6">
        <v>33</v>
      </c>
      <c r="C37" s="22" t="s">
        <v>639</v>
      </c>
      <c r="D37" s="24" t="s">
        <v>172</v>
      </c>
      <c r="E37" s="6" t="s">
        <v>34</v>
      </c>
      <c r="F37" s="6"/>
      <c r="G37" s="6"/>
      <c r="H37" s="6"/>
      <c r="I37" s="10"/>
      <c r="J37" s="25"/>
      <c r="K37" s="3"/>
      <c r="L37" s="3"/>
      <c r="M37" s="3"/>
      <c r="O37" s="1" t="str">
        <f>"    " &amp; D37 &amp; " " &amp; E37 &amp; IF(F37="yes"," NOT NULL", "") &amp; IF(LEN(G37) &gt; 0," DEFAULT " &amp; G37, "") &amp; ","</f>
        <v xml:space="preserve">    item_name varchar(255),</v>
      </c>
    </row>
    <row r="38" spans="2:15" ht="15" x14ac:dyDescent="0.25">
      <c r="B38" s="6">
        <v>34</v>
      </c>
      <c r="C38" s="22" t="s">
        <v>639</v>
      </c>
      <c r="D38" s="24" t="s">
        <v>334</v>
      </c>
      <c r="E38" s="6" t="s">
        <v>10</v>
      </c>
      <c r="F38" s="6"/>
      <c r="G38" s="6"/>
      <c r="H38" s="6"/>
      <c r="I38" s="10"/>
      <c r="J38" s="25"/>
      <c r="K38" s="3"/>
      <c r="L38" s="3"/>
      <c r="M38" s="3"/>
      <c r="O38" s="1" t="str">
        <f t="shared" si="0"/>
        <v xml:space="preserve">    item_type integer,</v>
      </c>
    </row>
    <row r="39" spans="2:15" ht="15" x14ac:dyDescent="0.25">
      <c r="B39" s="6">
        <v>35</v>
      </c>
      <c r="C39" s="22" t="s">
        <v>639</v>
      </c>
      <c r="D39" s="24" t="s">
        <v>1579</v>
      </c>
      <c r="E39" s="6" t="s">
        <v>34</v>
      </c>
      <c r="F39" s="6"/>
      <c r="G39" s="6"/>
      <c r="H39" s="6"/>
      <c r="I39" s="10"/>
      <c r="J39" s="25"/>
      <c r="K39" s="3"/>
      <c r="L39" s="3"/>
      <c r="M39" s="3"/>
      <c r="O39" s="1" t="str">
        <f>"    " &amp; D39 &amp; " " &amp; E39 &amp; IF(F39="yes"," NOT NULL", "") &amp; IF(LEN(G39) &gt; 0," DEFAULT " &amp; G39, "") &amp; ","</f>
        <v xml:space="preserve">    item_group varchar(255),</v>
      </c>
    </row>
    <row r="40" spans="2:15" ht="15" x14ac:dyDescent="0.25">
      <c r="B40" s="6">
        <v>36</v>
      </c>
      <c r="C40" s="22" t="s">
        <v>131</v>
      </c>
      <c r="D40" s="24" t="s">
        <v>763</v>
      </c>
      <c r="E40" s="6" t="s">
        <v>34</v>
      </c>
      <c r="F40" s="6"/>
      <c r="G40" s="6"/>
      <c r="H40" s="6"/>
      <c r="I40" s="10"/>
      <c r="J40" s="25"/>
      <c r="K40" s="3"/>
      <c r="L40" s="3"/>
      <c r="M40" s="3"/>
      <c r="O40" s="1" t="str">
        <f t="shared" si="0"/>
        <v xml:space="preserve">    item_category varchar(255),</v>
      </c>
    </row>
    <row r="41" spans="2:15" ht="15" x14ac:dyDescent="0.25">
      <c r="B41" s="6">
        <v>37</v>
      </c>
      <c r="C41" s="22" t="s">
        <v>187</v>
      </c>
      <c r="D41" s="24" t="s">
        <v>190</v>
      </c>
      <c r="E41" s="6" t="s">
        <v>34</v>
      </c>
      <c r="F41" s="6"/>
      <c r="G41" s="6"/>
      <c r="H41" s="6"/>
      <c r="I41" s="10"/>
      <c r="J41" s="25"/>
      <c r="K41" s="3"/>
      <c r="L41" s="3"/>
      <c r="M41" s="3"/>
      <c r="O41" s="1" t="str">
        <f t="shared" si="0"/>
        <v xml:space="preserve">    packaging varchar(255),</v>
      </c>
    </row>
    <row r="42" spans="2:15" ht="15" x14ac:dyDescent="0.25">
      <c r="B42" s="6">
        <v>38</v>
      </c>
      <c r="C42" s="22" t="s">
        <v>1324</v>
      </c>
      <c r="D42" s="24" t="s">
        <v>1325</v>
      </c>
      <c r="E42" s="23" t="s">
        <v>34</v>
      </c>
      <c r="G42" s="6"/>
      <c r="H42" s="6"/>
      <c r="I42" s="10"/>
      <c r="J42" s="25"/>
      <c r="K42" s="3"/>
      <c r="L42" s="3"/>
      <c r="M42" s="3"/>
      <c r="O42" s="1" t="str">
        <f t="shared" si="0"/>
        <v xml:space="preserve">    manufacturer varchar(255),</v>
      </c>
    </row>
    <row r="43" spans="2:15" ht="15" x14ac:dyDescent="0.25">
      <c r="B43" s="6">
        <v>39</v>
      </c>
      <c r="C43" s="22" t="s">
        <v>1322</v>
      </c>
      <c r="D43" s="24" t="s">
        <v>1323</v>
      </c>
      <c r="E43" s="23" t="s">
        <v>34</v>
      </c>
      <c r="G43" s="6"/>
      <c r="H43" s="6"/>
      <c r="I43" s="10"/>
      <c r="J43" s="25"/>
      <c r="K43" s="3"/>
      <c r="L43" s="3"/>
      <c r="M43" s="3"/>
      <c r="O43" s="1" t="str">
        <f t="shared" si="0"/>
        <v xml:space="preserve">    made_in varchar(255),</v>
      </c>
    </row>
    <row r="44" spans="2:15" ht="15" x14ac:dyDescent="0.25">
      <c r="B44" s="6">
        <v>40</v>
      </c>
      <c r="C44" s="22" t="s">
        <v>1522</v>
      </c>
      <c r="D44" s="24" t="s">
        <v>1511</v>
      </c>
      <c r="E44" s="23" t="s">
        <v>17</v>
      </c>
      <c r="F44" s="6"/>
      <c r="G44" s="6"/>
      <c r="H44" s="6"/>
      <c r="I44" s="10"/>
      <c r="J44" s="25"/>
      <c r="K44" s="3"/>
      <c r="L44" s="3"/>
      <c r="M44" s="3"/>
      <c r="O44" s="1" t="str">
        <f t="shared" si="0"/>
        <v xml:space="preserve">    reg_code varchar(100),</v>
      </c>
    </row>
    <row r="45" spans="2:15" ht="15" x14ac:dyDescent="0.25">
      <c r="B45" s="6">
        <v>41</v>
      </c>
      <c r="C45" s="22" t="s">
        <v>935</v>
      </c>
      <c r="D45" s="24" t="s">
        <v>930</v>
      </c>
      <c r="E45" s="23" t="s">
        <v>34</v>
      </c>
      <c r="F45" s="6"/>
      <c r="G45" s="6"/>
      <c r="H45" s="6"/>
      <c r="I45" s="10"/>
      <c r="J45" s="25"/>
      <c r="K45" s="3"/>
      <c r="L45" s="3"/>
      <c r="M45" s="3"/>
      <c r="O45" s="1" t="str">
        <f t="shared" si="0"/>
        <v xml:space="preserve">    lot varchar(255),</v>
      </c>
    </row>
    <row r="46" spans="2:15" ht="15" x14ac:dyDescent="0.25">
      <c r="B46" s="6">
        <v>42</v>
      </c>
      <c r="C46" s="22" t="s">
        <v>936</v>
      </c>
      <c r="D46" s="24" t="s">
        <v>2037</v>
      </c>
      <c r="E46" s="6" t="s">
        <v>6</v>
      </c>
      <c r="F46" s="6"/>
      <c r="G46" s="6"/>
      <c r="H46" s="6"/>
      <c r="I46" s="10"/>
      <c r="J46" s="25"/>
      <c r="K46" s="3"/>
      <c r="L46" s="3"/>
      <c r="M46" s="3"/>
      <c r="O46" s="1" t="str">
        <f t="shared" si="0"/>
        <v xml:space="preserve">    expiry_date bigint,</v>
      </c>
    </row>
    <row r="47" spans="2:15" ht="15" x14ac:dyDescent="0.25">
      <c r="B47" s="6">
        <v>43</v>
      </c>
      <c r="C47" s="22" t="s">
        <v>3357</v>
      </c>
      <c r="D47" s="24" t="s">
        <v>3356</v>
      </c>
      <c r="E47" s="6" t="s">
        <v>6</v>
      </c>
      <c r="F47" s="6"/>
      <c r="G47" s="6"/>
      <c r="H47" s="6"/>
      <c r="I47" s="10"/>
      <c r="J47" s="25"/>
      <c r="K47" s="3"/>
      <c r="L47" s="3"/>
      <c r="M47" s="3"/>
      <c r="O47" s="1" t="str">
        <f t="shared" si="0"/>
        <v xml:space="preserve">    mfg_date bigint,</v>
      </c>
    </row>
    <row r="48" spans="2:15" ht="15" x14ac:dyDescent="0.25">
      <c r="B48" s="6">
        <v>44</v>
      </c>
      <c r="C48" s="22" t="s">
        <v>937</v>
      </c>
      <c r="D48" s="24" t="s">
        <v>932</v>
      </c>
      <c r="E48" s="23" t="s">
        <v>34</v>
      </c>
      <c r="F48" s="6"/>
      <c r="G48" s="6"/>
      <c r="H48" s="6"/>
      <c r="I48" s="10"/>
      <c r="J48" s="25"/>
      <c r="K48" s="3"/>
      <c r="L48" s="3"/>
      <c r="M48" s="3"/>
      <c r="O48" s="1" t="str">
        <f t="shared" si="0"/>
        <v xml:space="preserve">    model varchar(255),</v>
      </c>
    </row>
    <row r="49" spans="2:15" ht="15" x14ac:dyDescent="0.25">
      <c r="B49" s="6">
        <v>45</v>
      </c>
      <c r="C49" s="22" t="s">
        <v>733</v>
      </c>
      <c r="D49" s="24" t="s">
        <v>933</v>
      </c>
      <c r="E49" s="23" t="s">
        <v>34</v>
      </c>
      <c r="F49" s="6"/>
      <c r="G49" s="6"/>
      <c r="H49" s="6"/>
      <c r="I49" s="10"/>
      <c r="J49" s="25"/>
      <c r="K49" s="3"/>
      <c r="L49" s="3"/>
      <c r="M49" s="3"/>
      <c r="O49" s="1" t="str">
        <f t="shared" si="0"/>
        <v xml:space="preserve">    serial varchar(255),</v>
      </c>
    </row>
    <row r="50" spans="2:15" ht="15" x14ac:dyDescent="0.25">
      <c r="B50" s="6">
        <v>46</v>
      </c>
      <c r="C50" s="22" t="s">
        <v>941</v>
      </c>
      <c r="D50" s="24" t="s">
        <v>928</v>
      </c>
      <c r="E50" s="6" t="s">
        <v>6</v>
      </c>
      <c r="F50" s="6"/>
      <c r="G50" s="6"/>
      <c r="H50" s="6"/>
      <c r="I50" s="10"/>
      <c r="J50" s="25"/>
      <c r="K50" s="3"/>
      <c r="L50" s="3"/>
      <c r="M50" s="3"/>
      <c r="O50" s="1" t="str">
        <f t="shared" si="0"/>
        <v xml:space="preserve">    sku_id bigint,</v>
      </c>
    </row>
    <row r="51" spans="2:15" ht="15" x14ac:dyDescent="0.25">
      <c r="B51" s="6">
        <v>47</v>
      </c>
      <c r="C51" s="22" t="s">
        <v>1158</v>
      </c>
      <c r="D51" s="24" t="s">
        <v>938</v>
      </c>
      <c r="E51" s="6" t="s">
        <v>6</v>
      </c>
      <c r="F51" s="6"/>
      <c r="G51" s="6"/>
      <c r="H51" s="6"/>
      <c r="I51" s="10"/>
      <c r="J51" s="25"/>
      <c r="K51" s="3"/>
      <c r="L51" s="3"/>
      <c r="M51" s="3"/>
      <c r="O51" s="1" t="str">
        <f t="shared" si="0"/>
        <v xml:space="preserve">    warehouse_id bigint,</v>
      </c>
    </row>
    <row r="52" spans="2:15" ht="15" x14ac:dyDescent="0.25">
      <c r="B52" s="6">
        <v>48</v>
      </c>
      <c r="C52" s="22" t="s">
        <v>943</v>
      </c>
      <c r="D52" s="24" t="s">
        <v>3394</v>
      </c>
      <c r="E52" s="6" t="s">
        <v>6</v>
      </c>
      <c r="F52" s="6"/>
      <c r="G52" s="6"/>
      <c r="H52" s="6"/>
      <c r="I52" s="10"/>
      <c r="J52" s="25"/>
      <c r="K52" s="3"/>
      <c r="L52" s="3"/>
      <c r="M52" s="3"/>
      <c r="O52" s="1" t="str">
        <f t="shared" si="0"/>
        <v xml:space="preserve">    storage_location_id bigint,</v>
      </c>
    </row>
    <row r="53" spans="2:15" ht="15" x14ac:dyDescent="0.25">
      <c r="B53" s="6">
        <v>49</v>
      </c>
      <c r="C53" s="22" t="s">
        <v>38</v>
      </c>
      <c r="D53" s="24" t="s">
        <v>182</v>
      </c>
      <c r="E53" s="6" t="s">
        <v>6</v>
      </c>
      <c r="F53" s="6"/>
      <c r="G53" s="6"/>
      <c r="H53" s="6"/>
      <c r="I53" s="10"/>
      <c r="J53" s="25"/>
      <c r="K53" s="3"/>
      <c r="L53" s="3"/>
      <c r="M53" s="3"/>
      <c r="O53" s="1" t="str">
        <f t="shared" si="0"/>
        <v xml:space="preserve">    unit_id bigint,</v>
      </c>
    </row>
    <row r="54" spans="2:15" ht="15" x14ac:dyDescent="0.25">
      <c r="B54" s="6">
        <v>50</v>
      </c>
      <c r="C54" s="22" t="s">
        <v>38</v>
      </c>
      <c r="D54" s="24" t="s">
        <v>183</v>
      </c>
      <c r="E54" s="6" t="s">
        <v>34</v>
      </c>
      <c r="F54" s="6"/>
      <c r="G54" s="6"/>
      <c r="H54" s="6"/>
      <c r="I54" s="10"/>
      <c r="J54" s="25"/>
      <c r="K54" s="3"/>
      <c r="L54" s="3"/>
      <c r="M54" s="3"/>
      <c r="O54" s="1" t="str">
        <f>"    " &amp; D54 &amp; " " &amp; E54 &amp; IF(F54="yes"," NOT NULL", "") &amp; IF(LEN(G54) &gt; 0," DEFAULT " &amp; G54, "") &amp; ","</f>
        <v xml:space="preserve">    unit_name varchar(255),</v>
      </c>
    </row>
    <row r="55" spans="2:15" ht="15" x14ac:dyDescent="0.25">
      <c r="B55" s="6">
        <v>51</v>
      </c>
      <c r="C55" s="22" t="s">
        <v>3333</v>
      </c>
      <c r="D55" s="24" t="s">
        <v>3331</v>
      </c>
      <c r="E55" s="23" t="s">
        <v>127</v>
      </c>
      <c r="F55" s="6"/>
      <c r="G55" s="6"/>
      <c r="H55" s="6"/>
      <c r="I55" s="10"/>
      <c r="J55" s="25"/>
      <c r="K55" s="3"/>
      <c r="L55" s="3"/>
      <c r="M55" s="3"/>
      <c r="O55" s="1" t="str">
        <f>"    " &amp; D55 &amp; " " &amp; E55 &amp; IF(F55="yes"," NOT NULL", "") &amp; IF(LEN(G55) &gt; 0," DEFAULT " &amp; G55, "") &amp; ","</f>
        <v xml:space="preserve">    inventory_qty double precision,</v>
      </c>
    </row>
    <row r="56" spans="2:15" ht="15" x14ac:dyDescent="0.25">
      <c r="B56" s="6">
        <v>52</v>
      </c>
      <c r="C56" s="22" t="s">
        <v>3334</v>
      </c>
      <c r="D56" s="24" t="s">
        <v>1657</v>
      </c>
      <c r="E56" s="23" t="s">
        <v>127</v>
      </c>
      <c r="F56" s="6"/>
      <c r="G56" s="6"/>
      <c r="H56" s="6"/>
      <c r="I56" s="10"/>
      <c r="J56" s="25"/>
      <c r="K56" s="3"/>
      <c r="L56" s="3"/>
      <c r="M56" s="3"/>
      <c r="O56" s="1" t="str">
        <f>"    " &amp; D56 &amp; " " &amp; E56 &amp; IF(F56="yes"," NOT NULL", "") &amp; IF(LEN(G56) &gt; 0," DEFAULT " &amp; G56, "") &amp; ","</f>
        <v xml:space="preserve">    invoice_qty double precision,</v>
      </c>
    </row>
    <row r="57" spans="2:15" ht="15" x14ac:dyDescent="0.25">
      <c r="B57" s="6">
        <v>53</v>
      </c>
      <c r="C57" s="22" t="s">
        <v>3335</v>
      </c>
      <c r="D57" s="24" t="s">
        <v>3332</v>
      </c>
      <c r="E57" s="23" t="s">
        <v>127</v>
      </c>
      <c r="F57" s="6"/>
      <c r="G57" s="6"/>
      <c r="H57" s="6"/>
      <c r="I57" s="10"/>
      <c r="J57" s="25"/>
      <c r="K57" s="3"/>
      <c r="L57" s="3"/>
      <c r="M57" s="3"/>
      <c r="O57" s="1" t="str">
        <f>"    " &amp; D57 &amp; " " &amp; E57 &amp; IF(F57="yes"," NOT NULL", "") &amp; IF(LEN(G57) &gt; 0," DEFAULT " &amp; G57, "") &amp; ","</f>
        <v xml:space="preserve">    financial_qty double precision,</v>
      </c>
    </row>
    <row r="58" spans="2:15" ht="15" x14ac:dyDescent="0.25">
      <c r="B58" s="6">
        <v>54</v>
      </c>
      <c r="C58" s="22" t="s">
        <v>1659</v>
      </c>
      <c r="D58" s="24" t="s">
        <v>627</v>
      </c>
      <c r="E58" s="23" t="s">
        <v>127</v>
      </c>
      <c r="F58" s="6"/>
      <c r="G58" s="6"/>
      <c r="H58" s="6"/>
      <c r="I58" s="10"/>
      <c r="J58" s="25"/>
      <c r="K58" s="3"/>
      <c r="L58" s="3"/>
      <c r="M58" s="3"/>
      <c r="O58" s="1" t="str">
        <f t="shared" si="0"/>
        <v xml:space="preserve">    qty double precision,</v>
      </c>
    </row>
    <row r="59" spans="2:15" ht="15" x14ac:dyDescent="0.25">
      <c r="B59" s="6">
        <v>55</v>
      </c>
      <c r="C59" s="22" t="s">
        <v>647</v>
      </c>
      <c r="D59" s="24" t="s">
        <v>173</v>
      </c>
      <c r="E59" s="23" t="s">
        <v>127</v>
      </c>
      <c r="F59" s="6"/>
      <c r="G59" s="6">
        <v>0</v>
      </c>
      <c r="H59" s="6"/>
      <c r="I59" s="10"/>
      <c r="J59" s="25"/>
      <c r="K59" s="3"/>
      <c r="L59" s="3"/>
      <c r="M59" s="3"/>
      <c r="O59" s="1" t="str">
        <f t="shared" si="0"/>
        <v xml:space="preserve">    price double precision DEFAULT 0,</v>
      </c>
    </row>
    <row r="60" spans="2:15" ht="15" x14ac:dyDescent="0.25">
      <c r="B60" s="6">
        <v>56</v>
      </c>
      <c r="C60" s="22" t="s">
        <v>36</v>
      </c>
      <c r="D60" s="24" t="s">
        <v>11</v>
      </c>
      <c r="E60" s="23" t="s">
        <v>127</v>
      </c>
      <c r="F60" s="6"/>
      <c r="G60" s="6">
        <v>0</v>
      </c>
      <c r="H60" s="6"/>
      <c r="I60" s="10"/>
      <c r="J60" s="25"/>
      <c r="K60" s="3"/>
      <c r="L60" s="3"/>
      <c r="M60" s="3"/>
      <c r="O60" s="1" t="str">
        <f t="shared" si="0"/>
        <v xml:space="preserve">    amount double precision DEFAULT 0,</v>
      </c>
    </row>
    <row r="61" spans="2:15" ht="15" x14ac:dyDescent="0.25">
      <c r="B61" s="6">
        <v>57</v>
      </c>
      <c r="C61" s="22" t="s">
        <v>998</v>
      </c>
      <c r="D61" s="24" t="s">
        <v>3439</v>
      </c>
      <c r="E61" s="6" t="s">
        <v>35</v>
      </c>
      <c r="F61" s="6"/>
      <c r="G61" s="6">
        <v>0</v>
      </c>
      <c r="H61" s="23"/>
      <c r="I61" s="10"/>
      <c r="J61" s="25"/>
      <c r="K61" s="3"/>
      <c r="L61" s="3"/>
      <c r="M61" s="3"/>
      <c r="O61" s="1" t="str">
        <f t="shared" si="0"/>
        <v xml:space="preserve">    exim_tax smallint DEFAULT 0,</v>
      </c>
    </row>
    <row r="62" spans="2:15" ht="15" x14ac:dyDescent="0.25">
      <c r="B62" s="6">
        <v>58</v>
      </c>
      <c r="C62" s="22" t="s">
        <v>998</v>
      </c>
      <c r="D62" s="24" t="s">
        <v>3440</v>
      </c>
      <c r="E62" s="23" t="s">
        <v>127</v>
      </c>
      <c r="F62" s="6"/>
      <c r="G62" s="6">
        <v>0</v>
      </c>
      <c r="H62" s="23"/>
      <c r="I62" s="10"/>
      <c r="J62" s="25"/>
      <c r="K62" s="3"/>
      <c r="L62" s="3"/>
      <c r="M62" s="3"/>
      <c r="O62" s="1" t="str">
        <f t="shared" si="0"/>
        <v xml:space="preserve">    exim_tax_rate double precision DEFAULT 0,</v>
      </c>
    </row>
    <row r="63" spans="2:15" ht="15" x14ac:dyDescent="0.25">
      <c r="B63" s="6">
        <v>59</v>
      </c>
      <c r="C63" s="22" t="s">
        <v>998</v>
      </c>
      <c r="D63" s="24" t="s">
        <v>3441</v>
      </c>
      <c r="E63" s="23" t="s">
        <v>127</v>
      </c>
      <c r="F63" s="6"/>
      <c r="G63" s="6">
        <v>0</v>
      </c>
      <c r="H63" s="23"/>
      <c r="I63" s="10"/>
      <c r="J63" s="25"/>
      <c r="K63" s="3"/>
      <c r="L63" s="3"/>
      <c r="M63" s="3"/>
      <c r="O63" s="1" t="str">
        <f t="shared" si="0"/>
        <v xml:space="preserve">    exim_tax_amount double precision DEFAULT 0,</v>
      </c>
    </row>
    <row r="64" spans="2:15" ht="15" x14ac:dyDescent="0.25">
      <c r="B64" s="6">
        <v>60</v>
      </c>
      <c r="C64" s="22" t="s">
        <v>999</v>
      </c>
      <c r="D64" s="24" t="s">
        <v>1000</v>
      </c>
      <c r="E64" s="6" t="s">
        <v>35</v>
      </c>
      <c r="F64" s="6"/>
      <c r="G64" s="6">
        <v>0</v>
      </c>
      <c r="H64" s="23"/>
      <c r="I64" s="10"/>
      <c r="J64" s="25"/>
      <c r="K64" s="3"/>
      <c r="L64" s="3"/>
      <c r="M64" s="3"/>
      <c r="O64" s="1" t="str">
        <f t="shared" si="0"/>
        <v xml:space="preserve">    special_tax smallint DEFAULT 0,</v>
      </c>
    </row>
    <row r="65" spans="2:15" ht="15" x14ac:dyDescent="0.25">
      <c r="B65" s="6">
        <v>61</v>
      </c>
      <c r="C65" s="22" t="s">
        <v>999</v>
      </c>
      <c r="D65" s="24" t="s">
        <v>753</v>
      </c>
      <c r="E65" s="23" t="s">
        <v>127</v>
      </c>
      <c r="F65" s="6"/>
      <c r="G65" s="6">
        <v>0</v>
      </c>
      <c r="H65" s="23"/>
      <c r="I65" s="10"/>
      <c r="J65" s="25"/>
      <c r="K65" s="3"/>
      <c r="L65" s="3"/>
      <c r="M65" s="3"/>
      <c r="O65" s="1" t="str">
        <f t="shared" si="0"/>
        <v xml:space="preserve">    special_tax_rate double precision DEFAULT 0,</v>
      </c>
    </row>
    <row r="66" spans="2:15" ht="15" x14ac:dyDescent="0.25">
      <c r="B66" s="6">
        <v>62</v>
      </c>
      <c r="C66" s="22" t="s">
        <v>999</v>
      </c>
      <c r="D66" s="24" t="s">
        <v>1001</v>
      </c>
      <c r="E66" s="23" t="s">
        <v>127</v>
      </c>
      <c r="F66" s="6"/>
      <c r="G66" s="6">
        <v>0</v>
      </c>
      <c r="H66" s="23"/>
      <c r="I66" s="10"/>
      <c r="J66" s="25"/>
      <c r="K66" s="3"/>
      <c r="L66" s="3"/>
      <c r="M66" s="3"/>
      <c r="O66" s="1" t="str">
        <f t="shared" si="0"/>
        <v xml:space="preserve">    special_tax_amount double precision DEFAULT 0,</v>
      </c>
    </row>
    <row r="67" spans="2:15" ht="15" x14ac:dyDescent="0.25">
      <c r="B67" s="6">
        <v>63</v>
      </c>
      <c r="C67" s="22" t="s">
        <v>1192</v>
      </c>
      <c r="D67" s="24" t="s">
        <v>1200</v>
      </c>
      <c r="E67" s="23" t="s">
        <v>127</v>
      </c>
      <c r="F67" s="6"/>
      <c r="G67" s="6">
        <v>0</v>
      </c>
      <c r="H67" s="23"/>
      <c r="I67" s="10"/>
      <c r="J67" s="25"/>
      <c r="K67" s="3"/>
      <c r="L67" s="3"/>
      <c r="M67" s="3"/>
      <c r="O67" s="1" t="str">
        <f t="shared" si="0"/>
        <v xml:space="preserve">    apply_vat_amount double precision DEFAULT 0,</v>
      </c>
    </row>
    <row r="68" spans="2:15" ht="15" x14ac:dyDescent="0.25">
      <c r="B68" s="6">
        <v>64</v>
      </c>
      <c r="C68" s="22" t="s">
        <v>959</v>
      </c>
      <c r="D68" s="24" t="s">
        <v>958</v>
      </c>
      <c r="E68" s="6" t="s">
        <v>35</v>
      </c>
      <c r="F68" s="6"/>
      <c r="G68" s="6">
        <v>1</v>
      </c>
      <c r="H68" s="23" t="s">
        <v>16</v>
      </c>
      <c r="I68" s="10"/>
      <c r="J68" s="25"/>
      <c r="K68" s="3"/>
      <c r="L68" s="3"/>
      <c r="M68" s="3"/>
      <c r="O68" s="1" t="str">
        <f t="shared" si="0"/>
        <v xml:space="preserve">    vat smallint DEFAULT 1,</v>
      </c>
    </row>
    <row r="69" spans="2:15" ht="15" x14ac:dyDescent="0.25">
      <c r="B69" s="6">
        <v>65</v>
      </c>
      <c r="C69" s="22" t="s">
        <v>645</v>
      </c>
      <c r="D69" s="24" t="s">
        <v>169</v>
      </c>
      <c r="E69" s="23" t="s">
        <v>127</v>
      </c>
      <c r="F69" s="6"/>
      <c r="G69" s="6">
        <v>0</v>
      </c>
      <c r="H69" s="6"/>
      <c r="I69" s="10"/>
      <c r="J69" s="25"/>
      <c r="K69" s="3"/>
      <c r="L69" s="3"/>
      <c r="M69" s="3"/>
      <c r="O69" s="1" t="str">
        <f t="shared" si="0"/>
        <v xml:space="preserve">    vat_rate double precision DEFAULT 0,</v>
      </c>
    </row>
    <row r="70" spans="2:15" ht="15" x14ac:dyDescent="0.25">
      <c r="B70" s="6">
        <v>66</v>
      </c>
      <c r="C70" s="22" t="s">
        <v>646</v>
      </c>
      <c r="D70" s="24" t="s">
        <v>634</v>
      </c>
      <c r="E70" s="23" t="s">
        <v>127</v>
      </c>
      <c r="F70" s="6"/>
      <c r="G70" s="6">
        <v>0</v>
      </c>
      <c r="H70" s="6"/>
      <c r="I70" s="10"/>
      <c r="J70" s="25"/>
      <c r="K70" s="3"/>
      <c r="L70" s="3"/>
      <c r="M70" s="3"/>
      <c r="O70" s="1" t="str">
        <f t="shared" si="0"/>
        <v xml:space="preserve">    vat_amount double precision DEFAULT 0,</v>
      </c>
    </row>
    <row r="71" spans="2:15" ht="15" x14ac:dyDescent="0.25">
      <c r="B71" s="6">
        <v>67</v>
      </c>
      <c r="C71" s="22" t="s">
        <v>641</v>
      </c>
      <c r="D71" s="24" t="s">
        <v>1525</v>
      </c>
      <c r="E71" s="23" t="s">
        <v>127</v>
      </c>
      <c r="F71" s="6"/>
      <c r="G71" s="6">
        <v>0</v>
      </c>
      <c r="H71" s="6"/>
      <c r="I71" s="10"/>
      <c r="J71" s="25"/>
      <c r="K71" s="3"/>
      <c r="L71" s="3"/>
      <c r="M71" s="3"/>
      <c r="O71" s="1" t="str">
        <f t="shared" si="0"/>
        <v xml:space="preserve">    grand_price double precision DEFAULT 0,</v>
      </c>
    </row>
    <row r="72" spans="2:15" ht="15" x14ac:dyDescent="0.25">
      <c r="B72" s="6">
        <v>68</v>
      </c>
      <c r="C72" s="22" t="s">
        <v>36</v>
      </c>
      <c r="D72" s="24" t="s">
        <v>1526</v>
      </c>
      <c r="E72" s="23" t="s">
        <v>127</v>
      </c>
      <c r="F72" s="6"/>
      <c r="G72" s="6">
        <v>0</v>
      </c>
      <c r="H72" s="6"/>
      <c r="I72" s="10"/>
      <c r="J72" s="25"/>
      <c r="K72" s="3"/>
      <c r="L72" s="3"/>
      <c r="M72" s="3"/>
      <c r="O72" s="1" t="str">
        <f t="shared" si="0"/>
        <v xml:space="preserve">    grand_amount double precision DEFAULT 0,</v>
      </c>
    </row>
    <row r="73" spans="2:15" ht="15" x14ac:dyDescent="0.25">
      <c r="B73" s="6">
        <v>69</v>
      </c>
      <c r="C73" s="22" t="s">
        <v>1193</v>
      </c>
      <c r="D73" s="24" t="s">
        <v>1199</v>
      </c>
      <c r="E73" s="23" t="s">
        <v>127</v>
      </c>
      <c r="F73" s="6"/>
      <c r="G73" s="6">
        <v>0</v>
      </c>
      <c r="H73" s="6"/>
      <c r="I73" s="10"/>
      <c r="J73" s="25"/>
      <c r="K73" s="3"/>
      <c r="L73" s="3"/>
      <c r="M73" s="3"/>
      <c r="O73" s="1" t="str">
        <f t="shared" si="0"/>
        <v xml:space="preserve">    apply_cost_amount double precision DEFAULT 0,</v>
      </c>
    </row>
    <row r="74" spans="2:15" ht="15" x14ac:dyDescent="0.25">
      <c r="B74" s="6">
        <v>70</v>
      </c>
      <c r="C74" s="22" t="s">
        <v>3413</v>
      </c>
      <c r="D74" s="24" t="s">
        <v>3414</v>
      </c>
      <c r="E74" s="23" t="s">
        <v>127</v>
      </c>
      <c r="F74" s="6"/>
      <c r="G74" s="6"/>
      <c r="H74" s="6"/>
      <c r="I74" s="10"/>
      <c r="J74" s="25"/>
      <c r="K74" s="3"/>
      <c r="L74" s="3"/>
      <c r="M74" s="3"/>
      <c r="O74" s="1" t="str">
        <f t="shared" si="0"/>
        <v xml:space="preserve">    tax_refund_amount double precision,</v>
      </c>
    </row>
    <row r="75" spans="2:15" ht="15" x14ac:dyDescent="0.25">
      <c r="B75" s="6">
        <v>71</v>
      </c>
      <c r="C75" s="22" t="s">
        <v>111</v>
      </c>
      <c r="D75" s="24" t="s">
        <v>108</v>
      </c>
      <c r="E75" s="23" t="s">
        <v>127</v>
      </c>
      <c r="F75" s="6"/>
      <c r="G75" s="6"/>
      <c r="H75" s="6"/>
      <c r="I75" s="8"/>
      <c r="J75" s="25"/>
      <c r="K75" s="3"/>
      <c r="L75" s="3"/>
      <c r="M75" s="3"/>
      <c r="O75" s="1" t="str">
        <f t="shared" si="0"/>
        <v xml:space="preserve">    cost_price double precision,</v>
      </c>
    </row>
    <row r="76" spans="2:15" ht="15" x14ac:dyDescent="0.25">
      <c r="B76" s="6">
        <v>72</v>
      </c>
      <c r="C76" s="22" t="s">
        <v>653</v>
      </c>
      <c r="D76" s="24" t="s">
        <v>632</v>
      </c>
      <c r="E76" s="23" t="s">
        <v>127</v>
      </c>
      <c r="F76" s="6"/>
      <c r="G76" s="6"/>
      <c r="H76" s="6"/>
      <c r="I76" s="10"/>
      <c r="J76" s="25"/>
      <c r="K76" s="3"/>
      <c r="L76" s="3"/>
      <c r="M76" s="3"/>
      <c r="O76" s="1" t="str">
        <f t="shared" ref="O76:O95" si="8">"    " &amp; D76 &amp; " " &amp; E76 &amp; IF(F76="yes"," NOT NULL", "") &amp; IF(LEN(G76) &gt; 0," DEFAULT " &amp; G76, "") &amp; ","</f>
        <v xml:space="preserve">    cost_amount double precision,</v>
      </c>
    </row>
    <row r="77" spans="2:15" ht="15" x14ac:dyDescent="0.25">
      <c r="B77" s="6">
        <v>73</v>
      </c>
      <c r="C77" s="22" t="s">
        <v>650</v>
      </c>
      <c r="D77" s="24" t="s">
        <v>723</v>
      </c>
      <c r="E77" s="23" t="s">
        <v>127</v>
      </c>
      <c r="F77" s="6"/>
      <c r="G77" s="6"/>
      <c r="H77" s="6"/>
      <c r="I77" s="10"/>
      <c r="J77" s="25"/>
      <c r="K77" s="3"/>
      <c r="L77" s="3"/>
      <c r="M77" s="3"/>
      <c r="O77" s="1" t="str">
        <f t="shared" si="8"/>
        <v xml:space="preserve">    buy_price double precision,</v>
      </c>
    </row>
    <row r="78" spans="2:15" ht="15" x14ac:dyDescent="0.25">
      <c r="B78" s="6">
        <v>74</v>
      </c>
      <c r="C78" s="22" t="s">
        <v>651</v>
      </c>
      <c r="D78" s="24" t="s">
        <v>960</v>
      </c>
      <c r="E78" s="23" t="s">
        <v>127</v>
      </c>
      <c r="F78" s="6"/>
      <c r="G78" s="6"/>
      <c r="H78" s="6"/>
      <c r="I78" s="8"/>
      <c r="J78" s="25"/>
      <c r="K78" s="3"/>
      <c r="L78" s="3"/>
      <c r="M78" s="3"/>
      <c r="O78" s="1" t="str">
        <f t="shared" si="8"/>
        <v xml:space="preserve">    buy_amount double precision,</v>
      </c>
    </row>
    <row r="79" spans="2:15" ht="15" x14ac:dyDescent="0.25">
      <c r="B79" s="6">
        <v>75</v>
      </c>
      <c r="C79" s="22" t="s">
        <v>3704</v>
      </c>
      <c r="D79" s="24" t="s">
        <v>3702</v>
      </c>
      <c r="E79" s="23" t="s">
        <v>127</v>
      </c>
      <c r="F79" s="6"/>
      <c r="G79" s="6">
        <v>0</v>
      </c>
      <c r="H79" s="6"/>
      <c r="I79" s="10"/>
      <c r="J79" s="25"/>
      <c r="K79" s="3"/>
      <c r="L79" s="3"/>
      <c r="M79" s="3"/>
      <c r="O79" s="1" t="str">
        <f t="shared" si="8"/>
        <v xml:space="preserve">    broker_rate double precision DEFAULT 0,</v>
      </c>
    </row>
    <row r="80" spans="2:15" ht="15" x14ac:dyDescent="0.25">
      <c r="B80" s="6">
        <v>76</v>
      </c>
      <c r="C80" s="22" t="s">
        <v>3704</v>
      </c>
      <c r="D80" s="24" t="s">
        <v>3703</v>
      </c>
      <c r="E80" s="23" t="s">
        <v>127</v>
      </c>
      <c r="F80" s="6"/>
      <c r="G80" s="6">
        <v>0</v>
      </c>
      <c r="H80" s="6"/>
      <c r="I80" s="10"/>
      <c r="J80" s="25"/>
      <c r="K80" s="3"/>
      <c r="L80" s="3"/>
      <c r="M80" s="3"/>
      <c r="O80" s="1" t="str">
        <f t="shared" si="8"/>
        <v xml:space="preserve">    broker_fee double precision DEFAULT 0,</v>
      </c>
    </row>
    <row r="81" spans="2:15" ht="15" x14ac:dyDescent="0.25">
      <c r="B81" s="6">
        <v>77</v>
      </c>
      <c r="C81" s="22" t="s">
        <v>3663</v>
      </c>
      <c r="D81" s="24" t="s">
        <v>3705</v>
      </c>
      <c r="E81" s="23" t="s">
        <v>127</v>
      </c>
      <c r="F81" s="6"/>
      <c r="G81" s="6">
        <v>0</v>
      </c>
      <c r="H81" s="6"/>
      <c r="I81" s="10"/>
      <c r="J81" s="25"/>
      <c r="K81" s="3"/>
      <c r="L81" s="3"/>
      <c r="M81" s="3"/>
      <c r="O81" s="1" t="str">
        <f t="shared" si="8"/>
        <v xml:space="preserve">    broker_amount double precision DEFAULT 0,</v>
      </c>
    </row>
    <row r="82" spans="2:15" ht="15" x14ac:dyDescent="0.25">
      <c r="B82" s="6">
        <v>78</v>
      </c>
      <c r="C82" s="22" t="s">
        <v>1983</v>
      </c>
      <c r="D82" s="24" t="s">
        <v>1809</v>
      </c>
      <c r="E82" s="6" t="s">
        <v>6</v>
      </c>
      <c r="F82" s="6"/>
      <c r="G82" s="6"/>
      <c r="H82" s="6"/>
      <c r="I82" s="10"/>
      <c r="J82" s="25"/>
      <c r="K82" s="3"/>
      <c r="L82" s="3"/>
      <c r="M82" s="3"/>
      <c r="O82" s="1" t="str">
        <f t="shared" si="8"/>
        <v xml:space="preserve">    base_unit_id bigint,</v>
      </c>
    </row>
    <row r="83" spans="2:15" ht="15" x14ac:dyDescent="0.25">
      <c r="B83" s="6">
        <v>79</v>
      </c>
      <c r="C83" s="22" t="s">
        <v>1984</v>
      </c>
      <c r="D83" s="24" t="s">
        <v>1996</v>
      </c>
      <c r="E83" s="23" t="s">
        <v>127</v>
      </c>
      <c r="F83" s="6"/>
      <c r="G83" s="6"/>
      <c r="H83" s="6"/>
      <c r="I83" s="10"/>
      <c r="J83" s="25"/>
      <c r="K83" s="3"/>
      <c r="L83" s="3"/>
      <c r="M83" s="3"/>
      <c r="O83" s="1" t="str">
        <f>"    " &amp; D83 &amp; " " &amp; E83 &amp; IF(F83="yes"," NOT NULL", "") &amp; IF(LEN(G83) &gt; 0," DEFAULT " &amp; G83, "") &amp; ","</f>
        <v xml:space="preserve">    base_multiply  double precision,</v>
      </c>
    </row>
    <row r="84" spans="2:15" ht="15" x14ac:dyDescent="0.25">
      <c r="B84" s="6">
        <v>80</v>
      </c>
      <c r="C84" s="22" t="s">
        <v>1985</v>
      </c>
      <c r="D84" s="24" t="s">
        <v>1982</v>
      </c>
      <c r="E84" s="23" t="s">
        <v>127</v>
      </c>
      <c r="F84" s="6"/>
      <c r="G84" s="6">
        <v>0</v>
      </c>
      <c r="H84" s="6"/>
      <c r="I84" s="10"/>
      <c r="J84" s="25" t="s">
        <v>1982</v>
      </c>
      <c r="K84" s="3"/>
      <c r="L84" s="3"/>
      <c r="M84" s="3"/>
      <c r="O84" s="1" t="str">
        <f>"    " &amp; D84 &amp; " " &amp; E84 &amp; IF(F84="yes"," NOT NULL", "") &amp; IF(LEN(G84) &gt; 0," DEFAULT " &amp; G84, "") &amp; ","</f>
        <v xml:space="preserve">    stock_qty double precision DEFAULT 0,</v>
      </c>
    </row>
    <row r="85" spans="2:15" ht="15" x14ac:dyDescent="0.25">
      <c r="B85" s="6">
        <v>81</v>
      </c>
      <c r="C85" s="22" t="s">
        <v>3339</v>
      </c>
      <c r="D85" s="24" t="s">
        <v>3353</v>
      </c>
      <c r="E85" s="23" t="s">
        <v>127</v>
      </c>
      <c r="F85" s="6"/>
      <c r="G85" s="6">
        <v>0</v>
      </c>
      <c r="H85" s="6"/>
      <c r="I85" s="10"/>
      <c r="J85" s="25" t="s">
        <v>3410</v>
      </c>
      <c r="K85" s="3"/>
      <c r="L85" s="3"/>
      <c r="M85" s="3"/>
      <c r="O85" s="1" t="str">
        <f t="shared" ref="O85" si="9">"    " &amp; D85 &amp; " " &amp; E85 &amp; IF(F85="yes"," NOT NULL", "") &amp; IF(LEN(G85) &gt; 0," DEFAULT " &amp; G85, "") &amp; ","</f>
        <v xml:space="preserve">    storage_qty double precision DEFAULT 0,</v>
      </c>
    </row>
    <row r="86" spans="2:15" ht="15" x14ac:dyDescent="0.25">
      <c r="B86" s="6">
        <v>82</v>
      </c>
      <c r="C86" s="22" t="s">
        <v>948</v>
      </c>
      <c r="D86" s="24" t="s">
        <v>1079</v>
      </c>
      <c r="E86" s="23" t="s">
        <v>25</v>
      </c>
      <c r="F86" s="6"/>
      <c r="G86" s="6"/>
      <c r="H86" s="6"/>
      <c r="I86" s="10"/>
      <c r="J86" s="24" t="s">
        <v>947</v>
      </c>
      <c r="K86" s="3"/>
      <c r="L86" s="3"/>
      <c r="M86" s="3"/>
      <c r="O86" s="1" t="str">
        <f t="shared" si="8"/>
        <v xml:space="preserve">    account_code varchar(10),</v>
      </c>
    </row>
    <row r="87" spans="2:15" ht="15" x14ac:dyDescent="0.25">
      <c r="B87" s="6">
        <v>83</v>
      </c>
      <c r="C87" s="22" t="s">
        <v>1069</v>
      </c>
      <c r="D87" s="24" t="s">
        <v>1080</v>
      </c>
      <c r="E87" s="23" t="s">
        <v>35</v>
      </c>
      <c r="F87" s="6"/>
      <c r="G87" s="6"/>
      <c r="H87" s="6"/>
      <c r="I87" s="10"/>
      <c r="J87" s="24" t="s">
        <v>1092</v>
      </c>
      <c r="K87" s="3"/>
      <c r="L87" s="3"/>
      <c r="M87" s="3"/>
      <c r="O87" s="1" t="str">
        <f t="shared" si="8"/>
        <v xml:space="preserve">    account_incdec smallint,</v>
      </c>
    </row>
    <row r="88" spans="2:15" ht="15" x14ac:dyDescent="0.25">
      <c r="B88" s="6">
        <v>84</v>
      </c>
      <c r="C88" s="22" t="s">
        <v>879</v>
      </c>
      <c r="D88" s="24" t="s">
        <v>3354</v>
      </c>
      <c r="E88" s="14" t="s">
        <v>39</v>
      </c>
      <c r="F88" s="6"/>
      <c r="G88" s="6"/>
      <c r="H88" s="6"/>
      <c r="I88" s="10"/>
      <c r="J88" s="25"/>
      <c r="K88" s="3"/>
      <c r="L88" s="3"/>
      <c r="M88" s="3"/>
      <c r="O88" s="1" t="str">
        <f t="shared" si="8"/>
        <v xml:space="preserve">    balance_code varchar(50),</v>
      </c>
    </row>
    <row r="89" spans="2:15" ht="15" x14ac:dyDescent="0.25">
      <c r="B89" s="6">
        <v>85</v>
      </c>
      <c r="C89" s="22" t="s">
        <v>1069</v>
      </c>
      <c r="D89" s="24" t="s">
        <v>3355</v>
      </c>
      <c r="E89" s="6" t="s">
        <v>35</v>
      </c>
      <c r="F89" s="6"/>
      <c r="G89" s="6"/>
      <c r="H89" s="6"/>
      <c r="I89" s="10"/>
      <c r="J89" s="25"/>
      <c r="K89" s="3"/>
      <c r="L89" s="3"/>
      <c r="M89" s="3"/>
      <c r="O89" s="1" t="str">
        <f t="shared" si="8"/>
        <v xml:space="preserve">    balance_incdec smallint,</v>
      </c>
    </row>
    <row r="90" spans="2:15" ht="15" x14ac:dyDescent="0.25">
      <c r="B90" s="6">
        <v>86</v>
      </c>
      <c r="C90" s="22" t="s">
        <v>948</v>
      </c>
      <c r="D90" s="24" t="s">
        <v>3415</v>
      </c>
      <c r="E90" s="23" t="s">
        <v>25</v>
      </c>
      <c r="F90" s="6"/>
      <c r="G90" s="6"/>
      <c r="H90" s="6"/>
      <c r="I90" s="10"/>
      <c r="J90" s="24"/>
      <c r="K90" s="3"/>
      <c r="L90" s="3"/>
      <c r="M90" s="3"/>
      <c r="O90" s="1" t="str">
        <f t="shared" ref="O90:O91" si="10">"    " &amp; D90 &amp; " " &amp; E90 &amp; IF(F90="yes"," NOT NULL", "") &amp; IF(LEN(G90) &gt; 0," DEFAULT " &amp; G90, "") &amp; ","</f>
        <v xml:space="preserve">    tax_account_code varchar(10),</v>
      </c>
    </row>
    <row r="91" spans="2:15" ht="15" x14ac:dyDescent="0.25">
      <c r="B91" s="6">
        <v>87</v>
      </c>
      <c r="C91" s="22" t="s">
        <v>1069</v>
      </c>
      <c r="D91" s="24" t="s">
        <v>3416</v>
      </c>
      <c r="E91" s="23" t="s">
        <v>35</v>
      </c>
      <c r="F91" s="6"/>
      <c r="G91" s="6"/>
      <c r="H91" s="6"/>
      <c r="I91" s="10"/>
      <c r="J91" s="24"/>
      <c r="K91" s="3"/>
      <c r="L91" s="3"/>
      <c r="M91" s="3"/>
      <c r="O91" s="1" t="str">
        <f t="shared" si="10"/>
        <v xml:space="preserve">    tax_account_incdec smallint,</v>
      </c>
    </row>
    <row r="92" spans="2:15" ht="15" x14ac:dyDescent="0.25">
      <c r="B92" s="6">
        <v>88</v>
      </c>
      <c r="C92" s="22" t="s">
        <v>1455</v>
      </c>
      <c r="D92" s="24" t="s">
        <v>419</v>
      </c>
      <c r="E92" s="6" t="s">
        <v>34</v>
      </c>
      <c r="F92" s="6"/>
      <c r="G92" s="6"/>
      <c r="H92" s="6"/>
      <c r="I92" s="10"/>
      <c r="J92" s="25"/>
      <c r="K92" s="3"/>
      <c r="L92" s="3"/>
      <c r="M92" s="3"/>
      <c r="O92" s="1" t="str">
        <f>"    " &amp; D92 &amp; " " &amp; E92 &amp; IF(F92="yes"," NOT NULL", "") &amp; IF(LEN(G92) &gt; 0," DEFAULT " &amp; G92, "") &amp; ","</f>
        <v xml:space="preserve">    comment varchar(255),</v>
      </c>
    </row>
    <row r="93" spans="2:15" ht="15" x14ac:dyDescent="0.25">
      <c r="B93" s="6">
        <v>89</v>
      </c>
      <c r="C93" s="22" t="s">
        <v>3</v>
      </c>
      <c r="D93" s="24" t="s">
        <v>3072</v>
      </c>
      <c r="E93" s="6" t="s">
        <v>34</v>
      </c>
      <c r="F93" s="6"/>
      <c r="G93" s="6"/>
      <c r="H93" s="6"/>
      <c r="I93" s="10"/>
      <c r="J93" s="25"/>
      <c r="K93" s="3"/>
      <c r="L93" s="3"/>
      <c r="M93" s="3"/>
      <c r="O93" s="1" t="str">
        <f t="shared" si="8"/>
        <v xml:space="preserve">    note varchar(255),</v>
      </c>
    </row>
    <row r="94" spans="2:15" ht="15" x14ac:dyDescent="0.25">
      <c r="B94" s="6">
        <v>90</v>
      </c>
      <c r="C94" s="22" t="s">
        <v>3115</v>
      </c>
      <c r="D94" s="24" t="s">
        <v>3112</v>
      </c>
      <c r="E94" s="6" t="s">
        <v>35</v>
      </c>
      <c r="F94" s="6"/>
      <c r="G94" s="6">
        <v>0</v>
      </c>
      <c r="H94" s="6"/>
      <c r="I94" s="10"/>
      <c r="J94" s="25"/>
      <c r="K94" s="3"/>
      <c r="L94" s="3"/>
      <c r="M94" s="3"/>
      <c r="O94" s="1" t="str">
        <f t="shared" si="8"/>
        <v xml:space="preserve">    foc smallint DEFAULT 0,</v>
      </c>
    </row>
    <row r="95" spans="2:15" ht="15" x14ac:dyDescent="0.25">
      <c r="B95" s="6">
        <v>91</v>
      </c>
      <c r="C95" s="22" t="s">
        <v>45</v>
      </c>
      <c r="D95" s="24" t="s">
        <v>42</v>
      </c>
      <c r="E95" s="6" t="s">
        <v>35</v>
      </c>
      <c r="F95" s="6"/>
      <c r="G95" s="6">
        <v>0</v>
      </c>
      <c r="H95" s="6"/>
      <c r="I95" s="10"/>
      <c r="J95" s="25"/>
      <c r="K95" s="3"/>
      <c r="L95" s="3"/>
      <c r="M95" s="3"/>
      <c r="O95" s="1" t="str">
        <f t="shared" si="8"/>
        <v xml:space="preserve">    status smallint DEFAULT 0,</v>
      </c>
    </row>
    <row r="96" spans="2:15" ht="15" x14ac:dyDescent="0.25">
      <c r="B96" s="6">
        <v>92</v>
      </c>
      <c r="C96" s="22" t="s">
        <v>1872</v>
      </c>
      <c r="D96" s="24" t="s">
        <v>1870</v>
      </c>
      <c r="E96" s="23" t="s">
        <v>35</v>
      </c>
      <c r="F96" s="6"/>
      <c r="G96" s="6"/>
      <c r="H96" s="23"/>
      <c r="I96" s="8"/>
      <c r="J96" s="25"/>
      <c r="K96" s="3"/>
      <c r="L96" s="3"/>
      <c r="M96" s="3"/>
      <c r="O96" s="1" t="str">
        <f>"    " &amp; D96 &amp; " " &amp; E96 &amp; IF(F96="yes"," NOT NULL", "") &amp; IF(LEN(G96) &gt; 0," DEFAULT " &amp; G96, "") &amp; ","</f>
        <v xml:space="preserve">    financial_status smallint,</v>
      </c>
    </row>
    <row r="97" spans="2:15" ht="15" x14ac:dyDescent="0.25">
      <c r="B97" s="6">
        <v>93</v>
      </c>
      <c r="C97" s="22" t="s">
        <v>3171</v>
      </c>
      <c r="D97" s="24" t="s">
        <v>3168</v>
      </c>
      <c r="E97" s="6" t="s">
        <v>35</v>
      </c>
      <c r="F97" s="6"/>
      <c r="G97" s="6"/>
      <c r="H97" s="23"/>
      <c r="I97" s="8"/>
      <c r="J97" s="25"/>
      <c r="K97" s="3"/>
      <c r="L97" s="3"/>
      <c r="M97" s="3"/>
      <c r="O97" s="1" t="str">
        <f t="shared" ref="O97" si="11">"    " &amp; D97 &amp; " " &amp; E97 &amp; IF(F97="yes"," NOT NULL", "") &amp; IF(LEN(G97) &gt; 0," DEFAULT " &amp; G97, "") &amp; ","</f>
        <v xml:space="preserve">    invoice_status smallint,</v>
      </c>
    </row>
    <row r="98" spans="2:15" ht="15" x14ac:dyDescent="0.25">
      <c r="B98" s="6">
        <v>94</v>
      </c>
      <c r="C98" s="22" t="s">
        <v>1873</v>
      </c>
      <c r="D98" s="24" t="s">
        <v>769</v>
      </c>
      <c r="E98" s="6" t="s">
        <v>35</v>
      </c>
      <c r="F98" s="6"/>
      <c r="G98" s="6"/>
      <c r="H98" s="23"/>
      <c r="I98" s="8"/>
      <c r="J98" s="25"/>
      <c r="K98" s="3"/>
      <c r="L98" s="3"/>
      <c r="M98" s="3"/>
      <c r="O98" s="1" t="str">
        <f>"    " &amp; D98 &amp; " " &amp; E98 &amp; IF(F98="yes"," NOT NULL", "") &amp; IF(LEN(G98) &gt; 0," DEFAULT " &amp; G98, "") &amp; ","</f>
        <v xml:space="preserve">    insurance_status smallint,</v>
      </c>
    </row>
    <row r="99" spans="2:15" ht="15" x14ac:dyDescent="0.25">
      <c r="B99" s="6">
        <v>95</v>
      </c>
      <c r="C99" s="22" t="s">
        <v>158</v>
      </c>
      <c r="D99" s="24" t="s">
        <v>53</v>
      </c>
      <c r="E99" s="6" t="s">
        <v>10</v>
      </c>
      <c r="F99" s="6"/>
      <c r="G99" s="6"/>
      <c r="H99" s="23"/>
      <c r="I99" s="8"/>
      <c r="J99" s="25"/>
      <c r="K99" s="3"/>
      <c r="L99" s="3"/>
      <c r="M99" s="3"/>
      <c r="O99" s="1" t="str">
        <f t="shared" si="0"/>
        <v xml:space="preserve">    sort integer,</v>
      </c>
    </row>
    <row r="100" spans="2:15" ht="15" x14ac:dyDescent="0.25">
      <c r="B100" s="6">
        <v>96</v>
      </c>
      <c r="C100" s="3" t="s">
        <v>20</v>
      </c>
      <c r="D100" s="24" t="s">
        <v>296</v>
      </c>
      <c r="E100" s="6" t="s">
        <v>6</v>
      </c>
      <c r="F100" s="6"/>
      <c r="G100" s="6"/>
      <c r="H100" s="6"/>
      <c r="I100" s="10"/>
      <c r="J100" s="25"/>
      <c r="K100" s="3"/>
      <c r="L100" s="3"/>
      <c r="M100" s="3"/>
      <c r="O100" s="1" t="str">
        <f t="shared" si="0"/>
        <v xml:space="preserve">    created_by bigint,</v>
      </c>
    </row>
    <row r="101" spans="2:15" ht="15" x14ac:dyDescent="0.25">
      <c r="B101" s="6">
        <v>97</v>
      </c>
      <c r="C101" s="3" t="s">
        <v>21</v>
      </c>
      <c r="D101" s="24" t="s">
        <v>70</v>
      </c>
      <c r="E101" s="6" t="s">
        <v>6</v>
      </c>
      <c r="F101" s="6"/>
      <c r="G101" s="6"/>
      <c r="H101" s="6"/>
      <c r="I101" s="10"/>
      <c r="J101" s="25"/>
      <c r="K101" s="3"/>
      <c r="L101" s="3"/>
      <c r="M101" s="3"/>
      <c r="O101" s="1" t="str">
        <f t="shared" si="0"/>
        <v xml:space="preserve">    created_date bigint,</v>
      </c>
    </row>
    <row r="102" spans="2:15" ht="15" x14ac:dyDescent="0.25">
      <c r="B102" s="6">
        <v>98</v>
      </c>
      <c r="C102" s="3" t="s">
        <v>22</v>
      </c>
      <c r="D102" s="24" t="s">
        <v>297</v>
      </c>
      <c r="E102" s="6" t="s">
        <v>6</v>
      </c>
      <c r="F102" s="6"/>
      <c r="G102" s="6"/>
      <c r="H102" s="6"/>
      <c r="I102" s="10"/>
      <c r="J102" s="25"/>
      <c r="K102" s="3"/>
      <c r="L102" s="3"/>
      <c r="M102" s="3"/>
      <c r="O102" s="1" t="str">
        <f t="shared" si="0"/>
        <v xml:space="preserve">    updated_by bigint,</v>
      </c>
    </row>
    <row r="103" spans="2:15" ht="15" x14ac:dyDescent="0.25">
      <c r="B103" s="6">
        <v>99</v>
      </c>
      <c r="C103" s="3" t="s">
        <v>23</v>
      </c>
      <c r="D103" s="24" t="s">
        <v>71</v>
      </c>
      <c r="E103" s="6" t="s">
        <v>6</v>
      </c>
      <c r="F103" s="6"/>
      <c r="G103" s="6"/>
      <c r="H103" s="6"/>
      <c r="I103" s="10"/>
      <c r="J103" s="25"/>
      <c r="K103" s="3"/>
      <c r="L103" s="3"/>
      <c r="M103" s="3"/>
      <c r="O103" s="1" t="str">
        <f t="shared" si="0"/>
        <v xml:space="preserve">    updated_date bigint,</v>
      </c>
    </row>
    <row r="104" spans="2:15" ht="15" x14ac:dyDescent="0.25">
      <c r="B104" s="6">
        <v>100</v>
      </c>
      <c r="C104" s="22" t="s">
        <v>105</v>
      </c>
      <c r="D104" s="24" t="s">
        <v>295</v>
      </c>
      <c r="E104" s="6" t="s">
        <v>6</v>
      </c>
      <c r="F104" s="6"/>
      <c r="G104" s="6"/>
      <c r="H104" s="6"/>
      <c r="I104" s="8">
        <v>1</v>
      </c>
      <c r="J104" s="25"/>
      <c r="K104" s="3"/>
      <c r="L104" s="3"/>
      <c r="M104" s="3"/>
      <c r="O104" s="1" t="str">
        <f t="shared" si="0"/>
        <v xml:space="preserve">    deleted_by bigint,</v>
      </c>
    </row>
    <row r="105" spans="2:15" ht="15" x14ac:dyDescent="0.25">
      <c r="B105" s="6">
        <v>101</v>
      </c>
      <c r="C105" s="22" t="s">
        <v>99</v>
      </c>
      <c r="D105" s="24" t="s">
        <v>94</v>
      </c>
      <c r="E105" s="6" t="s">
        <v>6</v>
      </c>
      <c r="F105" s="6"/>
      <c r="G105" s="6"/>
      <c r="H105" s="6"/>
      <c r="I105" s="8">
        <v>1</v>
      </c>
      <c r="J105" s="25"/>
      <c r="K105" s="3"/>
      <c r="L105" s="3"/>
      <c r="M105" s="3"/>
      <c r="O105" s="1" t="str">
        <f t="shared" si="0"/>
        <v xml:space="preserve">    deleted_date bigint,</v>
      </c>
    </row>
    <row r="106" spans="2:15" ht="15" x14ac:dyDescent="0.25">
      <c r="B106" s="6">
        <v>102</v>
      </c>
      <c r="C106" s="3" t="s">
        <v>24</v>
      </c>
      <c r="D106" s="24" t="s">
        <v>13</v>
      </c>
      <c r="E106" s="6" t="s">
        <v>10</v>
      </c>
      <c r="F106" s="6"/>
      <c r="G106" s="6">
        <v>1</v>
      </c>
      <c r="H106" s="6"/>
      <c r="I106" s="10"/>
      <c r="J106" s="25"/>
      <c r="K106" s="3"/>
      <c r="L106" s="3"/>
      <c r="M106" s="3"/>
      <c r="O106" s="1" t="str">
        <f t="shared" si="0"/>
        <v xml:space="preserve">    version integer DEFAULT 1,</v>
      </c>
    </row>
    <row r="107" spans="2:15" x14ac:dyDescent="0.25">
      <c r="O107" s="1" t="str">
        <f>"    CONSTRAINT " &amp; IF(ISERROR(SEARCH(".",$D$2)), $D$2, MID($D$2,SEARCH(".",$D$2) + 1,(LEN($D$2)-SEARCH(".",$D$2)))) &amp; "_pk PRIMARY KEY (" &amp; $D$5 &amp; ")"</f>
        <v xml:space="preserve">    CONSTRAINT inventory_item_pk PRIMARY KEY (id)</v>
      </c>
    </row>
    <row r="108" spans="2:15" x14ac:dyDescent="0.25">
      <c r="O108" s="1" t="s">
        <v>7</v>
      </c>
    </row>
    <row r="112" spans="2:15" x14ac:dyDescent="0.25">
      <c r="D112" s="32" t="s">
        <v>1467</v>
      </c>
    </row>
    <row r="113" spans="4:4" x14ac:dyDescent="0.25">
      <c r="D113" s="32" t="s">
        <v>1468</v>
      </c>
    </row>
    <row r="114" spans="4:4" x14ac:dyDescent="0.25">
      <c r="D114" s="32" t="s">
        <v>1469</v>
      </c>
    </row>
    <row r="115" spans="4:4" x14ac:dyDescent="0.25">
      <c r="D115" s="32" t="s">
        <v>1523</v>
      </c>
    </row>
    <row r="116" spans="4:4" x14ac:dyDescent="0.25">
      <c r="D116" s="32" t="s">
        <v>1524</v>
      </c>
    </row>
    <row r="118" spans="4:4" x14ac:dyDescent="0.25">
      <c r="D118" s="32" t="s">
        <v>1542</v>
      </c>
    </row>
    <row r="120" spans="4:4" x14ac:dyDescent="0.25">
      <c r="D120" s="32" t="s">
        <v>1523</v>
      </c>
    </row>
    <row r="121" spans="4:4" x14ac:dyDescent="0.25">
      <c r="D121" s="32" t="s">
        <v>1524</v>
      </c>
    </row>
    <row r="124" spans="4:4" x14ac:dyDescent="0.25">
      <c r="D124" s="32" t="s">
        <v>1637</v>
      </c>
    </row>
    <row r="125" spans="4:4" x14ac:dyDescent="0.25">
      <c r="D125" s="32" t="s">
        <v>1638</v>
      </c>
    </row>
    <row r="126" spans="4:4" x14ac:dyDescent="0.25">
      <c r="D126" s="32" t="s">
        <v>1647</v>
      </c>
    </row>
    <row r="127" spans="4:4" x14ac:dyDescent="0.25">
      <c r="D127" s="32" t="s">
        <v>1639</v>
      </c>
    </row>
    <row r="128" spans="4:4" x14ac:dyDescent="0.25">
      <c r="D128" s="32" t="s">
        <v>1640</v>
      </c>
    </row>
    <row r="129" spans="3:4" x14ac:dyDescent="0.25">
      <c r="D129" s="32" t="s">
        <v>1648</v>
      </c>
    </row>
    <row r="130" spans="3:4" x14ac:dyDescent="0.25">
      <c r="D130" s="32" t="s">
        <v>1641</v>
      </c>
    </row>
    <row r="131" spans="3:4" x14ac:dyDescent="0.25">
      <c r="D131" s="32" t="s">
        <v>1642</v>
      </c>
    </row>
    <row r="132" spans="3:4" x14ac:dyDescent="0.25">
      <c r="D132" s="32" t="s">
        <v>1643</v>
      </c>
    </row>
    <row r="133" spans="3:4" x14ac:dyDescent="0.25">
      <c r="D133" s="32" t="s">
        <v>1649</v>
      </c>
    </row>
    <row r="134" spans="3:4" x14ac:dyDescent="0.25">
      <c r="D134" s="32" t="s">
        <v>1644</v>
      </c>
    </row>
    <row r="135" spans="3:4" x14ac:dyDescent="0.25">
      <c r="D135" s="32" t="s">
        <v>1645</v>
      </c>
    </row>
    <row r="136" spans="3:4" x14ac:dyDescent="0.25">
      <c r="D136" s="32" t="s">
        <v>1646</v>
      </c>
    </row>
    <row r="137" spans="3:4" x14ac:dyDescent="0.25">
      <c r="C137" s="32"/>
      <c r="D137" s="32" t="s">
        <v>1660</v>
      </c>
    </row>
    <row r="138" spans="3:4" x14ac:dyDescent="0.25">
      <c r="D138" s="32" t="s">
        <v>1666</v>
      </c>
    </row>
    <row r="141" spans="3:4" x14ac:dyDescent="0.25">
      <c r="D141" s="32" t="s">
        <v>2046</v>
      </c>
    </row>
    <row r="142" spans="3:4" x14ac:dyDescent="0.25">
      <c r="D142" s="32"/>
    </row>
    <row r="144" spans="3:4" x14ac:dyDescent="0.25">
      <c r="D144" s="32" t="s">
        <v>2049</v>
      </c>
    </row>
    <row r="145" spans="4:4" x14ac:dyDescent="0.25">
      <c r="D145" s="32" t="s">
        <v>2050</v>
      </c>
    </row>
    <row r="146" spans="4:4" x14ac:dyDescent="0.25">
      <c r="D146" s="32" t="s">
        <v>2051</v>
      </c>
    </row>
    <row r="147" spans="4:4" x14ac:dyDescent="0.25">
      <c r="D147" s="32" t="s">
        <v>2052</v>
      </c>
    </row>
    <row r="148" spans="4:4" x14ac:dyDescent="0.25">
      <c r="D148" s="32" t="s">
        <v>2053</v>
      </c>
    </row>
    <row r="149" spans="4:4" x14ac:dyDescent="0.25">
      <c r="D149" s="32" t="s">
        <v>2057</v>
      </c>
    </row>
    <row r="150" spans="4:4" x14ac:dyDescent="0.25">
      <c r="D150" s="32" t="s">
        <v>2058</v>
      </c>
    </row>
    <row r="152" spans="4:4" x14ac:dyDescent="0.25">
      <c r="D152" s="32" t="s">
        <v>2063</v>
      </c>
    </row>
    <row r="157" spans="4:4" x14ac:dyDescent="0.25">
      <c r="D157" s="32" t="s">
        <v>3479</v>
      </c>
    </row>
    <row r="158" spans="4:4" x14ac:dyDescent="0.25">
      <c r="D158" s="32" t="s">
        <v>3480</v>
      </c>
    </row>
    <row r="159" spans="4:4" x14ac:dyDescent="0.25">
      <c r="D159" s="32" t="s">
        <v>3481</v>
      </c>
    </row>
    <row r="161" spans="4:4" x14ac:dyDescent="0.25">
      <c r="D161" s="32" t="s">
        <v>3503</v>
      </c>
    </row>
    <row r="162" spans="4:4" x14ac:dyDescent="0.25">
      <c r="D162" s="32" t="s">
        <v>3504</v>
      </c>
    </row>
    <row r="164" spans="4:4" x14ac:dyDescent="0.25">
      <c r="D164" s="32" t="s">
        <v>3750</v>
      </c>
    </row>
    <row r="165" spans="4:4" x14ac:dyDescent="0.25">
      <c r="D165" s="32" t="s">
        <v>3751</v>
      </c>
    </row>
    <row r="166" spans="4:4" x14ac:dyDescent="0.25">
      <c r="D166" s="32" t="s">
        <v>3752</v>
      </c>
    </row>
    <row r="169" spans="4:4" x14ac:dyDescent="0.25">
      <c r="D169" s="32" t="s">
        <v>3950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B1:O68"/>
  <sheetViews>
    <sheetView showGridLines="0" topLeftCell="A46" workbookViewId="0">
      <selection activeCell="O2" sqref="O2:O54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DB!D203</f>
        <v>Yêu cầu xuất/nhập kho</v>
      </c>
      <c r="E1" s="71"/>
      <c r="F1" s="72" t="s">
        <v>22</v>
      </c>
      <c r="G1" s="73"/>
      <c r="H1" s="73"/>
      <c r="I1" s="74"/>
      <c r="J1" s="3" t="str">
        <f>DB!F203</f>
        <v>Nguyễn Anh Phong</v>
      </c>
    </row>
    <row r="2" spans="2:15" ht="18" x14ac:dyDescent="0.25">
      <c r="C2" s="2" t="s">
        <v>27</v>
      </c>
      <c r="D2" s="75" t="str">
        <f>DB!E203</f>
        <v>request_inventory</v>
      </c>
      <c r="E2" s="76"/>
      <c r="F2" s="72" t="s">
        <v>23</v>
      </c>
      <c r="G2" s="73"/>
      <c r="H2" s="73"/>
      <c r="I2" s="74"/>
      <c r="J2" s="19">
        <f>DB!G203</f>
        <v>42922</v>
      </c>
      <c r="O2" s="1" t="str">
        <f xml:space="preserve"> "drop table " &amp; D2 &amp; ";"</f>
        <v>drop table request_inventory;</v>
      </c>
    </row>
    <row r="3" spans="2:15" ht="29.25" customHeight="1" x14ac:dyDescent="0.25">
      <c r="B3" s="4"/>
      <c r="O3" s="1" t="str">
        <f xml:space="preserve"> "create table " &amp; D2</f>
        <v>create table request_inventory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52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944</v>
      </c>
      <c r="D8" s="24" t="s">
        <v>151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department_id bigint,</v>
      </c>
    </row>
    <row r="9" spans="2:15" ht="15" x14ac:dyDescent="0.25">
      <c r="B9" s="6">
        <v>5</v>
      </c>
      <c r="C9" s="22" t="s">
        <v>949</v>
      </c>
      <c r="D9" s="24" t="s">
        <v>626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financial_id bigint,</v>
      </c>
    </row>
    <row r="10" spans="2:15" ht="15" x14ac:dyDescent="0.25">
      <c r="B10" s="6">
        <v>6</v>
      </c>
      <c r="C10" s="22" t="s">
        <v>1392</v>
      </c>
      <c r="D10" s="24" t="s">
        <v>396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imaging_result_id bigint,</v>
      </c>
    </row>
    <row r="11" spans="2:15" ht="15" x14ac:dyDescent="0.25">
      <c r="B11" s="6">
        <v>7</v>
      </c>
      <c r="C11" s="22" t="s">
        <v>1393</v>
      </c>
      <c r="D11" s="24" t="s">
        <v>1375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lab_sample_id bigint,</v>
      </c>
    </row>
    <row r="12" spans="2:15" ht="15" x14ac:dyDescent="0.25">
      <c r="B12" s="6">
        <v>8</v>
      </c>
      <c r="C12" s="22" t="s">
        <v>679</v>
      </c>
      <c r="D12" s="24" t="s">
        <v>48</v>
      </c>
      <c r="E12" s="23" t="s">
        <v>39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code varchar(50),</v>
      </c>
    </row>
    <row r="13" spans="2:15" ht="15" x14ac:dyDescent="0.25">
      <c r="B13" s="6">
        <v>9</v>
      </c>
      <c r="C13" s="22" t="s">
        <v>106</v>
      </c>
      <c r="D13" s="24" t="s">
        <v>206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partner_id bigint,</v>
      </c>
    </row>
    <row r="14" spans="2:15" ht="15" x14ac:dyDescent="0.25">
      <c r="B14" s="6">
        <v>10</v>
      </c>
      <c r="C14" s="22" t="s">
        <v>686</v>
      </c>
      <c r="D14" s="24" t="s">
        <v>688</v>
      </c>
      <c r="E14" s="23" t="s">
        <v>39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partner_code varchar(50),</v>
      </c>
    </row>
    <row r="15" spans="2:15" ht="15" x14ac:dyDescent="0.25">
      <c r="B15" s="6">
        <v>11</v>
      </c>
      <c r="C15" s="22" t="s">
        <v>687</v>
      </c>
      <c r="D15" s="24" t="s">
        <v>689</v>
      </c>
      <c r="E15" s="6" t="s">
        <v>34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partner_name varchar(255),</v>
      </c>
    </row>
    <row r="16" spans="2:15" ht="15" x14ac:dyDescent="0.25">
      <c r="B16" s="6">
        <v>12</v>
      </c>
      <c r="C16" s="22" t="s">
        <v>61</v>
      </c>
      <c r="D16" s="24" t="s">
        <v>690</v>
      </c>
      <c r="E16" s="6" t="s">
        <v>34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partner_address varchar(255),</v>
      </c>
    </row>
    <row r="17" spans="2:15" ht="15" x14ac:dyDescent="0.25">
      <c r="B17" s="6">
        <v>13</v>
      </c>
      <c r="C17" s="22" t="s">
        <v>66</v>
      </c>
      <c r="D17" s="24" t="s">
        <v>691</v>
      </c>
      <c r="E17" s="6" t="s">
        <v>34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partner_phone varchar(255),</v>
      </c>
    </row>
    <row r="18" spans="2:15" ht="15" x14ac:dyDescent="0.25">
      <c r="B18" s="6">
        <v>14</v>
      </c>
      <c r="C18" s="22" t="s">
        <v>73</v>
      </c>
      <c r="D18" s="24" t="s">
        <v>692</v>
      </c>
      <c r="E18" s="6" t="s">
        <v>34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partner_email varchar(255),</v>
      </c>
    </row>
    <row r="19" spans="2:15" ht="15" x14ac:dyDescent="0.25">
      <c r="B19" s="6">
        <v>15</v>
      </c>
      <c r="C19" s="22" t="s">
        <v>96</v>
      </c>
      <c r="D19" s="24" t="s">
        <v>768</v>
      </c>
      <c r="E19" s="6" t="s">
        <v>34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partner_taxcode varchar(255),</v>
      </c>
    </row>
    <row r="20" spans="2:15" ht="15" x14ac:dyDescent="0.25">
      <c r="B20" s="6">
        <v>16</v>
      </c>
      <c r="C20" s="22" t="s">
        <v>1010</v>
      </c>
      <c r="D20" s="24" t="s">
        <v>1008</v>
      </c>
      <c r="E20" s="6" t="s">
        <v>34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transactor varchar(255),</v>
      </c>
    </row>
    <row r="21" spans="2:15" ht="15" x14ac:dyDescent="0.25">
      <c r="B21" s="6">
        <v>17</v>
      </c>
      <c r="C21" s="22" t="s">
        <v>1010</v>
      </c>
      <c r="D21" s="24" t="s">
        <v>1009</v>
      </c>
      <c r="E21" s="6" t="s">
        <v>34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transactor_phone varchar(255),</v>
      </c>
    </row>
    <row r="22" spans="2:15" ht="15" x14ac:dyDescent="0.25">
      <c r="B22" s="6">
        <v>18</v>
      </c>
      <c r="C22" s="22" t="s">
        <v>776</v>
      </c>
      <c r="D22" s="24" t="s">
        <v>12</v>
      </c>
      <c r="E22" s="6" t="s">
        <v>34</v>
      </c>
      <c r="F22" s="6"/>
      <c r="G22" s="6"/>
      <c r="H22" s="6"/>
      <c r="I22" s="10"/>
      <c r="J22" s="25"/>
      <c r="K22" s="3"/>
      <c r="L22" s="3"/>
      <c r="M22" s="3"/>
      <c r="O22" s="1" t="str">
        <f t="shared" si="0"/>
        <v xml:space="preserve">    description varchar(255),</v>
      </c>
    </row>
    <row r="23" spans="2:15" ht="15" x14ac:dyDescent="0.25">
      <c r="B23" s="6">
        <v>19</v>
      </c>
      <c r="C23" s="22" t="s">
        <v>1455</v>
      </c>
      <c r="D23" s="24" t="s">
        <v>419</v>
      </c>
      <c r="E23" s="6" t="s">
        <v>34</v>
      </c>
      <c r="F23" s="6"/>
      <c r="G23" s="6"/>
      <c r="H23" s="6"/>
      <c r="I23" s="10"/>
      <c r="J23" s="25"/>
      <c r="K23" s="3"/>
      <c r="L23" s="3"/>
      <c r="M23" s="3"/>
      <c r="O23" s="1" t="str">
        <f t="shared" si="0"/>
        <v xml:space="preserve">    comment varchar(255),</v>
      </c>
    </row>
    <row r="24" spans="2:15" ht="15" x14ac:dyDescent="0.25">
      <c r="B24" s="6">
        <v>20</v>
      </c>
      <c r="C24" s="22" t="s">
        <v>3</v>
      </c>
      <c r="D24" s="24" t="s">
        <v>44</v>
      </c>
      <c r="E24" s="6" t="s">
        <v>34</v>
      </c>
      <c r="F24" s="6"/>
      <c r="G24" s="6"/>
      <c r="H24" s="6"/>
      <c r="I24" s="10"/>
      <c r="J24" s="25"/>
      <c r="K24" s="3"/>
      <c r="L24" s="3"/>
      <c r="M24" s="3"/>
      <c r="O24" s="1" t="str">
        <f t="shared" si="0"/>
        <v xml:space="preserve">    notes varchar(255),</v>
      </c>
    </row>
    <row r="25" spans="2:15" ht="15" x14ac:dyDescent="0.25">
      <c r="B25" s="6">
        <v>21</v>
      </c>
      <c r="C25" s="22" t="s">
        <v>1158</v>
      </c>
      <c r="D25" s="24" t="s">
        <v>938</v>
      </c>
      <c r="E25" s="6" t="s">
        <v>6</v>
      </c>
      <c r="F25" s="6"/>
      <c r="G25" s="6"/>
      <c r="H25" s="6"/>
      <c r="I25" s="10"/>
      <c r="J25" s="25"/>
      <c r="K25" s="3"/>
      <c r="L25" s="3"/>
      <c r="M25" s="3"/>
      <c r="O25" s="1" t="str">
        <f t="shared" si="0"/>
        <v xml:space="preserve">    warehouse_id bigint,</v>
      </c>
    </row>
    <row r="26" spans="2:15" ht="15" x14ac:dyDescent="0.25">
      <c r="B26" s="6">
        <v>22</v>
      </c>
      <c r="C26" s="22" t="s">
        <v>953</v>
      </c>
      <c r="D26" s="24" t="s">
        <v>950</v>
      </c>
      <c r="E26" s="6" t="s">
        <v>6</v>
      </c>
      <c r="F26" s="6"/>
      <c r="G26" s="6"/>
      <c r="H26" s="6"/>
      <c r="I26" s="10"/>
      <c r="J26" s="25"/>
      <c r="K26" s="3"/>
      <c r="L26" s="3"/>
      <c r="M26" s="3"/>
      <c r="O26" s="1" t="str">
        <f t="shared" si="0"/>
        <v xml:space="preserve">    stock_type_id bigint,</v>
      </c>
    </row>
    <row r="27" spans="2:15" ht="15" x14ac:dyDescent="0.25">
      <c r="B27" s="6">
        <v>23</v>
      </c>
      <c r="C27" s="22" t="s">
        <v>953</v>
      </c>
      <c r="D27" s="24" t="s">
        <v>968</v>
      </c>
      <c r="E27" s="6" t="s">
        <v>35</v>
      </c>
      <c r="F27" s="6"/>
      <c r="G27" s="6"/>
      <c r="H27" s="6"/>
      <c r="I27" s="10"/>
      <c r="J27" s="25" t="s">
        <v>1075</v>
      </c>
      <c r="K27" s="3"/>
      <c r="L27" s="3"/>
      <c r="M27" s="3"/>
      <c r="O27" s="1" t="str">
        <f t="shared" si="0"/>
        <v xml:space="preserve">    stock_type smallint,</v>
      </c>
    </row>
    <row r="28" spans="2:15" ht="15" x14ac:dyDescent="0.25">
      <c r="B28" s="6">
        <v>24</v>
      </c>
      <c r="C28" s="22" t="s">
        <v>1069</v>
      </c>
      <c r="D28" s="24" t="s">
        <v>1070</v>
      </c>
      <c r="E28" s="6" t="s">
        <v>35</v>
      </c>
      <c r="F28" s="6"/>
      <c r="G28" s="6"/>
      <c r="H28" s="6"/>
      <c r="I28" s="10"/>
      <c r="J28" s="25" t="s">
        <v>1074</v>
      </c>
      <c r="K28" s="3"/>
      <c r="L28" s="3"/>
      <c r="M28" s="3"/>
      <c r="O28" s="1" t="str">
        <f t="shared" si="0"/>
        <v xml:space="preserve">    incdec smallint,</v>
      </c>
    </row>
    <row r="29" spans="2:15" ht="15" x14ac:dyDescent="0.25">
      <c r="B29" s="6">
        <v>25</v>
      </c>
      <c r="C29" s="22" t="s">
        <v>939</v>
      </c>
      <c r="D29" s="24" t="s">
        <v>1071</v>
      </c>
      <c r="E29" s="6" t="s">
        <v>35</v>
      </c>
      <c r="F29" s="6"/>
      <c r="G29" s="6"/>
      <c r="H29" s="23" t="s">
        <v>16</v>
      </c>
      <c r="I29" s="10"/>
      <c r="J29" s="25"/>
      <c r="K29" s="3"/>
      <c r="L29" s="3"/>
      <c r="M29" s="3"/>
      <c r="O29" s="1" t="str">
        <f t="shared" si="0"/>
        <v xml:space="preserve">    internal_ledger smallint,</v>
      </c>
    </row>
    <row r="30" spans="2:15" ht="15" x14ac:dyDescent="0.25">
      <c r="B30" s="6">
        <v>26</v>
      </c>
      <c r="C30" s="22" t="s">
        <v>1072</v>
      </c>
      <c r="D30" s="24" t="s">
        <v>1217</v>
      </c>
      <c r="E30" s="6" t="s">
        <v>35</v>
      </c>
      <c r="F30" s="6"/>
      <c r="G30" s="6"/>
      <c r="H30" s="23" t="s">
        <v>16</v>
      </c>
      <c r="I30" s="10"/>
      <c r="J30" s="25"/>
      <c r="K30" s="3"/>
      <c r="L30" s="3"/>
      <c r="M30" s="3"/>
      <c r="O30" s="1" t="str">
        <f t="shared" si="0"/>
        <v xml:space="preserve">    financial_ledger smallint,</v>
      </c>
    </row>
    <row r="31" spans="2:15" ht="15" x14ac:dyDescent="0.25">
      <c r="B31" s="6">
        <v>27</v>
      </c>
      <c r="C31" s="22" t="s">
        <v>674</v>
      </c>
      <c r="D31" s="24" t="s">
        <v>1499</v>
      </c>
      <c r="E31" s="6" t="s">
        <v>6</v>
      </c>
      <c r="F31" s="6"/>
      <c r="G31" s="6"/>
      <c r="H31" s="6"/>
      <c r="I31" s="10"/>
      <c r="J31" s="25"/>
      <c r="K31" s="3"/>
      <c r="L31" s="3"/>
      <c r="M31" s="3"/>
      <c r="O31" s="1" t="str">
        <f t="shared" si="0"/>
        <v xml:space="preserve">    request_date bigint,</v>
      </c>
    </row>
    <row r="32" spans="2:15" ht="15" x14ac:dyDescent="0.25">
      <c r="B32" s="6">
        <v>29</v>
      </c>
      <c r="C32" s="22" t="s">
        <v>1157</v>
      </c>
      <c r="D32" s="24" t="s">
        <v>1216</v>
      </c>
      <c r="E32" s="6" t="s">
        <v>6</v>
      </c>
      <c r="F32" s="6"/>
      <c r="G32" s="6"/>
      <c r="H32" s="6"/>
      <c r="I32" s="10"/>
      <c r="J32" s="25"/>
      <c r="K32" s="3"/>
      <c r="L32" s="3"/>
      <c r="M32" s="3"/>
      <c r="O32" s="1" t="str">
        <f t="shared" si="0"/>
        <v xml:space="preserve">    sourcer_id bigint,</v>
      </c>
    </row>
    <row r="33" spans="2:15" ht="15" x14ac:dyDescent="0.25">
      <c r="B33" s="6">
        <v>33</v>
      </c>
      <c r="C33" s="22" t="s">
        <v>652</v>
      </c>
      <c r="D33" s="24" t="s">
        <v>633</v>
      </c>
      <c r="E33" s="23" t="s">
        <v>25</v>
      </c>
      <c r="F33" s="6"/>
      <c r="G33" s="6"/>
      <c r="H33" s="6"/>
      <c r="I33" s="10"/>
      <c r="J33" s="25"/>
      <c r="K33" s="3"/>
      <c r="L33" s="3"/>
      <c r="M33" s="3"/>
      <c r="O33" s="1" t="str">
        <f t="shared" si="0"/>
        <v xml:space="preserve">    currency varchar(10),</v>
      </c>
    </row>
    <row r="34" spans="2:15" ht="15" x14ac:dyDescent="0.25">
      <c r="B34" s="6">
        <v>34</v>
      </c>
      <c r="C34" s="22" t="s">
        <v>670</v>
      </c>
      <c r="D34" s="24" t="s">
        <v>671</v>
      </c>
      <c r="E34" s="23" t="s">
        <v>127</v>
      </c>
      <c r="F34" s="6"/>
      <c r="G34" s="6">
        <v>1</v>
      </c>
      <c r="H34" s="6"/>
      <c r="I34" s="10"/>
      <c r="J34" s="25"/>
      <c r="K34" s="3"/>
      <c r="L34" s="3"/>
      <c r="M34" s="3"/>
      <c r="O34" s="1" t="str">
        <f t="shared" si="0"/>
        <v xml:space="preserve">    exchange_rate double precision DEFAULT 1,</v>
      </c>
    </row>
    <row r="35" spans="2:15" ht="15" x14ac:dyDescent="0.25">
      <c r="B35" s="6">
        <v>35</v>
      </c>
      <c r="C35" s="22" t="s">
        <v>33</v>
      </c>
      <c r="D35" s="24" t="s">
        <v>1504</v>
      </c>
      <c r="E35" s="23" t="s">
        <v>127</v>
      </c>
      <c r="F35" s="6"/>
      <c r="G35" s="6">
        <v>0</v>
      </c>
      <c r="H35" s="6"/>
      <c r="I35" s="10"/>
      <c r="J35" s="25"/>
      <c r="K35" s="3"/>
      <c r="L35" s="3"/>
      <c r="M35" s="3"/>
      <c r="O35" s="1" t="str">
        <f t="shared" si="0"/>
        <v xml:space="preserve">    total_qty double precision DEFAULT 0,</v>
      </c>
    </row>
    <row r="36" spans="2:15" ht="15" x14ac:dyDescent="0.25">
      <c r="B36" s="6">
        <v>36</v>
      </c>
      <c r="C36" s="22" t="s">
        <v>653</v>
      </c>
      <c r="D36" s="24" t="s">
        <v>1505</v>
      </c>
      <c r="E36" s="23" t="s">
        <v>127</v>
      </c>
      <c r="F36" s="6"/>
      <c r="G36" s="6">
        <v>0</v>
      </c>
      <c r="H36" s="6"/>
      <c r="I36" s="8"/>
      <c r="J36" s="25"/>
      <c r="K36" s="3"/>
      <c r="L36" s="3"/>
      <c r="M36" s="3"/>
      <c r="O36" s="1" t="str">
        <f t="shared" si="0"/>
        <v xml:space="preserve">    total_cost_amount double precision DEFAULT 0,</v>
      </c>
    </row>
    <row r="37" spans="2:15" ht="15" x14ac:dyDescent="0.25">
      <c r="B37" s="6">
        <v>37</v>
      </c>
      <c r="C37" s="22" t="s">
        <v>651</v>
      </c>
      <c r="D37" s="24" t="s">
        <v>1506</v>
      </c>
      <c r="E37" s="23" t="s">
        <v>127</v>
      </c>
      <c r="F37" s="6"/>
      <c r="G37" s="6">
        <v>0</v>
      </c>
      <c r="H37" s="6"/>
      <c r="I37" s="10"/>
      <c r="J37" s="25"/>
      <c r="K37" s="3"/>
      <c r="L37" s="3"/>
      <c r="M37" s="3"/>
      <c r="O37" s="1" t="str">
        <f t="shared" si="0"/>
        <v xml:space="preserve">    total_buy_amount double precision DEFAULT 0,</v>
      </c>
    </row>
    <row r="38" spans="2:15" ht="15" x14ac:dyDescent="0.25">
      <c r="B38" s="6">
        <v>41</v>
      </c>
      <c r="C38" s="22" t="s">
        <v>611</v>
      </c>
      <c r="D38" s="24" t="s">
        <v>609</v>
      </c>
      <c r="E38" s="6" t="s">
        <v>6</v>
      </c>
      <c r="F38" s="6"/>
      <c r="G38" s="6"/>
      <c r="H38" s="6"/>
      <c r="I38" s="10"/>
      <c r="J38" s="25"/>
      <c r="K38" s="3"/>
      <c r="L38" s="3"/>
      <c r="M38" s="3"/>
      <c r="O38" s="1" t="str">
        <f t="shared" si="0"/>
        <v xml:space="preserve">    submitted_by bigint,</v>
      </c>
    </row>
    <row r="39" spans="2:15" ht="15" x14ac:dyDescent="0.25">
      <c r="B39" s="6">
        <v>42</v>
      </c>
      <c r="C39" s="22" t="s">
        <v>612</v>
      </c>
      <c r="D39" s="24" t="s">
        <v>610</v>
      </c>
      <c r="E39" s="6" t="s">
        <v>6</v>
      </c>
      <c r="F39" s="6"/>
      <c r="G39" s="6"/>
      <c r="H39" s="6"/>
      <c r="I39" s="10"/>
      <c r="J39" s="25"/>
      <c r="K39" s="3"/>
      <c r="L39" s="3"/>
      <c r="M39" s="3"/>
      <c r="O39" s="1" t="str">
        <f t="shared" si="0"/>
        <v xml:space="preserve">    submitted_date bigint,</v>
      </c>
    </row>
    <row r="40" spans="2:15" ht="15" x14ac:dyDescent="0.25">
      <c r="B40" s="6">
        <v>43</v>
      </c>
      <c r="C40" s="22" t="s">
        <v>114</v>
      </c>
      <c r="D40" s="24" t="s">
        <v>538</v>
      </c>
      <c r="E40" s="6" t="s">
        <v>6</v>
      </c>
      <c r="F40" s="6"/>
      <c r="G40" s="6"/>
      <c r="H40" s="6"/>
      <c r="I40" s="10"/>
      <c r="J40" s="25"/>
      <c r="K40" s="3"/>
      <c r="L40" s="3"/>
      <c r="M40" s="3"/>
      <c r="O40" s="1" t="str">
        <f t="shared" si="0"/>
        <v xml:space="preserve">    approved_by bigint,</v>
      </c>
    </row>
    <row r="41" spans="2:15" ht="15" x14ac:dyDescent="0.25">
      <c r="B41" s="6">
        <v>44</v>
      </c>
      <c r="C41" s="22" t="s">
        <v>115</v>
      </c>
      <c r="D41" s="24" t="s">
        <v>539</v>
      </c>
      <c r="E41" s="6" t="s">
        <v>6</v>
      </c>
      <c r="F41" s="6"/>
      <c r="G41" s="6"/>
      <c r="H41" s="6"/>
      <c r="I41" s="10"/>
      <c r="J41" s="25"/>
      <c r="K41" s="3"/>
      <c r="L41" s="3"/>
      <c r="M41" s="3"/>
      <c r="O41" s="1" t="str">
        <f t="shared" si="0"/>
        <v xml:space="preserve">    approved_date bigint,</v>
      </c>
    </row>
    <row r="42" spans="2:15" ht="15" x14ac:dyDescent="0.25">
      <c r="B42" s="6">
        <v>45</v>
      </c>
      <c r="C42" s="22" t="s">
        <v>991</v>
      </c>
      <c r="D42" s="24" t="s">
        <v>989</v>
      </c>
      <c r="E42" s="23" t="s">
        <v>39</v>
      </c>
      <c r="F42" s="6"/>
      <c r="G42" s="6"/>
      <c r="H42" s="6"/>
      <c r="I42" s="10"/>
      <c r="J42" s="25"/>
      <c r="K42" s="3"/>
      <c r="L42" s="3"/>
      <c r="M42" s="3"/>
      <c r="O42" s="1" t="str">
        <f t="shared" si="0"/>
        <v xml:space="preserve">    document_no varchar(50),</v>
      </c>
    </row>
    <row r="43" spans="2:15" ht="15" x14ac:dyDescent="0.25">
      <c r="B43" s="6">
        <v>46</v>
      </c>
      <c r="C43" s="22" t="s">
        <v>1495</v>
      </c>
      <c r="D43" s="24" t="s">
        <v>1496</v>
      </c>
      <c r="E43" s="23" t="s">
        <v>35</v>
      </c>
      <c r="F43" s="6"/>
      <c r="G43" s="6">
        <v>0</v>
      </c>
      <c r="H43" s="6"/>
      <c r="I43" s="10"/>
      <c r="J43" s="25"/>
      <c r="K43" s="3"/>
      <c r="L43" s="3"/>
      <c r="M43" s="3"/>
      <c r="O43" s="1" t="str">
        <f t="shared" si="0"/>
        <v xml:space="preserve">    equipment smallint DEFAULT 0,</v>
      </c>
    </row>
    <row r="44" spans="2:15" ht="15" x14ac:dyDescent="0.25">
      <c r="B44" s="6">
        <v>47</v>
      </c>
      <c r="C44" s="22" t="s">
        <v>45</v>
      </c>
      <c r="D44" s="24" t="s">
        <v>42</v>
      </c>
      <c r="E44" s="6" t="s">
        <v>35</v>
      </c>
      <c r="F44" s="6"/>
      <c r="G44" s="6">
        <v>0</v>
      </c>
      <c r="H44" s="6"/>
      <c r="I44" s="10"/>
      <c r="J44" s="25"/>
      <c r="K44" s="3"/>
      <c r="L44" s="3"/>
      <c r="M44" s="3"/>
      <c r="O44" s="1" t="str">
        <f t="shared" si="0"/>
        <v xml:space="preserve">    status smallint DEFAULT 0,</v>
      </c>
    </row>
    <row r="45" spans="2:15" ht="15" x14ac:dyDescent="0.25">
      <c r="B45" s="6">
        <v>48</v>
      </c>
      <c r="C45" s="22" t="s">
        <v>946</v>
      </c>
      <c r="D45" s="24" t="s">
        <v>228</v>
      </c>
      <c r="E45" s="23" t="s">
        <v>25</v>
      </c>
      <c r="F45" s="6"/>
      <c r="G45" s="6"/>
      <c r="H45" s="6"/>
      <c r="I45" s="10"/>
      <c r="J45" s="25"/>
      <c r="K45" s="3"/>
      <c r="L45" s="3"/>
      <c r="M45" s="3"/>
      <c r="O45" s="1" t="str">
        <f>"    " &amp; D45 &amp; " " &amp; E45 &amp; IF(F45="yes"," NOT NULL", "") &amp; IF(LEN(G45) &gt; 0," DEFAULT " &amp; G45, "") &amp; ","</f>
        <v xml:space="preserve">    screen varchar(10),</v>
      </c>
    </row>
    <row r="46" spans="2:15" ht="15" x14ac:dyDescent="0.25">
      <c r="B46" s="6">
        <v>49</v>
      </c>
      <c r="C46" s="3" t="s">
        <v>20</v>
      </c>
      <c r="D46" s="24" t="s">
        <v>296</v>
      </c>
      <c r="E46" s="6" t="s">
        <v>6</v>
      </c>
      <c r="F46" s="6"/>
      <c r="G46" s="6"/>
      <c r="H46" s="6"/>
      <c r="I46" s="10"/>
      <c r="J46" s="25"/>
      <c r="K46" s="3"/>
      <c r="L46" s="3"/>
      <c r="M46" s="3"/>
      <c r="O46" s="1" t="str">
        <f t="shared" si="0"/>
        <v xml:space="preserve">    created_by bigint,</v>
      </c>
    </row>
    <row r="47" spans="2:15" ht="15" x14ac:dyDescent="0.25">
      <c r="B47" s="6">
        <v>50</v>
      </c>
      <c r="C47" s="3" t="s">
        <v>21</v>
      </c>
      <c r="D47" s="24" t="s">
        <v>70</v>
      </c>
      <c r="E47" s="6" t="s">
        <v>6</v>
      </c>
      <c r="F47" s="6"/>
      <c r="G47" s="6"/>
      <c r="H47" s="6"/>
      <c r="I47" s="10"/>
      <c r="J47" s="25"/>
      <c r="K47" s="3"/>
      <c r="L47" s="3"/>
      <c r="M47" s="3"/>
      <c r="O47" s="1" t="str">
        <f t="shared" si="0"/>
        <v xml:space="preserve">    created_date bigint,</v>
      </c>
    </row>
    <row r="48" spans="2:15" ht="15" x14ac:dyDescent="0.25">
      <c r="B48" s="6">
        <v>51</v>
      </c>
      <c r="C48" s="3" t="s">
        <v>22</v>
      </c>
      <c r="D48" s="24" t="s">
        <v>297</v>
      </c>
      <c r="E48" s="6" t="s">
        <v>6</v>
      </c>
      <c r="F48" s="6"/>
      <c r="G48" s="6"/>
      <c r="H48" s="6"/>
      <c r="I48" s="10"/>
      <c r="J48" s="25"/>
      <c r="K48" s="3"/>
      <c r="L48" s="3"/>
      <c r="M48" s="3"/>
      <c r="O48" s="1" t="str">
        <f t="shared" si="0"/>
        <v xml:space="preserve">    updated_by bigint,</v>
      </c>
    </row>
    <row r="49" spans="2:15" ht="15" x14ac:dyDescent="0.25">
      <c r="B49" s="6">
        <v>52</v>
      </c>
      <c r="C49" s="3" t="s">
        <v>23</v>
      </c>
      <c r="D49" s="24" t="s">
        <v>71</v>
      </c>
      <c r="E49" s="6" t="s">
        <v>6</v>
      </c>
      <c r="F49" s="6"/>
      <c r="G49" s="6"/>
      <c r="H49" s="6"/>
      <c r="I49" s="10"/>
      <c r="J49" s="25"/>
      <c r="K49" s="3"/>
      <c r="L49" s="3"/>
      <c r="M49" s="3"/>
      <c r="O49" s="1" t="str">
        <f t="shared" si="0"/>
        <v xml:space="preserve">    updated_date bigint,</v>
      </c>
    </row>
    <row r="50" spans="2:15" ht="15" x14ac:dyDescent="0.25">
      <c r="B50" s="6">
        <v>53</v>
      </c>
      <c r="C50" s="22" t="s">
        <v>105</v>
      </c>
      <c r="D50" s="24" t="s">
        <v>295</v>
      </c>
      <c r="E50" s="6" t="s">
        <v>6</v>
      </c>
      <c r="F50" s="6"/>
      <c r="G50" s="6"/>
      <c r="H50" s="6"/>
      <c r="I50" s="8">
        <v>1</v>
      </c>
      <c r="J50" s="25"/>
      <c r="K50" s="3"/>
      <c r="L50" s="3"/>
      <c r="M50" s="3"/>
      <c r="O50" s="1" t="str">
        <f t="shared" si="0"/>
        <v xml:space="preserve">    deleted_by bigint,</v>
      </c>
    </row>
    <row r="51" spans="2:15" ht="15" x14ac:dyDescent="0.25">
      <c r="B51" s="6">
        <v>54</v>
      </c>
      <c r="C51" s="22" t="s">
        <v>99</v>
      </c>
      <c r="D51" s="24" t="s">
        <v>94</v>
      </c>
      <c r="E51" s="6" t="s">
        <v>6</v>
      </c>
      <c r="F51" s="6"/>
      <c r="G51" s="6"/>
      <c r="H51" s="6"/>
      <c r="I51" s="8">
        <v>1</v>
      </c>
      <c r="J51" s="25"/>
      <c r="K51" s="3"/>
      <c r="L51" s="3"/>
      <c r="M51" s="3"/>
      <c r="O51" s="1" t="str">
        <f t="shared" si="0"/>
        <v xml:space="preserve">    deleted_date bigint,</v>
      </c>
    </row>
    <row r="52" spans="2:15" ht="15" x14ac:dyDescent="0.25">
      <c r="B52" s="6">
        <v>55</v>
      </c>
      <c r="C52" s="3" t="s">
        <v>24</v>
      </c>
      <c r="D52" s="24" t="s">
        <v>13</v>
      </c>
      <c r="E52" s="6" t="s">
        <v>10</v>
      </c>
      <c r="F52" s="6"/>
      <c r="G52" s="6">
        <v>1</v>
      </c>
      <c r="H52" s="6"/>
      <c r="I52" s="10"/>
      <c r="J52" s="25"/>
      <c r="K52" s="3"/>
      <c r="L52" s="3"/>
      <c r="M52" s="3"/>
      <c r="O52" s="1" t="str">
        <f t="shared" si="0"/>
        <v xml:space="preserve">    version integer DEFAULT 1,</v>
      </c>
    </row>
    <row r="53" spans="2:15" x14ac:dyDescent="0.25">
      <c r="O53" s="1" t="str">
        <f>"    CONSTRAINT " &amp; IF(ISERROR(SEARCH(".",$D$2)), $D$2, MID($D$2,SEARCH(".",$D$2) + 1,(LEN($D$2)-SEARCH(".",$D$2)))) &amp; "_pk PRIMARY KEY (" &amp; $D$5 &amp; ")"</f>
        <v xml:space="preserve">    CONSTRAINT request_inventory_pk PRIMARY KEY (id)</v>
      </c>
    </row>
    <row r="54" spans="2:15" x14ac:dyDescent="0.25">
      <c r="O54" s="1" t="s">
        <v>7</v>
      </c>
    </row>
    <row r="57" spans="2:15" x14ac:dyDescent="0.25">
      <c r="D57" s="32" t="s">
        <v>1148</v>
      </c>
    </row>
    <row r="58" spans="2:15" x14ac:dyDescent="0.25">
      <c r="D58" s="32" t="s">
        <v>1149</v>
      </c>
    </row>
    <row r="60" spans="2:15" x14ac:dyDescent="0.25">
      <c r="D60" s="32" t="s">
        <v>1189</v>
      </c>
    </row>
    <row r="61" spans="2:15" x14ac:dyDescent="0.25">
      <c r="D61" s="32" t="s">
        <v>1190</v>
      </c>
    </row>
    <row r="62" spans="2:15" x14ac:dyDescent="0.25">
      <c r="D62" s="32" t="s">
        <v>1191</v>
      </c>
    </row>
    <row r="64" spans="2:15" x14ac:dyDescent="0.25">
      <c r="D64" s="32" t="s">
        <v>1453</v>
      </c>
    </row>
    <row r="65" spans="4:4" x14ac:dyDescent="0.25">
      <c r="D65" s="32" t="s">
        <v>1454</v>
      </c>
    </row>
    <row r="67" spans="4:4" x14ac:dyDescent="0.25">
      <c r="D67" s="32" t="s">
        <v>1494</v>
      </c>
    </row>
    <row r="68" spans="4:4" x14ac:dyDescent="0.25">
      <c r="D68" s="32" t="s">
        <v>1497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B1:O56"/>
  <sheetViews>
    <sheetView showGridLines="0" topLeftCell="A16" workbookViewId="0">
      <selection activeCell="O2" sqref="O2:O50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DB!D204</f>
        <v>Yêu cầu xuất/nhập kho chi tiết</v>
      </c>
      <c r="E1" s="71"/>
      <c r="F1" s="72" t="s">
        <v>22</v>
      </c>
      <c r="G1" s="73"/>
      <c r="H1" s="73"/>
      <c r="I1" s="74"/>
      <c r="J1" s="3" t="str">
        <f>DB!F204</f>
        <v>Nguyễn Anh Phong</v>
      </c>
    </row>
    <row r="2" spans="2:15" ht="18" x14ac:dyDescent="0.25">
      <c r="C2" s="2" t="s">
        <v>27</v>
      </c>
      <c r="D2" s="75" t="str">
        <f>DB!E204</f>
        <v>request_inventory_item</v>
      </c>
      <c r="E2" s="76"/>
      <c r="F2" s="72" t="s">
        <v>23</v>
      </c>
      <c r="G2" s="73"/>
      <c r="H2" s="73"/>
      <c r="I2" s="74"/>
      <c r="J2" s="19">
        <f>DB!G204</f>
        <v>42922</v>
      </c>
      <c r="O2" s="1" t="str">
        <f xml:space="preserve"> "drop table " &amp; D2 &amp; ";"</f>
        <v>drop table request_inventory_item;</v>
      </c>
    </row>
    <row r="3" spans="2:15" ht="29.25" customHeight="1" x14ac:dyDescent="0.25">
      <c r="B3" s="4"/>
      <c r="O3" s="1" t="str">
        <f xml:space="preserve"> "create table " &amp; D2</f>
        <v>create table request_inventory_item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954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48" si="0">"    " &amp; D6 &amp; " " &amp; E6 &amp; IF(F6="yes"," NOT NULL", "") &amp; IF(LEN(G6) &gt; 0," DEFAULT " &amp; G6, "") &amp; ","</f>
        <v xml:space="preserve">    inventory_id bigint,</v>
      </c>
    </row>
    <row r="7" spans="2:15" ht="15" x14ac:dyDescent="0.25">
      <c r="B7" s="6">
        <v>3</v>
      </c>
      <c r="C7" s="22" t="s">
        <v>1213</v>
      </c>
      <c r="D7" s="24" t="s">
        <v>926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stock_in_id bigint,</v>
      </c>
    </row>
    <row r="8" spans="2:15" ht="15" x14ac:dyDescent="0.25">
      <c r="B8" s="6">
        <v>4</v>
      </c>
      <c r="C8" s="22" t="s">
        <v>1214</v>
      </c>
      <c r="D8" s="24" t="s">
        <v>927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stock_out_id bigint,</v>
      </c>
    </row>
    <row r="9" spans="2:15" ht="15" x14ac:dyDescent="0.25">
      <c r="B9" s="6">
        <v>5</v>
      </c>
      <c r="C9" s="22" t="s">
        <v>940</v>
      </c>
      <c r="D9" s="24" t="s">
        <v>865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financial_item_id bigint,</v>
      </c>
    </row>
    <row r="10" spans="2:15" ht="15" x14ac:dyDescent="0.25">
      <c r="B10" s="6">
        <v>6</v>
      </c>
      <c r="C10" s="22" t="s">
        <v>1394</v>
      </c>
      <c r="D10" s="24" t="s">
        <v>1390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lab_sample_item_id bigint,</v>
      </c>
    </row>
    <row r="11" spans="2:15" ht="15" x14ac:dyDescent="0.25">
      <c r="B11" s="6">
        <v>7</v>
      </c>
      <c r="C11" s="22" t="s">
        <v>1069</v>
      </c>
      <c r="D11" s="24" t="s">
        <v>1070</v>
      </c>
      <c r="E11" s="6" t="s">
        <v>35</v>
      </c>
      <c r="F11" s="6"/>
      <c r="G11" s="6"/>
      <c r="H11" s="6"/>
      <c r="I11" s="10"/>
      <c r="J11" s="25" t="s">
        <v>1074</v>
      </c>
      <c r="K11" s="3"/>
      <c r="L11" s="3"/>
      <c r="M11" s="3"/>
      <c r="O11" s="1" t="str">
        <f t="shared" si="0"/>
        <v xml:space="preserve">    incdec smallint,</v>
      </c>
    </row>
    <row r="12" spans="2:15" ht="15" x14ac:dyDescent="0.25">
      <c r="B12" s="6">
        <v>8</v>
      </c>
      <c r="C12" s="22" t="s">
        <v>939</v>
      </c>
      <c r="D12" s="24" t="s">
        <v>1071</v>
      </c>
      <c r="E12" s="6" t="s">
        <v>35</v>
      </c>
      <c r="F12" s="6"/>
      <c r="G12" s="6"/>
      <c r="H12" s="23" t="s">
        <v>16</v>
      </c>
      <c r="I12" s="10"/>
      <c r="J12" s="25"/>
      <c r="K12" s="3"/>
      <c r="L12" s="3"/>
      <c r="M12" s="3"/>
      <c r="O12" s="1" t="str">
        <f t="shared" si="0"/>
        <v xml:space="preserve">    internal_ledger smallint,</v>
      </c>
    </row>
    <row r="13" spans="2:15" ht="15" x14ac:dyDescent="0.25">
      <c r="B13" s="6">
        <v>9</v>
      </c>
      <c r="C13" s="22" t="s">
        <v>1072</v>
      </c>
      <c r="D13" s="24" t="s">
        <v>1217</v>
      </c>
      <c r="E13" s="6" t="s">
        <v>35</v>
      </c>
      <c r="F13" s="6"/>
      <c r="G13" s="6"/>
      <c r="H13" s="23" t="s">
        <v>16</v>
      </c>
      <c r="I13" s="10"/>
      <c r="J13" s="25"/>
      <c r="K13" s="3"/>
      <c r="L13" s="3"/>
      <c r="M13" s="3"/>
      <c r="O13" s="1" t="str">
        <f t="shared" si="0"/>
        <v xml:space="preserve">    financial_ledger smallint,</v>
      </c>
    </row>
    <row r="14" spans="2:15" ht="15" x14ac:dyDescent="0.25">
      <c r="B14" s="6">
        <v>10</v>
      </c>
      <c r="C14" s="22" t="s">
        <v>1215</v>
      </c>
      <c r="D14" s="24" t="s">
        <v>984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stock_date bigint,</v>
      </c>
    </row>
    <row r="15" spans="2:15" ht="15" x14ac:dyDescent="0.25">
      <c r="B15" s="6">
        <v>11</v>
      </c>
      <c r="C15" s="22" t="s">
        <v>934</v>
      </c>
      <c r="D15" s="24" t="s">
        <v>170</v>
      </c>
      <c r="E15" s="6" t="s">
        <v>6</v>
      </c>
      <c r="F15" s="6"/>
      <c r="G15" s="6"/>
      <c r="H15" s="6"/>
      <c r="I15" s="8"/>
      <c r="J15" s="25"/>
      <c r="K15" s="3"/>
      <c r="L15" s="3"/>
      <c r="M15" s="3"/>
      <c r="O15" s="1" t="str">
        <f t="shared" si="0"/>
        <v xml:space="preserve">    item_id bigint,</v>
      </c>
    </row>
    <row r="16" spans="2:15" ht="15" x14ac:dyDescent="0.25">
      <c r="B16" s="6">
        <v>12</v>
      </c>
      <c r="C16" s="22" t="s">
        <v>638</v>
      </c>
      <c r="D16" s="24" t="s">
        <v>171</v>
      </c>
      <c r="E16" s="6" t="s">
        <v>34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item_code varchar(255),</v>
      </c>
    </row>
    <row r="17" spans="2:15" ht="15" x14ac:dyDescent="0.25">
      <c r="B17" s="6">
        <v>13</v>
      </c>
      <c r="C17" s="22" t="s">
        <v>639</v>
      </c>
      <c r="D17" s="24" t="s">
        <v>172</v>
      </c>
      <c r="E17" s="6" t="s">
        <v>34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item_name varchar(255),</v>
      </c>
    </row>
    <row r="18" spans="2:15" ht="15" x14ac:dyDescent="0.25">
      <c r="B18" s="6">
        <v>14</v>
      </c>
      <c r="C18" s="22" t="s">
        <v>131</v>
      </c>
      <c r="D18" s="24" t="s">
        <v>763</v>
      </c>
      <c r="E18" s="6" t="s">
        <v>34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item_category varchar(255),</v>
      </c>
    </row>
    <row r="19" spans="2:15" ht="15" x14ac:dyDescent="0.25">
      <c r="B19" s="6">
        <v>15</v>
      </c>
      <c r="C19" s="22" t="s">
        <v>38</v>
      </c>
      <c r="D19" s="24" t="s">
        <v>640</v>
      </c>
      <c r="E19" s="6" t="s">
        <v>34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item_unit varchar(255),</v>
      </c>
    </row>
    <row r="20" spans="2:15" ht="15" x14ac:dyDescent="0.25">
      <c r="B20" s="6">
        <v>16</v>
      </c>
      <c r="C20" s="22" t="s">
        <v>187</v>
      </c>
      <c r="D20" s="24" t="s">
        <v>190</v>
      </c>
      <c r="E20" s="6" t="s">
        <v>34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packaging varchar(255),</v>
      </c>
    </row>
    <row r="21" spans="2:15" ht="15" x14ac:dyDescent="0.25">
      <c r="B21" s="6">
        <v>17</v>
      </c>
      <c r="C21" s="22" t="s">
        <v>1324</v>
      </c>
      <c r="D21" s="24" t="s">
        <v>1325</v>
      </c>
      <c r="E21" s="23" t="s">
        <v>34</v>
      </c>
      <c r="G21" s="6"/>
      <c r="H21" s="6"/>
      <c r="I21" s="10"/>
      <c r="J21" s="25"/>
      <c r="K21" s="3"/>
      <c r="L21" s="3"/>
      <c r="M21" s="3"/>
      <c r="O21" s="1" t="str">
        <f t="shared" si="0"/>
        <v xml:space="preserve">    manufacturer varchar(255),</v>
      </c>
    </row>
    <row r="22" spans="2:15" ht="15" x14ac:dyDescent="0.25">
      <c r="B22" s="6">
        <v>18</v>
      </c>
      <c r="C22" s="22" t="s">
        <v>1322</v>
      </c>
      <c r="D22" s="24" t="s">
        <v>1323</v>
      </c>
      <c r="E22" s="23" t="s">
        <v>34</v>
      </c>
      <c r="G22" s="6"/>
      <c r="H22" s="6"/>
      <c r="I22" s="10"/>
      <c r="J22" s="25"/>
      <c r="K22" s="3"/>
      <c r="L22" s="3"/>
      <c r="M22" s="3"/>
      <c r="O22" s="1" t="str">
        <f t="shared" si="0"/>
        <v xml:space="preserve">    made_in varchar(255),</v>
      </c>
    </row>
    <row r="23" spans="2:15" ht="15" x14ac:dyDescent="0.25">
      <c r="B23" s="6">
        <v>19</v>
      </c>
      <c r="C23" s="22" t="s">
        <v>935</v>
      </c>
      <c r="D23" s="24" t="s">
        <v>930</v>
      </c>
      <c r="E23" s="23" t="s">
        <v>34</v>
      </c>
      <c r="F23" s="6"/>
      <c r="G23" s="6"/>
      <c r="H23" s="6"/>
      <c r="I23" s="10"/>
      <c r="J23" s="25"/>
      <c r="K23" s="3"/>
      <c r="L23" s="3"/>
      <c r="M23" s="3"/>
      <c r="O23" s="1" t="str">
        <f t="shared" si="0"/>
        <v xml:space="preserve">    lot varchar(255),</v>
      </c>
    </row>
    <row r="24" spans="2:15" ht="15" x14ac:dyDescent="0.25">
      <c r="B24" s="6">
        <v>20</v>
      </c>
      <c r="C24" s="22" t="s">
        <v>936</v>
      </c>
      <c r="D24" s="24" t="s">
        <v>931</v>
      </c>
      <c r="E24" s="6" t="s">
        <v>6</v>
      </c>
      <c r="F24" s="6"/>
      <c r="G24" s="6"/>
      <c r="H24" s="6"/>
      <c r="I24" s="10"/>
      <c r="J24" s="25"/>
      <c r="K24" s="3"/>
      <c r="L24" s="3"/>
      <c r="M24" s="3"/>
      <c r="O24" s="1" t="str">
        <f t="shared" si="0"/>
        <v xml:space="preserve">    expire_date bigint,</v>
      </c>
    </row>
    <row r="25" spans="2:15" ht="15" x14ac:dyDescent="0.25">
      <c r="B25" s="6">
        <v>21</v>
      </c>
      <c r="C25" s="22" t="s">
        <v>937</v>
      </c>
      <c r="D25" s="24" t="s">
        <v>932</v>
      </c>
      <c r="E25" s="23" t="s">
        <v>34</v>
      </c>
      <c r="F25" s="6"/>
      <c r="G25" s="6"/>
      <c r="H25" s="6"/>
      <c r="I25" s="10"/>
      <c r="J25" s="25"/>
      <c r="K25" s="3"/>
      <c r="L25" s="3"/>
      <c r="M25" s="3"/>
      <c r="O25" s="1" t="str">
        <f t="shared" si="0"/>
        <v xml:space="preserve">    model varchar(255),</v>
      </c>
    </row>
    <row r="26" spans="2:15" ht="15" x14ac:dyDescent="0.25">
      <c r="B26" s="6">
        <v>22</v>
      </c>
      <c r="C26" s="22" t="s">
        <v>733</v>
      </c>
      <c r="D26" s="24" t="s">
        <v>933</v>
      </c>
      <c r="E26" s="23" t="s">
        <v>34</v>
      </c>
      <c r="F26" s="6"/>
      <c r="G26" s="6"/>
      <c r="H26" s="6"/>
      <c r="I26" s="10"/>
      <c r="J26" s="25"/>
      <c r="K26" s="3"/>
      <c r="L26" s="3"/>
      <c r="M26" s="3"/>
      <c r="O26" s="1" t="str">
        <f t="shared" si="0"/>
        <v xml:space="preserve">    serial varchar(255),</v>
      </c>
    </row>
    <row r="27" spans="2:15" ht="15" x14ac:dyDescent="0.25">
      <c r="B27" s="6">
        <v>23</v>
      </c>
      <c r="C27" s="22" t="s">
        <v>941</v>
      </c>
      <c r="D27" s="24" t="s">
        <v>928</v>
      </c>
      <c r="E27" s="6" t="s">
        <v>6</v>
      </c>
      <c r="F27" s="6"/>
      <c r="G27" s="6"/>
      <c r="H27" s="6"/>
      <c r="I27" s="10"/>
      <c r="J27" s="25"/>
      <c r="K27" s="3"/>
      <c r="L27" s="3"/>
      <c r="M27" s="3"/>
      <c r="O27" s="1" t="str">
        <f t="shared" si="0"/>
        <v xml:space="preserve">    sku_id bigint,</v>
      </c>
    </row>
    <row r="28" spans="2:15" ht="15" x14ac:dyDescent="0.25">
      <c r="B28" s="6">
        <v>24</v>
      </c>
      <c r="C28" s="22" t="s">
        <v>943</v>
      </c>
      <c r="D28" s="24" t="s">
        <v>942</v>
      </c>
      <c r="E28" s="6" t="s">
        <v>6</v>
      </c>
      <c r="F28" s="6"/>
      <c r="G28" s="6"/>
      <c r="H28" s="6"/>
      <c r="I28" s="10"/>
      <c r="J28" s="25"/>
      <c r="K28" s="3"/>
      <c r="L28" s="3"/>
      <c r="M28" s="3"/>
      <c r="O28" s="1" t="str">
        <f t="shared" si="0"/>
        <v xml:space="preserve">    position_id bigint,</v>
      </c>
    </row>
    <row r="29" spans="2:15" ht="15" x14ac:dyDescent="0.25">
      <c r="B29" s="6">
        <v>25</v>
      </c>
      <c r="C29" s="22" t="s">
        <v>33</v>
      </c>
      <c r="D29" s="24" t="s">
        <v>627</v>
      </c>
      <c r="E29" s="23" t="s">
        <v>127</v>
      </c>
      <c r="F29" s="6"/>
      <c r="G29" s="6"/>
      <c r="H29" s="6"/>
      <c r="I29" s="10"/>
      <c r="J29" s="25"/>
      <c r="K29" s="3"/>
      <c r="L29" s="3"/>
      <c r="M29" s="3"/>
      <c r="O29" s="1" t="str">
        <f t="shared" si="0"/>
        <v xml:space="preserve">    qty double precision,</v>
      </c>
    </row>
    <row r="30" spans="2:15" ht="15" x14ac:dyDescent="0.25">
      <c r="B30" s="6">
        <v>26</v>
      </c>
      <c r="C30" s="22" t="s">
        <v>111</v>
      </c>
      <c r="D30" s="24" t="s">
        <v>108</v>
      </c>
      <c r="E30" s="23" t="s">
        <v>127</v>
      </c>
      <c r="F30" s="6"/>
      <c r="G30" s="6"/>
      <c r="H30" s="6"/>
      <c r="I30" s="8"/>
      <c r="J30" s="25"/>
      <c r="K30" s="3"/>
      <c r="L30" s="3"/>
      <c r="M30" s="3"/>
      <c r="O30" s="1" t="str">
        <f t="shared" si="0"/>
        <v xml:space="preserve">    cost_price double precision,</v>
      </c>
    </row>
    <row r="31" spans="2:15" ht="15" x14ac:dyDescent="0.25">
      <c r="B31" s="6">
        <v>27</v>
      </c>
      <c r="C31" s="22" t="s">
        <v>653</v>
      </c>
      <c r="D31" s="24" t="s">
        <v>632</v>
      </c>
      <c r="E31" s="23" t="s">
        <v>127</v>
      </c>
      <c r="F31" s="6"/>
      <c r="G31" s="6"/>
      <c r="H31" s="6"/>
      <c r="I31" s="10"/>
      <c r="J31" s="25"/>
      <c r="K31" s="3"/>
      <c r="L31" s="3"/>
      <c r="M31" s="3"/>
      <c r="O31" s="1" t="str">
        <f t="shared" si="0"/>
        <v xml:space="preserve">    cost_amount double precision,</v>
      </c>
    </row>
    <row r="32" spans="2:15" ht="15" x14ac:dyDescent="0.25">
      <c r="B32" s="6">
        <v>28</v>
      </c>
      <c r="C32" s="22" t="s">
        <v>650</v>
      </c>
      <c r="D32" s="24" t="s">
        <v>723</v>
      </c>
      <c r="E32" s="23" t="s">
        <v>127</v>
      </c>
      <c r="F32" s="6"/>
      <c r="G32" s="6"/>
      <c r="H32" s="6"/>
      <c r="I32" s="10"/>
      <c r="J32" s="25"/>
      <c r="K32" s="3"/>
      <c r="L32" s="3"/>
      <c r="M32" s="3"/>
      <c r="O32" s="1" t="str">
        <f t="shared" si="0"/>
        <v xml:space="preserve">    buy_price double precision,</v>
      </c>
    </row>
    <row r="33" spans="2:15" ht="15" x14ac:dyDescent="0.25">
      <c r="B33" s="6">
        <v>29</v>
      </c>
      <c r="C33" s="22" t="s">
        <v>651</v>
      </c>
      <c r="D33" s="24" t="s">
        <v>960</v>
      </c>
      <c r="E33" s="23" t="s">
        <v>127</v>
      </c>
      <c r="F33" s="6"/>
      <c r="G33" s="6"/>
      <c r="H33" s="6"/>
      <c r="I33" s="8"/>
      <c r="J33" s="25"/>
      <c r="K33" s="3"/>
      <c r="L33" s="3"/>
      <c r="M33" s="3"/>
      <c r="O33" s="1" t="str">
        <f t="shared" si="0"/>
        <v xml:space="preserve">    buy_amount double precision,</v>
      </c>
    </row>
    <row r="34" spans="2:15" ht="15" x14ac:dyDescent="0.25">
      <c r="B34" s="6">
        <v>30</v>
      </c>
      <c r="C34" s="22" t="s">
        <v>652</v>
      </c>
      <c r="D34" s="24" t="s">
        <v>961</v>
      </c>
      <c r="E34" s="23" t="s">
        <v>25</v>
      </c>
      <c r="F34" s="6"/>
      <c r="G34" s="6"/>
      <c r="H34" s="6"/>
      <c r="I34" s="10"/>
      <c r="J34" s="25"/>
      <c r="K34" s="3"/>
      <c r="L34" s="3"/>
      <c r="M34" s="3"/>
      <c r="O34" s="1" t="str">
        <f t="shared" si="0"/>
        <v xml:space="preserve">    buy_currency varchar(10),</v>
      </c>
    </row>
    <row r="35" spans="2:15" ht="15" x14ac:dyDescent="0.25">
      <c r="B35" s="6">
        <v>31</v>
      </c>
      <c r="C35" s="22" t="s">
        <v>948</v>
      </c>
      <c r="D35" s="24" t="s">
        <v>965</v>
      </c>
      <c r="E35" s="23" t="s">
        <v>25</v>
      </c>
      <c r="F35" s="6"/>
      <c r="G35" s="6"/>
      <c r="H35" s="6"/>
      <c r="I35" s="10"/>
      <c r="J35" s="25"/>
      <c r="K35" s="3"/>
      <c r="L35" s="3"/>
      <c r="M35" s="3"/>
      <c r="O35" s="1" t="str">
        <f t="shared" si="0"/>
        <v xml:space="preserve">    cost_account_code varchar(10),</v>
      </c>
    </row>
    <row r="36" spans="2:15" ht="15" x14ac:dyDescent="0.25">
      <c r="B36" s="6">
        <v>32</v>
      </c>
      <c r="C36" s="22" t="s">
        <v>1069</v>
      </c>
      <c r="D36" s="24" t="s">
        <v>1091</v>
      </c>
      <c r="E36" s="6" t="s">
        <v>35</v>
      </c>
      <c r="F36" s="6"/>
      <c r="G36" s="6"/>
      <c r="H36" s="6"/>
      <c r="I36" s="10"/>
      <c r="J36" s="25"/>
      <c r="K36" s="3"/>
      <c r="L36" s="3"/>
      <c r="M36" s="3"/>
      <c r="O36" s="1" t="str">
        <f t="shared" si="0"/>
        <v xml:space="preserve">    cost_incdec smallint,</v>
      </c>
    </row>
    <row r="37" spans="2:15" ht="15" x14ac:dyDescent="0.25">
      <c r="B37" s="6">
        <v>33</v>
      </c>
      <c r="C37" s="22" t="s">
        <v>948</v>
      </c>
      <c r="D37" s="24" t="s">
        <v>947</v>
      </c>
      <c r="E37" s="23" t="s">
        <v>25</v>
      </c>
      <c r="F37" s="6"/>
      <c r="G37" s="6"/>
      <c r="H37" s="6"/>
      <c r="I37" s="10"/>
      <c r="J37" s="25"/>
      <c r="K37" s="3"/>
      <c r="L37" s="3"/>
      <c r="M37" s="3"/>
      <c r="O37" s="1" t="str">
        <f t="shared" si="0"/>
        <v xml:space="preserve">    stock_account_code varchar(10),</v>
      </c>
    </row>
    <row r="38" spans="2:15" ht="15" x14ac:dyDescent="0.25">
      <c r="B38" s="6">
        <v>34</v>
      </c>
      <c r="C38" s="22" t="s">
        <v>1069</v>
      </c>
      <c r="D38" s="24" t="s">
        <v>1092</v>
      </c>
      <c r="E38" s="6" t="s">
        <v>35</v>
      </c>
      <c r="F38" s="6"/>
      <c r="G38" s="6"/>
      <c r="H38" s="6"/>
      <c r="I38" s="10"/>
      <c r="J38" s="25"/>
      <c r="K38" s="3"/>
      <c r="L38" s="3"/>
      <c r="M38" s="3"/>
      <c r="O38" s="1" t="str">
        <f t="shared" si="0"/>
        <v xml:space="preserve">    stock_incdec smallint,</v>
      </c>
    </row>
    <row r="39" spans="2:15" ht="15" x14ac:dyDescent="0.25">
      <c r="B39" s="6">
        <v>35</v>
      </c>
      <c r="C39" s="22" t="s">
        <v>1455</v>
      </c>
      <c r="D39" s="24" t="s">
        <v>419</v>
      </c>
      <c r="E39" s="6" t="s">
        <v>34</v>
      </c>
      <c r="F39" s="6"/>
      <c r="G39" s="6"/>
      <c r="H39" s="6"/>
      <c r="I39" s="10"/>
      <c r="J39" s="25"/>
      <c r="K39" s="3"/>
      <c r="L39" s="3"/>
      <c r="M39" s="3"/>
      <c r="O39" s="1" t="str">
        <f t="shared" si="0"/>
        <v xml:space="preserve">    comment varchar(255),</v>
      </c>
    </row>
    <row r="40" spans="2:15" ht="15" x14ac:dyDescent="0.25">
      <c r="B40" s="6">
        <v>36</v>
      </c>
      <c r="C40" s="22" t="s">
        <v>3</v>
      </c>
      <c r="D40" s="24" t="s">
        <v>44</v>
      </c>
      <c r="E40" s="6" t="s">
        <v>34</v>
      </c>
      <c r="F40" s="6"/>
      <c r="G40" s="6"/>
      <c r="H40" s="6"/>
      <c r="I40" s="10"/>
      <c r="J40" s="25"/>
      <c r="K40" s="3"/>
      <c r="L40" s="3"/>
      <c r="M40" s="3"/>
      <c r="O40" s="1" t="str">
        <f t="shared" si="0"/>
        <v xml:space="preserve">    notes varchar(255),</v>
      </c>
    </row>
    <row r="41" spans="2:15" ht="15" x14ac:dyDescent="0.25">
      <c r="B41" s="6">
        <v>37</v>
      </c>
      <c r="C41" s="22" t="s">
        <v>158</v>
      </c>
      <c r="D41" s="24" t="s">
        <v>53</v>
      </c>
      <c r="E41" s="6" t="s">
        <v>10</v>
      </c>
      <c r="F41" s="6"/>
      <c r="G41" s="6"/>
      <c r="H41" s="23"/>
      <c r="I41" s="8"/>
      <c r="J41" s="25"/>
      <c r="K41" s="3"/>
      <c r="L41" s="3"/>
      <c r="M41" s="3"/>
      <c r="O41" s="1" t="str">
        <f t="shared" si="0"/>
        <v xml:space="preserve">    sort integer,</v>
      </c>
    </row>
    <row r="42" spans="2:15" ht="15" x14ac:dyDescent="0.25">
      <c r="B42" s="6">
        <v>38</v>
      </c>
      <c r="C42" s="3" t="s">
        <v>20</v>
      </c>
      <c r="D42" s="24" t="s">
        <v>296</v>
      </c>
      <c r="E42" s="6" t="s">
        <v>6</v>
      </c>
      <c r="F42" s="6"/>
      <c r="G42" s="6"/>
      <c r="H42" s="6"/>
      <c r="I42" s="10"/>
      <c r="J42" s="25"/>
      <c r="K42" s="3"/>
      <c r="L42" s="3"/>
      <c r="M42" s="3"/>
      <c r="O42" s="1" t="str">
        <f t="shared" si="0"/>
        <v xml:space="preserve">    created_by bigint,</v>
      </c>
    </row>
    <row r="43" spans="2:15" ht="15" x14ac:dyDescent="0.25">
      <c r="B43" s="6">
        <v>39</v>
      </c>
      <c r="C43" s="3" t="s">
        <v>21</v>
      </c>
      <c r="D43" s="24" t="s">
        <v>70</v>
      </c>
      <c r="E43" s="6" t="s">
        <v>6</v>
      </c>
      <c r="F43" s="6"/>
      <c r="G43" s="6"/>
      <c r="H43" s="6"/>
      <c r="I43" s="10"/>
      <c r="J43" s="25"/>
      <c r="K43" s="3"/>
      <c r="L43" s="3"/>
      <c r="M43" s="3"/>
      <c r="O43" s="1" t="str">
        <f t="shared" si="0"/>
        <v xml:space="preserve">    created_date bigint,</v>
      </c>
    </row>
    <row r="44" spans="2:15" ht="15" x14ac:dyDescent="0.25">
      <c r="B44" s="6">
        <v>40</v>
      </c>
      <c r="C44" s="3" t="s">
        <v>22</v>
      </c>
      <c r="D44" s="24" t="s">
        <v>297</v>
      </c>
      <c r="E44" s="6" t="s">
        <v>6</v>
      </c>
      <c r="F44" s="6"/>
      <c r="G44" s="6"/>
      <c r="H44" s="6"/>
      <c r="I44" s="10"/>
      <c r="J44" s="25"/>
      <c r="K44" s="3"/>
      <c r="L44" s="3"/>
      <c r="M44" s="3"/>
      <c r="O44" s="1" t="str">
        <f t="shared" si="0"/>
        <v xml:space="preserve">    updated_by bigint,</v>
      </c>
    </row>
    <row r="45" spans="2:15" ht="15" x14ac:dyDescent="0.25">
      <c r="B45" s="6">
        <v>41</v>
      </c>
      <c r="C45" s="3" t="s">
        <v>23</v>
      </c>
      <c r="D45" s="24" t="s">
        <v>71</v>
      </c>
      <c r="E45" s="6" t="s">
        <v>6</v>
      </c>
      <c r="F45" s="6"/>
      <c r="G45" s="6"/>
      <c r="H45" s="6"/>
      <c r="I45" s="10"/>
      <c r="J45" s="25"/>
      <c r="K45" s="3"/>
      <c r="L45" s="3"/>
      <c r="M45" s="3"/>
      <c r="O45" s="1" t="str">
        <f t="shared" si="0"/>
        <v xml:space="preserve">    updated_date bigint,</v>
      </c>
    </row>
    <row r="46" spans="2:15" ht="15" x14ac:dyDescent="0.25">
      <c r="B46" s="6">
        <v>42</v>
      </c>
      <c r="C46" s="22" t="s">
        <v>105</v>
      </c>
      <c r="D46" s="24" t="s">
        <v>295</v>
      </c>
      <c r="E46" s="6" t="s">
        <v>6</v>
      </c>
      <c r="F46" s="6"/>
      <c r="G46" s="6"/>
      <c r="H46" s="6"/>
      <c r="I46" s="8">
        <v>1</v>
      </c>
      <c r="J46" s="25"/>
      <c r="K46" s="3"/>
      <c r="L46" s="3"/>
      <c r="M46" s="3"/>
      <c r="O46" s="1" t="str">
        <f t="shared" si="0"/>
        <v xml:space="preserve">    deleted_by bigint,</v>
      </c>
    </row>
    <row r="47" spans="2:15" ht="15" x14ac:dyDescent="0.25">
      <c r="B47" s="6">
        <v>43</v>
      </c>
      <c r="C47" s="22" t="s">
        <v>99</v>
      </c>
      <c r="D47" s="24" t="s">
        <v>94</v>
      </c>
      <c r="E47" s="6" t="s">
        <v>6</v>
      </c>
      <c r="F47" s="6"/>
      <c r="G47" s="6"/>
      <c r="H47" s="6"/>
      <c r="I47" s="8">
        <v>1</v>
      </c>
      <c r="J47" s="25"/>
      <c r="K47" s="3"/>
      <c r="L47" s="3"/>
      <c r="M47" s="3"/>
      <c r="O47" s="1" t="str">
        <f t="shared" si="0"/>
        <v xml:space="preserve">    deleted_date bigint,</v>
      </c>
    </row>
    <row r="48" spans="2:15" ht="15" x14ac:dyDescent="0.25">
      <c r="B48" s="6">
        <v>44</v>
      </c>
      <c r="C48" s="3" t="s">
        <v>24</v>
      </c>
      <c r="D48" s="24" t="s">
        <v>13</v>
      </c>
      <c r="E48" s="6" t="s">
        <v>10</v>
      </c>
      <c r="F48" s="6"/>
      <c r="G48" s="6">
        <v>1</v>
      </c>
      <c r="H48" s="6"/>
      <c r="I48" s="10"/>
      <c r="J48" s="25"/>
      <c r="K48" s="3"/>
      <c r="L48" s="3"/>
      <c r="M48" s="3"/>
      <c r="O48" s="1" t="str">
        <f t="shared" si="0"/>
        <v xml:space="preserve">    version integer DEFAULT 1,</v>
      </c>
    </row>
    <row r="49" spans="4:15" x14ac:dyDescent="0.25">
      <c r="O49" s="1" t="str">
        <f>"    CONSTRAINT " &amp; IF(ISERROR(SEARCH(".",$D$2)), $D$2, MID($D$2,SEARCH(".",$D$2) + 1,(LEN($D$2)-SEARCH(".",$D$2)))) &amp; "_pk PRIMARY KEY (" &amp; $D$5 &amp; ")"</f>
        <v xml:space="preserve">    CONSTRAINT request_inventory_item_pk PRIMARY KEY (id)</v>
      </c>
    </row>
    <row r="50" spans="4:15" x14ac:dyDescent="0.25">
      <c r="O50" s="1" t="s">
        <v>7</v>
      </c>
    </row>
    <row r="54" spans="4:15" x14ac:dyDescent="0.25">
      <c r="D54" s="32" t="s">
        <v>1467</v>
      </c>
    </row>
    <row r="55" spans="4:15" x14ac:dyDescent="0.25">
      <c r="D55" s="32" t="s">
        <v>1468</v>
      </c>
    </row>
    <row r="56" spans="4:15" x14ac:dyDescent="0.25">
      <c r="D56" s="32" t="s">
        <v>1469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B1:O26"/>
  <sheetViews>
    <sheetView showGridLines="0" workbookViewId="0">
      <selection activeCell="O2" sqref="O2:O26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23.85546875" style="1" customWidth="1"/>
    <col min="4" max="4" width="23.42578125" style="1" customWidth="1"/>
    <col min="5" max="5" width="15.85546875" style="1" bestFit="1" customWidth="1"/>
    <col min="6" max="9" width="4.71093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DB!D205</f>
        <v>Chứng từ</v>
      </c>
      <c r="E1" s="71"/>
      <c r="F1" s="72" t="s">
        <v>22</v>
      </c>
      <c r="G1" s="73"/>
      <c r="H1" s="73"/>
      <c r="I1" s="74"/>
      <c r="J1" s="3" t="str">
        <f>DB!F205</f>
        <v>Nguyễn Anh Phong</v>
      </c>
    </row>
    <row r="2" spans="2:15" ht="18" x14ac:dyDescent="0.25">
      <c r="C2" s="2" t="s">
        <v>27</v>
      </c>
      <c r="D2" s="75" t="str">
        <f>DB!E205</f>
        <v>document</v>
      </c>
      <c r="E2" s="76"/>
      <c r="F2" s="72" t="s">
        <v>23</v>
      </c>
      <c r="G2" s="73"/>
      <c r="H2" s="73"/>
      <c r="I2" s="74"/>
      <c r="J2" s="19">
        <f>DB!G205</f>
        <v>42922</v>
      </c>
      <c r="O2" s="1" t="str">
        <f xml:space="preserve"> "drop table " &amp; D2 &amp; ";"</f>
        <v>drop table document;</v>
      </c>
    </row>
    <row r="3" spans="2:15" ht="29.25" customHeight="1" x14ac:dyDescent="0.25">
      <c r="B3" s="4"/>
      <c r="O3" s="1" t="str">
        <f xml:space="preserve"> "create table " &amp; D2</f>
        <v>create table document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>"    " &amp; D7 &amp; " " &amp; E7 &amp; IF(F7="yes"," NOT NULL", "") &amp; IF(LEN(G7) &gt; 0," DEFAULT " &amp; G7, "") &amp; ","</f>
        <v xml:space="preserve">    branch_id bigint,</v>
      </c>
    </row>
    <row r="8" spans="2:15" ht="15" x14ac:dyDescent="0.25">
      <c r="B8" s="6">
        <v>4</v>
      </c>
      <c r="C8" s="22" t="s">
        <v>404</v>
      </c>
      <c r="D8" s="24" t="s">
        <v>626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ref="O8:O10" si="0">"    " &amp; D8 &amp; " " &amp; E8 &amp; IF(F8="yes"," NOT NULL", "") &amp; IF(LEN(G8) &gt; 0," DEFAULT " &amp; G8, "") &amp; ","</f>
        <v xml:space="preserve">    financial_id bigint,</v>
      </c>
    </row>
    <row r="9" spans="2:15" ht="15" x14ac:dyDescent="0.25">
      <c r="B9" s="6">
        <v>5</v>
      </c>
      <c r="C9" s="22" t="s">
        <v>404</v>
      </c>
      <c r="D9" s="24" t="s">
        <v>954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inventory_id bigint,</v>
      </c>
    </row>
    <row r="10" spans="2:15" ht="15" x14ac:dyDescent="0.25">
      <c r="B10" s="6">
        <v>6</v>
      </c>
      <c r="C10" s="22" t="s">
        <v>404</v>
      </c>
      <c r="D10" s="24" t="s">
        <v>866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invoice_id bigint,</v>
      </c>
    </row>
    <row r="11" spans="2:15" ht="15" x14ac:dyDescent="0.25">
      <c r="B11" s="6">
        <v>7</v>
      </c>
      <c r="C11" s="22" t="s">
        <v>3425</v>
      </c>
      <c r="D11" s="24" t="s">
        <v>237</v>
      </c>
      <c r="E11" s="23" t="s">
        <v>116</v>
      </c>
      <c r="F11" s="6"/>
      <c r="G11" s="6"/>
      <c r="H11" s="6"/>
      <c r="I11" s="10"/>
      <c r="J11" s="25"/>
      <c r="K11" s="3"/>
      <c r="L11" s="3"/>
      <c r="M11" s="3"/>
      <c r="O11" s="1" t="str">
        <f>"    " &amp; D11 &amp; " " &amp; E11 &amp; IF(F11="yes"," NOT NULL", "") &amp; IF(LEN(G11) &gt; 0," DEFAULT " &amp; G11, "") &amp; ","</f>
        <v xml:space="preserve">    search_text text,</v>
      </c>
    </row>
    <row r="12" spans="2:15" ht="15" x14ac:dyDescent="0.25">
      <c r="B12" s="6">
        <v>8</v>
      </c>
      <c r="C12" s="22" t="s">
        <v>1163</v>
      </c>
      <c r="D12" s="24" t="s">
        <v>1162</v>
      </c>
      <c r="E12" s="6" t="s">
        <v>34</v>
      </c>
      <c r="F12" s="6"/>
      <c r="G12" s="6"/>
      <c r="H12" s="6"/>
      <c r="I12" s="10"/>
      <c r="J12" s="25"/>
      <c r="K12" s="3"/>
      <c r="L12" s="3"/>
      <c r="M12" s="3"/>
      <c r="O12" s="1" t="str">
        <f t="shared" ref="O12:O24" si="1">"    " &amp; D12 &amp; " " &amp; E12 &amp; IF(F12="yes"," NOT NULL", "") &amp; IF(LEN(G12) &gt; 0," DEFAULT " &amp; G12, "") &amp; ","</f>
        <v xml:space="preserve">    source_issue varchar(255),</v>
      </c>
    </row>
    <row r="13" spans="2:15" ht="15" x14ac:dyDescent="0.25">
      <c r="B13" s="6">
        <v>9</v>
      </c>
      <c r="C13" s="22" t="s">
        <v>991</v>
      </c>
      <c r="D13" s="24" t="s">
        <v>989</v>
      </c>
      <c r="E13" s="23" t="s">
        <v>39</v>
      </c>
      <c r="F13" s="6"/>
      <c r="G13" s="6"/>
      <c r="H13" s="6"/>
      <c r="I13" s="10"/>
      <c r="J13" s="25"/>
      <c r="K13" s="3"/>
      <c r="L13" s="3"/>
      <c r="M13" s="3"/>
      <c r="O13" s="1" t="str">
        <f t="shared" si="1"/>
        <v xml:space="preserve">    document_no varchar(50),</v>
      </c>
    </row>
    <row r="14" spans="2:15" ht="15" x14ac:dyDescent="0.25">
      <c r="B14" s="6">
        <v>10</v>
      </c>
      <c r="C14" s="22" t="s">
        <v>674</v>
      </c>
      <c r="D14" s="24" t="s">
        <v>990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1"/>
        <v xml:space="preserve">    document_date bigint,</v>
      </c>
    </row>
    <row r="15" spans="2:15" ht="15" x14ac:dyDescent="0.25">
      <c r="B15" s="6">
        <v>11</v>
      </c>
      <c r="C15" s="22" t="s">
        <v>776</v>
      </c>
      <c r="D15" s="24" t="s">
        <v>12</v>
      </c>
      <c r="E15" s="6" t="s">
        <v>34</v>
      </c>
      <c r="F15" s="6"/>
      <c r="G15" s="6"/>
      <c r="H15" s="6"/>
      <c r="I15" s="10"/>
      <c r="J15" s="25"/>
      <c r="K15" s="3"/>
      <c r="L15" s="3"/>
      <c r="M15" s="3"/>
      <c r="O15" s="1" t="str">
        <f t="shared" si="1"/>
        <v xml:space="preserve">    description varchar(255),</v>
      </c>
    </row>
    <row r="16" spans="2:15" ht="15" x14ac:dyDescent="0.25">
      <c r="B16" s="6">
        <v>12</v>
      </c>
      <c r="C16" s="22" t="s">
        <v>3</v>
      </c>
      <c r="D16" s="24" t="s">
        <v>3072</v>
      </c>
      <c r="E16" s="23" t="s">
        <v>34</v>
      </c>
      <c r="F16" s="6"/>
      <c r="G16" s="6"/>
      <c r="H16" s="6"/>
      <c r="I16" s="10"/>
      <c r="J16" s="25"/>
      <c r="K16" s="3"/>
      <c r="L16" s="3"/>
      <c r="M16" s="3"/>
      <c r="O16" s="1" t="str">
        <f t="shared" si="1"/>
        <v xml:space="preserve">    note varchar(255),</v>
      </c>
    </row>
    <row r="17" spans="2:15" ht="15" x14ac:dyDescent="0.25">
      <c r="B17" s="6">
        <v>13</v>
      </c>
      <c r="C17" s="22" t="s">
        <v>1164</v>
      </c>
      <c r="D17" s="24" t="s">
        <v>1165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1"/>
        <v xml:space="preserve">    submitter_id bigint,</v>
      </c>
    </row>
    <row r="18" spans="2:15" ht="15" x14ac:dyDescent="0.25">
      <c r="B18" s="6">
        <v>14</v>
      </c>
      <c r="C18" s="3" t="s">
        <v>20</v>
      </c>
      <c r="D18" s="24" t="s">
        <v>296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1"/>
        <v xml:space="preserve">    created_by bigint,</v>
      </c>
    </row>
    <row r="19" spans="2:15" ht="15" x14ac:dyDescent="0.25">
      <c r="B19" s="6">
        <v>15</v>
      </c>
      <c r="C19" s="3" t="s">
        <v>21</v>
      </c>
      <c r="D19" s="24" t="s">
        <v>70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si="1"/>
        <v xml:space="preserve">    created_date bigint,</v>
      </c>
    </row>
    <row r="20" spans="2:15" ht="15" x14ac:dyDescent="0.25">
      <c r="B20" s="6">
        <v>16</v>
      </c>
      <c r="C20" s="3" t="s">
        <v>22</v>
      </c>
      <c r="D20" s="24" t="s">
        <v>297</v>
      </c>
      <c r="E20" s="6" t="s">
        <v>6</v>
      </c>
      <c r="F20" s="6"/>
      <c r="G20" s="6"/>
      <c r="H20" s="6"/>
      <c r="I20" s="10"/>
      <c r="J20" s="25"/>
      <c r="K20" s="3"/>
      <c r="L20" s="3"/>
      <c r="M20" s="3"/>
      <c r="O20" s="1" t="str">
        <f t="shared" si="1"/>
        <v xml:space="preserve">    updated_by bigint,</v>
      </c>
    </row>
    <row r="21" spans="2:15" ht="15" x14ac:dyDescent="0.25">
      <c r="B21" s="6">
        <v>17</v>
      </c>
      <c r="C21" s="3" t="s">
        <v>23</v>
      </c>
      <c r="D21" s="24" t="s">
        <v>71</v>
      </c>
      <c r="E21" s="6" t="s">
        <v>6</v>
      </c>
      <c r="F21" s="6"/>
      <c r="G21" s="6"/>
      <c r="H21" s="6"/>
      <c r="I21" s="10"/>
      <c r="J21" s="25"/>
      <c r="K21" s="3"/>
      <c r="L21" s="3"/>
      <c r="M21" s="3"/>
      <c r="O21" s="1" t="str">
        <f t="shared" si="1"/>
        <v xml:space="preserve">    updated_date bigint,</v>
      </c>
    </row>
    <row r="22" spans="2:15" ht="15" x14ac:dyDescent="0.25">
      <c r="B22" s="6">
        <v>18</v>
      </c>
      <c r="C22" s="22" t="s">
        <v>105</v>
      </c>
      <c r="D22" s="24" t="s">
        <v>295</v>
      </c>
      <c r="E22" s="6" t="s">
        <v>6</v>
      </c>
      <c r="F22" s="6"/>
      <c r="G22" s="6"/>
      <c r="H22" s="6"/>
      <c r="I22" s="8">
        <v>1</v>
      </c>
      <c r="J22" s="25"/>
      <c r="K22" s="3"/>
      <c r="L22" s="3"/>
      <c r="M22" s="3"/>
      <c r="O22" s="1" t="str">
        <f t="shared" si="1"/>
        <v xml:space="preserve">    deleted_by bigint,</v>
      </c>
    </row>
    <row r="23" spans="2:15" ht="15" x14ac:dyDescent="0.25">
      <c r="B23" s="6">
        <v>19</v>
      </c>
      <c r="C23" s="22" t="s">
        <v>99</v>
      </c>
      <c r="D23" s="24" t="s">
        <v>94</v>
      </c>
      <c r="E23" s="6" t="s">
        <v>6</v>
      </c>
      <c r="F23" s="6"/>
      <c r="G23" s="6"/>
      <c r="H23" s="6"/>
      <c r="I23" s="8">
        <v>1</v>
      </c>
      <c r="J23" s="25"/>
      <c r="K23" s="3"/>
      <c r="L23" s="3"/>
      <c r="M23" s="3"/>
      <c r="O23" s="1" t="str">
        <f t="shared" si="1"/>
        <v xml:space="preserve">    deleted_date bigint,</v>
      </c>
    </row>
    <row r="24" spans="2:15" ht="15" x14ac:dyDescent="0.25">
      <c r="B24" s="6">
        <v>20</v>
      </c>
      <c r="C24" s="3" t="s">
        <v>24</v>
      </c>
      <c r="D24" s="24" t="s">
        <v>13</v>
      </c>
      <c r="E24" s="6" t="s">
        <v>10</v>
      </c>
      <c r="F24" s="6"/>
      <c r="G24" s="6">
        <v>1</v>
      </c>
      <c r="H24" s="6"/>
      <c r="I24" s="10"/>
      <c r="J24" s="25"/>
      <c r="K24" s="3"/>
      <c r="L24" s="3"/>
      <c r="M24" s="3"/>
      <c r="O24" s="1" t="str">
        <f t="shared" si="1"/>
        <v xml:space="preserve">    version integer DEFAULT 1,</v>
      </c>
    </row>
    <row r="25" spans="2:15" x14ac:dyDescent="0.25">
      <c r="O25" s="1" t="str">
        <f>"    CONSTRAINT " &amp; IF(ISERROR(SEARCH(".",$D$2)), $D$2, MID($D$2,SEARCH(".",$D$2) + 1,(LEN($D$2)-SEARCH(".",$D$2)))) &amp; "_pk PRIMARY KEY (" &amp; $D$5 &amp; ")"</f>
        <v xml:space="preserve">    CONSTRAINT document_pk PRIMARY KEY (id)</v>
      </c>
    </row>
    <row r="26" spans="2:15" x14ac:dyDescent="0.25">
      <c r="O26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B1:O22"/>
  <sheetViews>
    <sheetView showGridLines="0" workbookViewId="0">
      <selection activeCell="O2" sqref="O2:O22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71093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DB!D206</f>
        <v>File chứng từ</v>
      </c>
      <c r="E1" s="71"/>
      <c r="F1" s="72" t="s">
        <v>22</v>
      </c>
      <c r="G1" s="73"/>
      <c r="H1" s="73"/>
      <c r="I1" s="74"/>
      <c r="J1" s="3" t="str">
        <f>DB!F206</f>
        <v>Nguyễn Anh Phong</v>
      </c>
    </row>
    <row r="2" spans="2:15" ht="18" x14ac:dyDescent="0.25">
      <c r="C2" s="2" t="s">
        <v>27</v>
      </c>
      <c r="D2" s="75" t="str">
        <f>DB!E206</f>
        <v>document_file</v>
      </c>
      <c r="E2" s="76"/>
      <c r="F2" s="72" t="s">
        <v>23</v>
      </c>
      <c r="G2" s="73"/>
      <c r="H2" s="73"/>
      <c r="I2" s="74"/>
      <c r="J2" s="19">
        <f>DB!G206</f>
        <v>42922</v>
      </c>
      <c r="O2" s="1" t="str">
        <f xml:space="preserve"> "drop table " &amp; D2 &amp; ";"</f>
        <v>drop table document_file;</v>
      </c>
    </row>
    <row r="3" spans="2:15" ht="29.25" customHeight="1" x14ac:dyDescent="0.25">
      <c r="B3" s="4"/>
      <c r="O3" s="1" t="str">
        <f xml:space="preserve"> "create table " &amp; D2</f>
        <v>create table document_file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404</v>
      </c>
      <c r="D6" s="24" t="s">
        <v>1161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0" si="0">"    " &amp; D6 &amp; " " &amp; E6 &amp; IF(F6="yes"," NOT NULL", "") &amp; IF(LEN(G6) &gt; 0," DEFAULT " &amp; G6, "") &amp; ","</f>
        <v xml:space="preserve">    document_id bigint,</v>
      </c>
    </row>
    <row r="7" spans="2:15" ht="15" x14ac:dyDescent="0.25">
      <c r="B7" s="6">
        <v>3</v>
      </c>
      <c r="C7" s="22" t="s">
        <v>405</v>
      </c>
      <c r="D7" s="24" t="s">
        <v>394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filesystem_id bigint,</v>
      </c>
    </row>
    <row r="8" spans="2:15" ht="15" x14ac:dyDescent="0.25">
      <c r="B8" s="6">
        <v>4</v>
      </c>
      <c r="C8" s="22" t="s">
        <v>406</v>
      </c>
      <c r="D8" s="24" t="s">
        <v>397</v>
      </c>
      <c r="E8" s="23" t="s">
        <v>34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filepath varchar(255),</v>
      </c>
    </row>
    <row r="9" spans="2:15" ht="15" x14ac:dyDescent="0.25">
      <c r="B9" s="6">
        <v>5</v>
      </c>
      <c r="C9" s="22" t="s">
        <v>85</v>
      </c>
      <c r="D9" s="24" t="s">
        <v>398</v>
      </c>
      <c r="E9" s="23" t="s">
        <v>34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filename varchar(255),</v>
      </c>
    </row>
    <row r="10" spans="2:15" ht="15" x14ac:dyDescent="0.25">
      <c r="B10" s="6">
        <v>6</v>
      </c>
      <c r="C10" s="22" t="s">
        <v>407</v>
      </c>
      <c r="D10" s="24" t="s">
        <v>403</v>
      </c>
      <c r="E10" s="23" t="s">
        <v>39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filetype varchar(50),</v>
      </c>
    </row>
    <row r="11" spans="2:15" ht="15" x14ac:dyDescent="0.25">
      <c r="B11" s="6">
        <v>7</v>
      </c>
      <c r="C11" s="22" t="s">
        <v>408</v>
      </c>
      <c r="D11" s="24" t="s">
        <v>399</v>
      </c>
      <c r="E11" s="23" t="s">
        <v>34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file_md5 varchar(255),</v>
      </c>
    </row>
    <row r="12" spans="2:15" ht="15" x14ac:dyDescent="0.25">
      <c r="B12" s="6">
        <v>8</v>
      </c>
      <c r="C12" s="22" t="s">
        <v>409</v>
      </c>
      <c r="D12" s="24" t="s">
        <v>400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file_size bigint,</v>
      </c>
    </row>
    <row r="13" spans="2:15" ht="15" x14ac:dyDescent="0.25">
      <c r="B13" s="6">
        <v>9</v>
      </c>
      <c r="C13" s="22" t="s">
        <v>158</v>
      </c>
      <c r="D13" s="24" t="s">
        <v>53</v>
      </c>
      <c r="E13" s="6" t="s">
        <v>35</v>
      </c>
      <c r="F13" s="6"/>
      <c r="G13" s="6"/>
      <c r="H13" s="23"/>
      <c r="I13" s="8"/>
      <c r="J13" s="25"/>
      <c r="K13" s="3"/>
      <c r="L13" s="3"/>
      <c r="M13" s="3"/>
      <c r="O13" s="1" t="str">
        <f t="shared" si="0"/>
        <v xml:space="preserve">    sort smallint,</v>
      </c>
    </row>
    <row r="14" spans="2:15" ht="15" x14ac:dyDescent="0.25">
      <c r="B14" s="6">
        <v>10</v>
      </c>
      <c r="C14" s="3" t="s">
        <v>20</v>
      </c>
      <c r="D14" s="24" t="s">
        <v>296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created_by bigint,</v>
      </c>
    </row>
    <row r="15" spans="2:15" ht="15" x14ac:dyDescent="0.25">
      <c r="B15" s="6">
        <v>11</v>
      </c>
      <c r="C15" s="3" t="s">
        <v>21</v>
      </c>
      <c r="D15" s="24" t="s">
        <v>70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created_date bigint,</v>
      </c>
    </row>
    <row r="16" spans="2:15" ht="15" x14ac:dyDescent="0.25">
      <c r="B16" s="6">
        <v>12</v>
      </c>
      <c r="C16" s="3" t="s">
        <v>22</v>
      </c>
      <c r="D16" s="24" t="s">
        <v>297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updated_by bigint,</v>
      </c>
    </row>
    <row r="17" spans="2:15" ht="15" x14ac:dyDescent="0.25">
      <c r="B17" s="6">
        <v>13</v>
      </c>
      <c r="C17" s="3" t="s">
        <v>23</v>
      </c>
      <c r="D17" s="24" t="s">
        <v>71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updated_date bigint,</v>
      </c>
    </row>
    <row r="18" spans="2:15" ht="15" x14ac:dyDescent="0.25">
      <c r="B18" s="6">
        <v>14</v>
      </c>
      <c r="C18" s="22" t="s">
        <v>105</v>
      </c>
      <c r="D18" s="24" t="s">
        <v>295</v>
      </c>
      <c r="E18" s="6" t="s">
        <v>6</v>
      </c>
      <c r="F18" s="6"/>
      <c r="G18" s="6"/>
      <c r="H18" s="6"/>
      <c r="I18" s="8">
        <v>1</v>
      </c>
      <c r="J18" s="25"/>
      <c r="K18" s="3"/>
      <c r="L18" s="3"/>
      <c r="M18" s="3"/>
      <c r="O18" s="1" t="str">
        <f t="shared" si="0"/>
        <v xml:space="preserve">    deleted_by bigint,</v>
      </c>
    </row>
    <row r="19" spans="2:15" ht="15" x14ac:dyDescent="0.25">
      <c r="B19" s="6">
        <v>15</v>
      </c>
      <c r="C19" s="22" t="s">
        <v>99</v>
      </c>
      <c r="D19" s="24" t="s">
        <v>94</v>
      </c>
      <c r="E19" s="6" t="s">
        <v>6</v>
      </c>
      <c r="F19" s="6"/>
      <c r="G19" s="6"/>
      <c r="H19" s="6"/>
      <c r="I19" s="8">
        <v>1</v>
      </c>
      <c r="J19" s="25"/>
      <c r="K19" s="3"/>
      <c r="L19" s="3"/>
      <c r="M19" s="3"/>
      <c r="O19" s="1" t="str">
        <f t="shared" si="0"/>
        <v xml:space="preserve">    deleted_date bigint,</v>
      </c>
    </row>
    <row r="20" spans="2:15" ht="15" x14ac:dyDescent="0.25">
      <c r="B20" s="6">
        <v>16</v>
      </c>
      <c r="C20" s="3" t="s">
        <v>24</v>
      </c>
      <c r="D20" s="24" t="s">
        <v>13</v>
      </c>
      <c r="E20" s="6" t="s">
        <v>10</v>
      </c>
      <c r="F20" s="6"/>
      <c r="G20" s="6">
        <v>1</v>
      </c>
      <c r="H20" s="6"/>
      <c r="I20" s="10"/>
      <c r="J20" s="25"/>
      <c r="K20" s="3"/>
      <c r="L20" s="3"/>
      <c r="M20" s="3"/>
      <c r="O20" s="1" t="str">
        <f t="shared" si="0"/>
        <v xml:space="preserve">    version integer DEFAULT 1,</v>
      </c>
    </row>
    <row r="21" spans="2:15" x14ac:dyDescent="0.25">
      <c r="O21" s="1" t="str">
        <f>"    CONSTRAINT " &amp; IF(ISERROR(SEARCH(".",$D$2)), $D$2, MID($D$2,SEARCH(".",$D$2) + 1,(LEN($D$2)-SEARCH(".",$D$2)))) &amp; "_pk PRIMARY KEY (" &amp; $D$5 &amp; ")"</f>
        <v xml:space="preserve">    CONSTRAINT document_file_pk PRIMARY KEY (id)</v>
      </c>
    </row>
    <row r="22" spans="2:15" x14ac:dyDescent="0.25">
      <c r="O22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B1:O147"/>
  <sheetViews>
    <sheetView showGridLines="0" topLeftCell="A31" workbookViewId="0">
      <selection activeCell="D34" sqref="D34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32.5703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DB!D207</f>
        <v>Yêu cầu đặt hàng</v>
      </c>
      <c r="E1" s="71"/>
      <c r="F1" s="72" t="s">
        <v>22</v>
      </c>
      <c r="G1" s="73"/>
      <c r="H1" s="73"/>
      <c r="I1" s="74"/>
      <c r="J1" s="3" t="str">
        <f>DB!F207</f>
        <v>Nguyễn Anh Phong</v>
      </c>
    </row>
    <row r="2" spans="2:15" ht="18" x14ac:dyDescent="0.25">
      <c r="C2" s="2" t="s">
        <v>27</v>
      </c>
      <c r="D2" s="75" t="str">
        <f>DB!E207</f>
        <v>pr</v>
      </c>
      <c r="E2" s="76"/>
      <c r="F2" s="72" t="s">
        <v>23</v>
      </c>
      <c r="G2" s="73"/>
      <c r="H2" s="73"/>
      <c r="I2" s="74"/>
      <c r="J2" s="19">
        <f>DB!G207</f>
        <v>42922</v>
      </c>
      <c r="O2" s="1" t="str">
        <f xml:space="preserve"> "drop table " &amp; D2 &amp; ";"</f>
        <v>drop table pr;</v>
      </c>
    </row>
    <row r="3" spans="2:15" ht="29.25" customHeight="1" x14ac:dyDescent="0.25">
      <c r="B3" s="4"/>
      <c r="O3" s="1" t="str">
        <f xml:space="preserve"> "create table " &amp; D2</f>
        <v>create table pr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63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944</v>
      </c>
      <c r="D8" s="24" t="s">
        <v>151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department_id bigint,</v>
      </c>
    </row>
    <row r="9" spans="2:15" ht="15" x14ac:dyDescent="0.25">
      <c r="B9" s="6">
        <v>6</v>
      </c>
      <c r="C9" s="22" t="s">
        <v>949</v>
      </c>
      <c r="D9" s="24" t="s">
        <v>4361</v>
      </c>
      <c r="E9" s="23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po_id bigint,</v>
      </c>
    </row>
    <row r="10" spans="2:15" ht="15" x14ac:dyDescent="0.25">
      <c r="B10" s="6">
        <v>8</v>
      </c>
      <c r="C10" s="22" t="s">
        <v>679</v>
      </c>
      <c r="D10" s="24" t="s">
        <v>48</v>
      </c>
      <c r="E10" s="23" t="s">
        <v>39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code varchar(50),</v>
      </c>
    </row>
    <row r="11" spans="2:15" ht="15" x14ac:dyDescent="0.25">
      <c r="B11" s="6">
        <v>9</v>
      </c>
      <c r="C11" s="22" t="s">
        <v>674</v>
      </c>
      <c r="D11" s="24" t="s">
        <v>4371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pr_date bigint,</v>
      </c>
    </row>
    <row r="12" spans="2:15" ht="15" x14ac:dyDescent="0.25">
      <c r="B12" s="6">
        <v>10</v>
      </c>
      <c r="C12" s="22" t="s">
        <v>953</v>
      </c>
      <c r="D12" s="24" t="s">
        <v>4372</v>
      </c>
      <c r="E12" s="6" t="s">
        <v>35</v>
      </c>
      <c r="F12" s="6"/>
      <c r="G12" s="6"/>
      <c r="H12" s="6"/>
      <c r="I12" s="10"/>
      <c r="J12" s="25" t="s">
        <v>1075</v>
      </c>
      <c r="K12" s="3"/>
      <c r="L12" s="3"/>
      <c r="M12" s="3"/>
      <c r="O12" s="1" t="str">
        <f t="shared" si="0"/>
        <v xml:space="preserve">    pr_type smallint,</v>
      </c>
    </row>
    <row r="13" spans="2:15" ht="15" x14ac:dyDescent="0.25">
      <c r="B13" s="6">
        <v>11</v>
      </c>
      <c r="C13" s="22" t="s">
        <v>3922</v>
      </c>
      <c r="D13" s="24" t="s">
        <v>206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partner_id bigint,</v>
      </c>
    </row>
    <row r="14" spans="2:15" ht="15" x14ac:dyDescent="0.25">
      <c r="B14" s="6">
        <v>12</v>
      </c>
      <c r="C14" s="22" t="s">
        <v>686</v>
      </c>
      <c r="D14" s="24" t="s">
        <v>688</v>
      </c>
      <c r="E14" s="23" t="s">
        <v>39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partner_code varchar(50),</v>
      </c>
    </row>
    <row r="15" spans="2:15" ht="15" x14ac:dyDescent="0.25">
      <c r="B15" s="6">
        <v>13</v>
      </c>
      <c r="C15" s="22" t="s">
        <v>687</v>
      </c>
      <c r="D15" s="24" t="s">
        <v>689</v>
      </c>
      <c r="E15" s="6" t="s">
        <v>34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partner_name varchar(255),</v>
      </c>
    </row>
    <row r="16" spans="2:15" ht="15" x14ac:dyDescent="0.25">
      <c r="B16" s="6">
        <v>14</v>
      </c>
      <c r="C16" s="22" t="s">
        <v>61</v>
      </c>
      <c r="D16" s="24" t="s">
        <v>690</v>
      </c>
      <c r="E16" s="6" t="s">
        <v>34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partner_address varchar(255),</v>
      </c>
    </row>
    <row r="17" spans="2:15" ht="15" x14ac:dyDescent="0.25">
      <c r="B17" s="6">
        <v>15</v>
      </c>
      <c r="C17" s="22" t="s">
        <v>66</v>
      </c>
      <c r="D17" s="24" t="s">
        <v>691</v>
      </c>
      <c r="E17" s="6" t="s">
        <v>34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partner_phone varchar(255),</v>
      </c>
    </row>
    <row r="18" spans="2:15" ht="15" x14ac:dyDescent="0.25">
      <c r="B18" s="6">
        <v>16</v>
      </c>
      <c r="C18" s="22" t="s">
        <v>73</v>
      </c>
      <c r="D18" s="24" t="s">
        <v>692</v>
      </c>
      <c r="E18" s="6" t="s">
        <v>34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partner_email varchar(255),</v>
      </c>
    </row>
    <row r="19" spans="2:15" ht="15" x14ac:dyDescent="0.25">
      <c r="B19" s="6">
        <v>17</v>
      </c>
      <c r="C19" s="22" t="s">
        <v>96</v>
      </c>
      <c r="D19" s="24" t="s">
        <v>768</v>
      </c>
      <c r="E19" s="6" t="s">
        <v>34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partner_taxcode varchar(255),</v>
      </c>
    </row>
    <row r="20" spans="2:15" ht="15" x14ac:dyDescent="0.25">
      <c r="B20" s="6">
        <v>18</v>
      </c>
      <c r="C20" s="22" t="s">
        <v>1010</v>
      </c>
      <c r="D20" s="24" t="s">
        <v>1008</v>
      </c>
      <c r="E20" s="6" t="s">
        <v>34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transactor varchar(255),</v>
      </c>
    </row>
    <row r="21" spans="2:15" ht="15" x14ac:dyDescent="0.25">
      <c r="B21" s="6">
        <v>19</v>
      </c>
      <c r="C21" s="22" t="s">
        <v>1010</v>
      </c>
      <c r="D21" s="24" t="s">
        <v>1009</v>
      </c>
      <c r="E21" s="6" t="s">
        <v>34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transactor_phone varchar(255),</v>
      </c>
    </row>
    <row r="22" spans="2:15" ht="15" x14ac:dyDescent="0.25">
      <c r="B22" s="6">
        <v>20</v>
      </c>
      <c r="C22" s="22" t="s">
        <v>776</v>
      </c>
      <c r="D22" s="24" t="s">
        <v>12</v>
      </c>
      <c r="E22" s="6" t="s">
        <v>34</v>
      </c>
      <c r="F22" s="6"/>
      <c r="G22" s="6"/>
      <c r="H22" s="6"/>
      <c r="I22" s="10"/>
      <c r="J22" s="25"/>
      <c r="K22" s="3"/>
      <c r="L22" s="3"/>
      <c r="M22" s="3"/>
      <c r="O22" s="1" t="str">
        <f t="shared" si="0"/>
        <v xml:space="preserve">    description varchar(255),</v>
      </c>
    </row>
    <row r="23" spans="2:15" ht="15" x14ac:dyDescent="0.25">
      <c r="B23" s="6">
        <v>21</v>
      </c>
      <c r="C23" s="22" t="s">
        <v>1455</v>
      </c>
      <c r="D23" s="24" t="s">
        <v>419</v>
      </c>
      <c r="E23" s="6" t="s">
        <v>34</v>
      </c>
      <c r="F23" s="6"/>
      <c r="G23" s="6"/>
      <c r="H23" s="6"/>
      <c r="I23" s="10"/>
      <c r="J23" s="25"/>
      <c r="K23" s="3"/>
      <c r="L23" s="3"/>
      <c r="M23" s="3"/>
      <c r="O23" s="1" t="str">
        <f t="shared" si="0"/>
        <v xml:space="preserve">    comment varchar(255),</v>
      </c>
    </row>
    <row r="24" spans="2:15" ht="15" x14ac:dyDescent="0.25">
      <c r="B24" s="6">
        <v>22</v>
      </c>
      <c r="C24" s="22" t="s">
        <v>3</v>
      </c>
      <c r="D24" s="24" t="s">
        <v>3072</v>
      </c>
      <c r="E24" s="6" t="s">
        <v>34</v>
      </c>
      <c r="F24" s="6"/>
      <c r="G24" s="6"/>
      <c r="H24" s="6"/>
      <c r="I24" s="10"/>
      <c r="J24" s="25"/>
      <c r="K24" s="3"/>
      <c r="L24" s="3"/>
      <c r="M24" s="3"/>
      <c r="O24" s="1" t="str">
        <f t="shared" si="0"/>
        <v xml:space="preserve">    note varchar(255),</v>
      </c>
    </row>
    <row r="25" spans="2:15" ht="15" x14ac:dyDescent="0.25">
      <c r="B25" s="6">
        <v>23</v>
      </c>
      <c r="C25" s="22" t="s">
        <v>1158</v>
      </c>
      <c r="D25" s="24" t="s">
        <v>938</v>
      </c>
      <c r="E25" s="6" t="s">
        <v>6</v>
      </c>
      <c r="F25" s="6"/>
      <c r="G25" s="6"/>
      <c r="H25" s="6"/>
      <c r="I25" s="10"/>
      <c r="J25" s="25"/>
      <c r="K25" s="3"/>
      <c r="L25" s="3"/>
      <c r="M25" s="3"/>
      <c r="O25" s="1" t="str">
        <f t="shared" si="0"/>
        <v xml:space="preserve">    warehouse_id bigint,</v>
      </c>
    </row>
    <row r="26" spans="2:15" ht="15" x14ac:dyDescent="0.25">
      <c r="B26" s="6">
        <v>24</v>
      </c>
      <c r="C26" s="22" t="s">
        <v>939</v>
      </c>
      <c r="D26" s="24" t="s">
        <v>1071</v>
      </c>
      <c r="E26" s="6" t="s">
        <v>35</v>
      </c>
      <c r="F26" s="6"/>
      <c r="G26" s="6"/>
      <c r="H26" s="23" t="s">
        <v>16</v>
      </c>
      <c r="I26" s="10"/>
      <c r="J26" s="25"/>
      <c r="K26" s="3"/>
      <c r="L26" s="3"/>
      <c r="M26" s="3"/>
      <c r="O26" s="1" t="str">
        <f t="shared" si="0"/>
        <v xml:space="preserve">    internal_ledger smallint,</v>
      </c>
    </row>
    <row r="27" spans="2:15" ht="15" x14ac:dyDescent="0.25">
      <c r="B27" s="6">
        <v>25</v>
      </c>
      <c r="C27" s="22" t="s">
        <v>1072</v>
      </c>
      <c r="D27" s="24" t="s">
        <v>1217</v>
      </c>
      <c r="E27" s="6" t="s">
        <v>35</v>
      </c>
      <c r="F27" s="6"/>
      <c r="G27" s="6"/>
      <c r="H27" s="23" t="s">
        <v>16</v>
      </c>
      <c r="I27" s="10"/>
      <c r="J27" s="25"/>
      <c r="K27" s="3"/>
      <c r="L27" s="3"/>
      <c r="M27" s="3"/>
      <c r="O27" s="1" t="str">
        <f t="shared" si="0"/>
        <v xml:space="preserve">    financial_ledger smallint,</v>
      </c>
    </row>
    <row r="28" spans="2:15" ht="15" x14ac:dyDescent="0.25">
      <c r="B28" s="6">
        <v>26</v>
      </c>
      <c r="C28" s="22" t="s">
        <v>3045</v>
      </c>
      <c r="D28" s="24" t="s">
        <v>771</v>
      </c>
      <c r="E28" s="6" t="s">
        <v>35</v>
      </c>
      <c r="F28" s="6"/>
      <c r="G28" s="6">
        <v>1</v>
      </c>
      <c r="H28" s="23" t="s">
        <v>16</v>
      </c>
      <c r="I28" s="10">
        <v>1</v>
      </c>
      <c r="J28" s="25" t="s">
        <v>3042</v>
      </c>
      <c r="K28" s="3"/>
      <c r="L28" s="3"/>
      <c r="M28" s="3"/>
      <c r="O28" s="1" t="str">
        <f t="shared" si="0"/>
        <v xml:space="preserve">    payment_term smallint DEFAULT 1,</v>
      </c>
    </row>
    <row r="29" spans="2:15" ht="15" x14ac:dyDescent="0.25">
      <c r="B29" s="6">
        <v>27</v>
      </c>
      <c r="C29" s="22" t="s">
        <v>3308</v>
      </c>
      <c r="D29" s="24" t="s">
        <v>3307</v>
      </c>
      <c r="E29" s="23" t="s">
        <v>39</v>
      </c>
      <c r="F29" s="6"/>
      <c r="G29" s="6"/>
      <c r="H29" s="6"/>
      <c r="I29" s="10"/>
      <c r="J29" s="25"/>
      <c r="K29" s="3"/>
      <c r="L29" s="3"/>
      <c r="M29" s="3"/>
      <c r="O29" s="1" t="str">
        <f t="shared" si="0"/>
        <v xml:space="preserve">    payment_code varchar(50),</v>
      </c>
    </row>
    <row r="30" spans="2:15" ht="15" x14ac:dyDescent="0.25">
      <c r="B30" s="6">
        <v>28</v>
      </c>
      <c r="C30" s="22" t="s">
        <v>774</v>
      </c>
      <c r="D30" s="24" t="s">
        <v>772</v>
      </c>
      <c r="E30" s="23" t="s">
        <v>10</v>
      </c>
      <c r="F30" s="6"/>
      <c r="G30" s="6"/>
      <c r="H30" s="6"/>
      <c r="I30" s="10"/>
      <c r="J30" s="25"/>
      <c r="K30" s="3"/>
      <c r="L30" s="3"/>
      <c r="M30" s="3"/>
      <c r="O30" s="1" t="str">
        <f t="shared" si="0"/>
        <v xml:space="preserve">    payment_period integer,</v>
      </c>
    </row>
    <row r="31" spans="2:15" ht="15" x14ac:dyDescent="0.25">
      <c r="B31" s="6">
        <v>29</v>
      </c>
      <c r="C31" s="22" t="s">
        <v>775</v>
      </c>
      <c r="D31" s="24" t="s">
        <v>773</v>
      </c>
      <c r="E31" s="6" t="s">
        <v>6</v>
      </c>
      <c r="F31" s="6"/>
      <c r="G31" s="6"/>
      <c r="H31" s="6"/>
      <c r="I31" s="10"/>
      <c r="J31" s="25"/>
      <c r="K31" s="3"/>
      <c r="L31" s="3"/>
      <c r="M31" s="3"/>
      <c r="O31" s="1" t="str">
        <f t="shared" si="0"/>
        <v xml:space="preserve">    payment_period_date bigint,</v>
      </c>
    </row>
    <row r="32" spans="2:15" ht="15" x14ac:dyDescent="0.25">
      <c r="B32" s="6">
        <v>30</v>
      </c>
      <c r="C32" s="22" t="s">
        <v>709</v>
      </c>
      <c r="D32" s="24" t="s">
        <v>710</v>
      </c>
      <c r="E32" s="6" t="s">
        <v>35</v>
      </c>
      <c r="F32" s="6"/>
      <c r="G32" s="6"/>
      <c r="H32" s="6"/>
      <c r="I32" s="10"/>
      <c r="J32" s="25"/>
      <c r="K32" s="3"/>
      <c r="L32" s="3"/>
      <c r="M32" s="3"/>
      <c r="O32" s="1" t="str">
        <f t="shared" si="0"/>
        <v xml:space="preserve">    payment_method smallint,</v>
      </c>
    </row>
    <row r="33" spans="2:15" ht="15" x14ac:dyDescent="0.25">
      <c r="B33" s="6">
        <v>31</v>
      </c>
      <c r="C33" s="22" t="s">
        <v>1157</v>
      </c>
      <c r="D33" s="24" t="s">
        <v>1216</v>
      </c>
      <c r="E33" s="6" t="s">
        <v>6</v>
      </c>
      <c r="F33" s="6"/>
      <c r="G33" s="6"/>
      <c r="H33" s="6"/>
      <c r="I33" s="10"/>
      <c r="J33" s="25"/>
      <c r="K33" s="3"/>
      <c r="L33" s="3"/>
      <c r="M33" s="3"/>
      <c r="O33" s="1" t="str">
        <f t="shared" si="0"/>
        <v xml:space="preserve">    sourcer_id bigint,</v>
      </c>
    </row>
    <row r="34" spans="2:15" ht="15" x14ac:dyDescent="0.25">
      <c r="B34" s="6">
        <v>32</v>
      </c>
      <c r="C34" s="22" t="s">
        <v>3427</v>
      </c>
      <c r="D34" s="24" t="s">
        <v>3426</v>
      </c>
      <c r="E34" s="6" t="s">
        <v>6</v>
      </c>
      <c r="F34" s="6"/>
      <c r="G34" s="6"/>
      <c r="H34" s="6"/>
      <c r="I34" s="10"/>
      <c r="J34" s="25"/>
      <c r="K34" s="3"/>
      <c r="L34" s="3"/>
      <c r="M34" s="3"/>
      <c r="O34" s="1" t="str">
        <f t="shared" si="0"/>
        <v xml:space="preserve">    purchaser_id bigint,</v>
      </c>
    </row>
    <row r="35" spans="2:15" ht="15" x14ac:dyDescent="0.25">
      <c r="B35" s="6">
        <v>33</v>
      </c>
      <c r="C35" s="22" t="s">
        <v>3428</v>
      </c>
      <c r="D35" s="24" t="s">
        <v>3336</v>
      </c>
      <c r="E35" s="6" t="s">
        <v>6</v>
      </c>
      <c r="F35" s="6"/>
      <c r="G35" s="6"/>
      <c r="H35" s="6"/>
      <c r="I35" s="10"/>
      <c r="J35" s="25"/>
      <c r="K35" s="3"/>
      <c r="L35" s="3"/>
      <c r="M35" s="3"/>
      <c r="O35" s="1" t="str">
        <f t="shared" si="0"/>
        <v xml:space="preserve">    keeper_id bigint,</v>
      </c>
    </row>
    <row r="36" spans="2:15" ht="15" x14ac:dyDescent="0.25">
      <c r="B36" s="6">
        <v>34</v>
      </c>
      <c r="C36" s="22" t="s">
        <v>1160</v>
      </c>
      <c r="D36" s="24" t="s">
        <v>1159</v>
      </c>
      <c r="E36" s="6" t="s">
        <v>6</v>
      </c>
      <c r="F36" s="6"/>
      <c r="G36" s="6"/>
      <c r="H36" s="6"/>
      <c r="I36" s="10"/>
      <c r="J36" s="25"/>
      <c r="K36" s="3"/>
      <c r="L36" s="3"/>
      <c r="M36" s="3"/>
      <c r="O36" s="1" t="str">
        <f t="shared" si="0"/>
        <v xml:space="preserve">    checker_id bigint,</v>
      </c>
    </row>
    <row r="37" spans="2:15" ht="15" x14ac:dyDescent="0.25">
      <c r="B37" s="6">
        <v>35</v>
      </c>
      <c r="C37" s="22" t="s">
        <v>1220</v>
      </c>
      <c r="D37" s="24" t="s">
        <v>1218</v>
      </c>
      <c r="E37" s="6" t="s">
        <v>6</v>
      </c>
      <c r="F37" s="6"/>
      <c r="G37" s="6"/>
      <c r="H37" s="6"/>
      <c r="I37" s="10"/>
      <c r="J37" s="25"/>
      <c r="K37" s="3"/>
      <c r="L37" s="3"/>
      <c r="M37" s="3"/>
      <c r="O37" s="1" t="str">
        <f t="shared" si="0"/>
        <v xml:space="preserve">    accountant_id bigint,</v>
      </c>
    </row>
    <row r="38" spans="2:15" ht="15" x14ac:dyDescent="0.25">
      <c r="B38" s="6">
        <v>36</v>
      </c>
      <c r="C38" s="22" t="s">
        <v>1221</v>
      </c>
      <c r="D38" s="24" t="s">
        <v>1219</v>
      </c>
      <c r="E38" s="6" t="s">
        <v>6</v>
      </c>
      <c r="F38" s="6"/>
      <c r="G38" s="6"/>
      <c r="H38" s="6"/>
      <c r="I38" s="10"/>
      <c r="J38" s="25"/>
      <c r="K38" s="3"/>
      <c r="L38" s="3"/>
      <c r="M38" s="3"/>
      <c r="O38" s="1" t="str">
        <f t="shared" si="0"/>
        <v xml:space="preserve">    manager_id bigint,</v>
      </c>
    </row>
    <row r="39" spans="2:15" ht="15" x14ac:dyDescent="0.25">
      <c r="B39" s="6">
        <v>37</v>
      </c>
      <c r="C39" s="22" t="s">
        <v>652</v>
      </c>
      <c r="D39" s="24" t="s">
        <v>633</v>
      </c>
      <c r="E39" s="23" t="s">
        <v>25</v>
      </c>
      <c r="F39" s="6"/>
      <c r="G39" s="6"/>
      <c r="H39" s="6"/>
      <c r="I39" s="10"/>
      <c r="J39" s="25"/>
      <c r="K39" s="3"/>
      <c r="L39" s="3"/>
      <c r="M39" s="3"/>
      <c r="O39" s="1" t="str">
        <f t="shared" si="0"/>
        <v xml:space="preserve">    currency varchar(10),</v>
      </c>
    </row>
    <row r="40" spans="2:15" ht="15" x14ac:dyDescent="0.25">
      <c r="B40" s="6">
        <v>38</v>
      </c>
      <c r="C40" s="22" t="s">
        <v>670</v>
      </c>
      <c r="D40" s="24" t="s">
        <v>671</v>
      </c>
      <c r="E40" s="23" t="s">
        <v>127</v>
      </c>
      <c r="F40" s="6"/>
      <c r="G40" s="6">
        <v>1</v>
      </c>
      <c r="H40" s="6"/>
      <c r="I40" s="10"/>
      <c r="J40" s="25"/>
      <c r="K40" s="3"/>
      <c r="L40" s="3"/>
      <c r="M40" s="3"/>
      <c r="O40" s="1" t="str">
        <f t="shared" si="0"/>
        <v xml:space="preserve">    exchange_rate double precision DEFAULT 1,</v>
      </c>
    </row>
    <row r="41" spans="2:15" ht="15" x14ac:dyDescent="0.25">
      <c r="B41" s="6">
        <v>39</v>
      </c>
      <c r="C41" s="22" t="s">
        <v>712</v>
      </c>
      <c r="D41" s="24" t="s">
        <v>3248</v>
      </c>
      <c r="E41" s="23" t="s">
        <v>35</v>
      </c>
      <c r="F41" s="6"/>
      <c r="G41" s="6">
        <v>0</v>
      </c>
      <c r="H41" s="6"/>
      <c r="I41" s="10"/>
      <c r="J41" s="25"/>
      <c r="K41" s="3"/>
      <c r="L41" s="3"/>
      <c r="M41" s="3"/>
      <c r="O41" s="1" t="str">
        <f t="shared" si="0"/>
        <v xml:space="preserve">    round_grand_price smallint DEFAULT 0,</v>
      </c>
    </row>
    <row r="42" spans="2:15" ht="15" x14ac:dyDescent="0.25">
      <c r="B42" s="6">
        <v>40</v>
      </c>
      <c r="C42" s="22" t="s">
        <v>3335</v>
      </c>
      <c r="D42" s="24" t="s">
        <v>3411</v>
      </c>
      <c r="E42" s="23" t="s">
        <v>127</v>
      </c>
      <c r="F42" s="6"/>
      <c r="G42" s="6"/>
      <c r="H42" s="6"/>
      <c r="I42" s="10"/>
      <c r="J42" s="25"/>
      <c r="K42" s="3"/>
      <c r="L42" s="3"/>
      <c r="M42" s="3"/>
      <c r="O42" s="1" t="str">
        <f>"    " &amp; D42 &amp; " " &amp; E42 &amp; IF(F42="yes"," NOT NULL", "") &amp; IF(LEN(G42) &gt; 0," DEFAULT " &amp; G42, "") &amp; ","</f>
        <v xml:space="preserve">    total_financial_qty double precision,</v>
      </c>
    </row>
    <row r="43" spans="2:15" ht="15" x14ac:dyDescent="0.25">
      <c r="B43" s="6">
        <v>41</v>
      </c>
      <c r="C43" s="22" t="s">
        <v>33</v>
      </c>
      <c r="D43" s="24" t="s">
        <v>1504</v>
      </c>
      <c r="E43" s="23" t="s">
        <v>127</v>
      </c>
      <c r="F43" s="6"/>
      <c r="G43" s="6">
        <v>0</v>
      </c>
      <c r="H43" s="6"/>
      <c r="I43" s="10"/>
      <c r="J43" s="25"/>
      <c r="K43" s="3"/>
      <c r="L43" s="3"/>
      <c r="M43" s="3"/>
      <c r="O43" s="1" t="str">
        <f t="shared" si="0"/>
        <v xml:space="preserve">    total_qty double precision DEFAULT 0,</v>
      </c>
    </row>
    <row r="44" spans="2:15" ht="15" x14ac:dyDescent="0.25">
      <c r="B44" s="6">
        <v>42</v>
      </c>
      <c r="C44" s="22" t="s">
        <v>653</v>
      </c>
      <c r="D44" s="24" t="s">
        <v>659</v>
      </c>
      <c r="E44" s="23" t="s">
        <v>127</v>
      </c>
      <c r="F44" s="6"/>
      <c r="G44" s="6">
        <v>0</v>
      </c>
      <c r="H44" s="6"/>
      <c r="I44" s="8"/>
      <c r="J44" s="25"/>
      <c r="K44" s="3"/>
      <c r="L44" s="3"/>
      <c r="M44" s="3"/>
      <c r="O44" s="1" t="str">
        <f t="shared" si="0"/>
        <v xml:space="preserve">    total_amount double precision DEFAULT 0,</v>
      </c>
    </row>
    <row r="45" spans="2:15" ht="15" x14ac:dyDescent="0.25">
      <c r="B45" s="6">
        <v>43</v>
      </c>
      <c r="C45" s="22" t="s">
        <v>646</v>
      </c>
      <c r="D45" s="24" t="s">
        <v>3436</v>
      </c>
      <c r="E45" s="23" t="s">
        <v>127</v>
      </c>
      <c r="F45" s="6"/>
      <c r="G45" s="6">
        <v>0</v>
      </c>
      <c r="H45" s="6"/>
      <c r="I45" s="10"/>
      <c r="J45" s="25"/>
      <c r="K45" s="3"/>
      <c r="L45" s="3"/>
      <c r="M45" s="3"/>
      <c r="O45" s="1" t="str">
        <f t="shared" si="0"/>
        <v xml:space="preserve">    total_exim_tax_amount double precision DEFAULT 0,</v>
      </c>
    </row>
    <row r="46" spans="2:15" ht="15" x14ac:dyDescent="0.25">
      <c r="B46" s="6">
        <v>44</v>
      </c>
      <c r="C46" s="22" t="s">
        <v>646</v>
      </c>
      <c r="D46" s="24" t="s">
        <v>1613</v>
      </c>
      <c r="E46" s="23" t="s">
        <v>127</v>
      </c>
      <c r="F46" s="6"/>
      <c r="G46" s="6">
        <v>0</v>
      </c>
      <c r="H46" s="6"/>
      <c r="I46" s="10"/>
      <c r="J46" s="25"/>
      <c r="K46" s="3"/>
      <c r="L46" s="3"/>
      <c r="M46" s="3"/>
      <c r="O46" s="1" t="str">
        <f t="shared" si="0"/>
        <v xml:space="preserve">    total_special_tax_amount double precision DEFAULT 0,</v>
      </c>
    </row>
    <row r="47" spans="2:15" ht="15" x14ac:dyDescent="0.25">
      <c r="B47" s="6">
        <v>45</v>
      </c>
      <c r="C47" s="22" t="s">
        <v>1192</v>
      </c>
      <c r="D47" s="24" t="s">
        <v>1614</v>
      </c>
      <c r="E47" s="23" t="s">
        <v>127</v>
      </c>
      <c r="F47" s="6"/>
      <c r="G47" s="6">
        <v>0</v>
      </c>
      <c r="H47" s="6"/>
      <c r="I47" s="10"/>
      <c r="J47" s="25"/>
      <c r="K47" s="3"/>
      <c r="L47" s="3"/>
      <c r="M47" s="3"/>
      <c r="O47" s="1" t="str">
        <f t="shared" si="0"/>
        <v xml:space="preserve">    total_apply_vat_amount double precision DEFAULT 0,</v>
      </c>
    </row>
    <row r="48" spans="2:15" ht="15" x14ac:dyDescent="0.25">
      <c r="B48" s="6">
        <v>46</v>
      </c>
      <c r="C48" s="22" t="s">
        <v>651</v>
      </c>
      <c r="D48" s="24" t="s">
        <v>1533</v>
      </c>
      <c r="E48" s="23" t="s">
        <v>127</v>
      </c>
      <c r="F48" s="6"/>
      <c r="G48" s="6">
        <v>0</v>
      </c>
      <c r="H48" s="6"/>
      <c r="I48" s="10"/>
      <c r="J48" s="25"/>
      <c r="K48" s="3"/>
      <c r="L48" s="3"/>
      <c r="M48" s="3"/>
      <c r="O48" s="1" t="str">
        <f t="shared" si="0"/>
        <v xml:space="preserve">    total_vat_amount double precision DEFAULT 0,</v>
      </c>
    </row>
    <row r="49" spans="2:15" ht="15" x14ac:dyDescent="0.25">
      <c r="B49" s="6">
        <v>47</v>
      </c>
      <c r="C49" s="22" t="s">
        <v>651</v>
      </c>
      <c r="D49" s="24" t="s">
        <v>1534</v>
      </c>
      <c r="E49" s="23" t="s">
        <v>127</v>
      </c>
      <c r="F49" s="6"/>
      <c r="G49" s="6">
        <v>0</v>
      </c>
      <c r="H49" s="6"/>
      <c r="I49" s="10"/>
      <c r="J49" s="25"/>
      <c r="K49" s="3"/>
      <c r="L49" s="3"/>
      <c r="M49" s="3"/>
      <c r="O49" s="1" t="str">
        <f t="shared" si="0"/>
        <v xml:space="preserve">    total_grand_amount double precision DEFAULT 0,</v>
      </c>
    </row>
    <row r="50" spans="2:15" ht="15" x14ac:dyDescent="0.25">
      <c r="B50" s="6">
        <v>48</v>
      </c>
      <c r="C50" s="22" t="s">
        <v>1193</v>
      </c>
      <c r="D50" s="24" t="s">
        <v>1615</v>
      </c>
      <c r="E50" s="23" t="s">
        <v>127</v>
      </c>
      <c r="F50" s="6"/>
      <c r="G50" s="6">
        <v>0</v>
      </c>
      <c r="H50" s="6"/>
      <c r="I50" s="10"/>
      <c r="J50" s="25"/>
      <c r="K50" s="3"/>
      <c r="L50" s="3"/>
      <c r="M50" s="3"/>
      <c r="O50" s="1" t="str">
        <f t="shared" si="0"/>
        <v xml:space="preserve">    total_apply_cost_amount double precision DEFAULT 0,</v>
      </c>
    </row>
    <row r="51" spans="2:15" ht="15" x14ac:dyDescent="0.25">
      <c r="B51" s="6">
        <v>49</v>
      </c>
      <c r="C51" s="22" t="s">
        <v>3413</v>
      </c>
      <c r="D51" s="24" t="s">
        <v>3417</v>
      </c>
      <c r="E51" s="23" t="s">
        <v>127</v>
      </c>
      <c r="F51" s="6"/>
      <c r="G51" s="6"/>
      <c r="H51" s="6"/>
      <c r="I51" s="10"/>
      <c r="J51" s="25"/>
      <c r="K51" s="3"/>
      <c r="L51" s="3"/>
      <c r="M51" s="3"/>
      <c r="O51" s="1" t="str">
        <f t="shared" si="0"/>
        <v xml:space="preserve">    total_tax_refund_amount double precision,</v>
      </c>
    </row>
    <row r="52" spans="2:15" ht="15" x14ac:dyDescent="0.25">
      <c r="B52" s="6">
        <v>50</v>
      </c>
      <c r="C52" s="22" t="s">
        <v>653</v>
      </c>
      <c r="D52" s="24" t="s">
        <v>1505</v>
      </c>
      <c r="E52" s="23" t="s">
        <v>127</v>
      </c>
      <c r="F52" s="6"/>
      <c r="G52" s="6">
        <v>0</v>
      </c>
      <c r="H52" s="6"/>
      <c r="I52" s="8"/>
      <c r="J52" s="25"/>
      <c r="K52" s="3"/>
      <c r="L52" s="3"/>
      <c r="M52" s="3"/>
      <c r="O52" s="1" t="str">
        <f t="shared" si="0"/>
        <v xml:space="preserve">    total_cost_amount double precision DEFAULT 0,</v>
      </c>
    </row>
    <row r="53" spans="2:15" ht="15" x14ac:dyDescent="0.25">
      <c r="B53" s="6">
        <v>51</v>
      </c>
      <c r="C53" s="22" t="s">
        <v>651</v>
      </c>
      <c r="D53" s="24" t="s">
        <v>1506</v>
      </c>
      <c r="E53" s="23" t="s">
        <v>127</v>
      </c>
      <c r="F53" s="6"/>
      <c r="G53" s="6">
        <v>0</v>
      </c>
      <c r="H53" s="6"/>
      <c r="I53" s="10"/>
      <c r="J53" s="25"/>
      <c r="K53" s="3"/>
      <c r="L53" s="3"/>
      <c r="M53" s="3"/>
      <c r="O53" s="1" t="str">
        <f t="shared" si="0"/>
        <v xml:space="preserve">    total_buy_amount double precision DEFAULT 0,</v>
      </c>
    </row>
    <row r="54" spans="2:15" ht="15" x14ac:dyDescent="0.25">
      <c r="B54" s="6">
        <v>52</v>
      </c>
      <c r="C54" s="22" t="s">
        <v>611</v>
      </c>
      <c r="D54" s="24" t="s">
        <v>1165</v>
      </c>
      <c r="E54" s="6" t="s">
        <v>6</v>
      </c>
      <c r="F54" s="6"/>
      <c r="G54" s="6"/>
      <c r="H54" s="6"/>
      <c r="I54" s="10"/>
      <c r="J54" s="25"/>
      <c r="K54" s="3"/>
      <c r="L54" s="3"/>
      <c r="M54" s="3"/>
      <c r="O54" s="1" t="str">
        <f t="shared" si="0"/>
        <v xml:space="preserve">    submitter_id bigint,</v>
      </c>
    </row>
    <row r="55" spans="2:15" ht="15" x14ac:dyDescent="0.25">
      <c r="B55" s="6">
        <v>53</v>
      </c>
      <c r="C55" s="22" t="s">
        <v>612</v>
      </c>
      <c r="D55" s="24" t="s">
        <v>610</v>
      </c>
      <c r="E55" s="6" t="s">
        <v>6</v>
      </c>
      <c r="F55" s="6"/>
      <c r="G55" s="6"/>
      <c r="H55" s="6"/>
      <c r="I55" s="10"/>
      <c r="J55" s="25"/>
      <c r="K55" s="3"/>
      <c r="L55" s="3"/>
      <c r="M55" s="3"/>
      <c r="O55" s="1" t="str">
        <f t="shared" si="0"/>
        <v xml:space="preserve">    submitted_date bigint,</v>
      </c>
    </row>
    <row r="56" spans="2:15" ht="15" x14ac:dyDescent="0.25">
      <c r="B56" s="6">
        <v>54</v>
      </c>
      <c r="C56" s="22" t="s">
        <v>114</v>
      </c>
      <c r="D56" s="24" t="s">
        <v>2075</v>
      </c>
      <c r="E56" s="6" t="s">
        <v>6</v>
      </c>
      <c r="F56" s="6"/>
      <c r="G56" s="6"/>
      <c r="H56" s="6"/>
      <c r="I56" s="10"/>
      <c r="J56" s="25"/>
      <c r="K56" s="3"/>
      <c r="L56" s="3"/>
      <c r="M56" s="3"/>
      <c r="O56" s="1" t="str">
        <f t="shared" si="0"/>
        <v xml:space="preserve">    approver_id bigint,</v>
      </c>
    </row>
    <row r="57" spans="2:15" ht="15" x14ac:dyDescent="0.25">
      <c r="B57" s="6">
        <v>55</v>
      </c>
      <c r="C57" s="22" t="s">
        <v>115</v>
      </c>
      <c r="D57" s="24" t="s">
        <v>539</v>
      </c>
      <c r="E57" s="6" t="s">
        <v>6</v>
      </c>
      <c r="F57" s="6"/>
      <c r="G57" s="6"/>
      <c r="H57" s="6"/>
      <c r="I57" s="10"/>
      <c r="J57" s="25"/>
      <c r="K57" s="3"/>
      <c r="L57" s="3"/>
      <c r="M57" s="3"/>
      <c r="O57" s="1" t="str">
        <f t="shared" si="0"/>
        <v xml:space="preserve">    approved_date bigint,</v>
      </c>
    </row>
    <row r="58" spans="2:15" ht="15" x14ac:dyDescent="0.25">
      <c r="B58" s="6">
        <v>56</v>
      </c>
      <c r="C58" s="22" t="s">
        <v>880</v>
      </c>
      <c r="D58" s="66" t="s">
        <v>3337</v>
      </c>
      <c r="E58" s="6" t="s">
        <v>6</v>
      </c>
      <c r="F58" s="6"/>
      <c r="G58" s="6"/>
      <c r="H58" s="6"/>
      <c r="I58" s="10"/>
      <c r="J58" s="25"/>
      <c r="K58" s="3"/>
      <c r="L58" s="3"/>
      <c r="M58" s="3"/>
      <c r="O58" s="1" t="str">
        <f t="shared" si="0"/>
        <v xml:space="preserve">    processor_id bigint,</v>
      </c>
    </row>
    <row r="59" spans="2:15" ht="15" x14ac:dyDescent="0.25">
      <c r="B59" s="6">
        <v>57</v>
      </c>
      <c r="C59" s="22" t="s">
        <v>881</v>
      </c>
      <c r="D59" s="24" t="s">
        <v>977</v>
      </c>
      <c r="E59" s="6" t="s">
        <v>6</v>
      </c>
      <c r="F59" s="6"/>
      <c r="G59" s="6"/>
      <c r="H59" s="6"/>
      <c r="I59" s="10"/>
      <c r="J59" s="25"/>
      <c r="K59" s="3"/>
      <c r="L59" s="3"/>
      <c r="M59" s="3"/>
      <c r="O59" s="1" t="str">
        <f t="shared" si="0"/>
        <v xml:space="preserve">    processed_date bigint,</v>
      </c>
    </row>
    <row r="60" spans="2:15" ht="15" x14ac:dyDescent="0.25">
      <c r="B60" s="6">
        <v>58</v>
      </c>
      <c r="C60" s="22" t="s">
        <v>991</v>
      </c>
      <c r="D60" s="24" t="s">
        <v>989</v>
      </c>
      <c r="E60" s="23" t="s">
        <v>39</v>
      </c>
      <c r="F60" s="6"/>
      <c r="G60" s="6"/>
      <c r="H60" s="6"/>
      <c r="I60" s="10"/>
      <c r="J60" s="25"/>
      <c r="K60" s="3"/>
      <c r="L60" s="3"/>
      <c r="M60" s="3"/>
      <c r="O60" s="1" t="str">
        <f t="shared" si="0"/>
        <v xml:space="preserve">    document_no varchar(50),</v>
      </c>
    </row>
    <row r="61" spans="2:15" ht="15" x14ac:dyDescent="0.25">
      <c r="B61" s="6">
        <v>59</v>
      </c>
      <c r="C61" s="22" t="s">
        <v>1495</v>
      </c>
      <c r="D61" s="24" t="s">
        <v>1496</v>
      </c>
      <c r="E61" s="23" t="s">
        <v>35</v>
      </c>
      <c r="F61" s="6"/>
      <c r="G61" s="6">
        <v>0</v>
      </c>
      <c r="H61" s="6"/>
      <c r="I61" s="10"/>
      <c r="J61" s="25"/>
      <c r="K61" s="3"/>
      <c r="L61" s="3"/>
      <c r="M61" s="3"/>
      <c r="O61" s="1" t="str">
        <f t="shared" si="0"/>
        <v xml:space="preserve">    equipment smallint DEFAULT 0,</v>
      </c>
    </row>
    <row r="62" spans="2:15" ht="15" x14ac:dyDescent="0.25">
      <c r="B62" s="6">
        <v>60</v>
      </c>
      <c r="C62" s="22" t="s">
        <v>3115</v>
      </c>
      <c r="D62" s="24" t="s">
        <v>3112</v>
      </c>
      <c r="E62" s="6" t="s">
        <v>35</v>
      </c>
      <c r="F62" s="6"/>
      <c r="G62" s="6">
        <v>0</v>
      </c>
      <c r="H62" s="6"/>
      <c r="I62" s="10"/>
      <c r="J62" s="25"/>
      <c r="K62" s="3"/>
      <c r="L62" s="3"/>
      <c r="M62" s="3"/>
      <c r="O62" s="1" t="str">
        <f t="shared" si="0"/>
        <v xml:space="preserve">    foc smallint DEFAULT 0,</v>
      </c>
    </row>
    <row r="63" spans="2:15" ht="15" x14ac:dyDescent="0.25">
      <c r="B63" s="6">
        <v>61</v>
      </c>
      <c r="C63" s="22" t="s">
        <v>45</v>
      </c>
      <c r="D63" s="24" t="s">
        <v>42</v>
      </c>
      <c r="E63" s="6" t="s">
        <v>35</v>
      </c>
      <c r="F63" s="6"/>
      <c r="G63" s="6">
        <v>0</v>
      </c>
      <c r="H63" s="6"/>
      <c r="I63" s="10"/>
      <c r="J63" s="25"/>
      <c r="K63" s="3"/>
      <c r="L63" s="3"/>
      <c r="M63" s="3"/>
      <c r="O63" s="1" t="str">
        <f t="shared" si="0"/>
        <v xml:space="preserve">    status smallint DEFAULT 0,</v>
      </c>
    </row>
    <row r="64" spans="2:15" ht="15" x14ac:dyDescent="0.25">
      <c r="B64" s="6">
        <v>62</v>
      </c>
      <c r="C64" s="22" t="s">
        <v>1872</v>
      </c>
      <c r="D64" s="24" t="s">
        <v>1870</v>
      </c>
      <c r="E64" s="23" t="s">
        <v>35</v>
      </c>
      <c r="F64" s="6"/>
      <c r="G64" s="6"/>
      <c r="H64" s="23"/>
      <c r="I64" s="8"/>
      <c r="J64" s="25"/>
      <c r="K64" s="3"/>
      <c r="L64" s="3"/>
      <c r="M64" s="3"/>
      <c r="O64" s="1" t="str">
        <f>"    " &amp; D64 &amp; " " &amp; E64 &amp; IF(F64="yes"," NOT NULL", "") &amp; IF(LEN(G64) &gt; 0," DEFAULT " &amp; G64, "") &amp; ","</f>
        <v xml:space="preserve">    financial_status smallint,</v>
      </c>
    </row>
    <row r="65" spans="2:15" ht="15" x14ac:dyDescent="0.25">
      <c r="B65" s="6">
        <v>63</v>
      </c>
      <c r="C65" s="22" t="s">
        <v>3171</v>
      </c>
      <c r="D65" s="24" t="s">
        <v>3168</v>
      </c>
      <c r="E65" s="6" t="s">
        <v>35</v>
      </c>
      <c r="F65" s="6"/>
      <c r="G65" s="6"/>
      <c r="H65" s="23"/>
      <c r="I65" s="8"/>
      <c r="J65" s="25"/>
      <c r="K65" s="3"/>
      <c r="L65" s="3"/>
      <c r="M65" s="3"/>
      <c r="O65" s="1" t="str">
        <f t="shared" ref="O65" si="1">"    " &amp; D65 &amp; " " &amp; E65 &amp; IF(F65="yes"," NOT NULL", "") &amp; IF(LEN(G65) &gt; 0," DEFAULT " &amp; G65, "") &amp; ","</f>
        <v xml:space="preserve">    invoice_status smallint,</v>
      </c>
    </row>
    <row r="66" spans="2:15" ht="15" x14ac:dyDescent="0.25">
      <c r="B66" s="6">
        <v>64</v>
      </c>
      <c r="C66" s="22" t="s">
        <v>1873</v>
      </c>
      <c r="D66" s="24" t="s">
        <v>3172</v>
      </c>
      <c r="E66" s="6" t="s">
        <v>35</v>
      </c>
      <c r="F66" s="6"/>
      <c r="G66" s="6"/>
      <c r="H66" s="23"/>
      <c r="I66" s="8"/>
      <c r="J66" s="25"/>
      <c r="K66" s="3"/>
      <c r="L66" s="3"/>
      <c r="M66" s="3"/>
      <c r="O66" s="1" t="str">
        <f>"    " &amp; D66 &amp; " " &amp; E66 &amp; IF(F66="yes"," NOT NULL", "") &amp; IF(LEN(G66) &gt; 0," DEFAULT " &amp; G66, "") &amp; ","</f>
        <v xml:space="preserve">    inventory_status smallint,</v>
      </c>
    </row>
    <row r="67" spans="2:15" ht="15" x14ac:dyDescent="0.25">
      <c r="B67" s="6">
        <v>65</v>
      </c>
      <c r="C67" s="22" t="s">
        <v>946</v>
      </c>
      <c r="D67" s="24" t="s">
        <v>228</v>
      </c>
      <c r="E67" s="23" t="s">
        <v>25</v>
      </c>
      <c r="F67" s="6"/>
      <c r="G67" s="6"/>
      <c r="H67" s="6"/>
      <c r="I67" s="10"/>
      <c r="J67" s="25"/>
      <c r="K67" s="3"/>
      <c r="L67" s="3"/>
      <c r="M67" s="3"/>
      <c r="O67" s="1" t="str">
        <f>"    " &amp; D67 &amp; " " &amp; E67 &amp; IF(F67="yes"," NOT NULL", "") &amp; IF(LEN(G67) &gt; 0," DEFAULT " &amp; G67, "") &amp; ","</f>
        <v xml:space="preserve">    screen varchar(10),</v>
      </c>
    </row>
    <row r="68" spans="2:15" ht="15" x14ac:dyDescent="0.25">
      <c r="B68" s="6">
        <v>66</v>
      </c>
      <c r="C68" s="3" t="s">
        <v>20</v>
      </c>
      <c r="D68" s="24" t="s">
        <v>296</v>
      </c>
      <c r="E68" s="6" t="s">
        <v>6</v>
      </c>
      <c r="F68" s="6"/>
      <c r="G68" s="6"/>
      <c r="H68" s="6"/>
      <c r="I68" s="10"/>
      <c r="J68" s="25"/>
      <c r="K68" s="3"/>
      <c r="L68" s="3"/>
      <c r="M68" s="3"/>
      <c r="O68" s="1" t="str">
        <f t="shared" ref="O68:O88" si="2">"    " &amp; D68 &amp; " " &amp; E68 &amp; IF(F68="yes"," NOT NULL", "") &amp; IF(LEN(G68) &gt; 0," DEFAULT " &amp; G68, "") &amp; ","</f>
        <v xml:space="preserve">    created_by bigint,</v>
      </c>
    </row>
    <row r="69" spans="2:15" ht="15" x14ac:dyDescent="0.25">
      <c r="B69" s="6">
        <v>67</v>
      </c>
      <c r="C69" s="3" t="s">
        <v>21</v>
      </c>
      <c r="D69" s="24" t="s">
        <v>70</v>
      </c>
      <c r="E69" s="6" t="s">
        <v>6</v>
      </c>
      <c r="F69" s="6"/>
      <c r="G69" s="6"/>
      <c r="H69" s="6"/>
      <c r="I69" s="10"/>
      <c r="J69" s="25"/>
      <c r="K69" s="3"/>
      <c r="L69" s="3"/>
      <c r="M69" s="3"/>
      <c r="O69" s="1" t="str">
        <f t="shared" si="2"/>
        <v xml:space="preserve">    created_date bigint,</v>
      </c>
    </row>
    <row r="70" spans="2:15" ht="15" x14ac:dyDescent="0.25">
      <c r="B70" s="6">
        <v>68</v>
      </c>
      <c r="C70" s="3" t="s">
        <v>22</v>
      </c>
      <c r="D70" s="24" t="s">
        <v>297</v>
      </c>
      <c r="E70" s="6" t="s">
        <v>6</v>
      </c>
      <c r="F70" s="6"/>
      <c r="G70" s="6"/>
      <c r="H70" s="6"/>
      <c r="I70" s="10"/>
      <c r="J70" s="25"/>
      <c r="K70" s="3"/>
      <c r="L70" s="3"/>
      <c r="M70" s="3"/>
      <c r="O70" s="1" t="str">
        <f t="shared" si="2"/>
        <v xml:space="preserve">    updated_by bigint,</v>
      </c>
    </row>
    <row r="71" spans="2:15" ht="15" x14ac:dyDescent="0.25">
      <c r="B71" s="6">
        <v>69</v>
      </c>
      <c r="C71" s="3" t="s">
        <v>23</v>
      </c>
      <c r="D71" s="24" t="s">
        <v>71</v>
      </c>
      <c r="E71" s="6" t="s">
        <v>6</v>
      </c>
      <c r="F71" s="6"/>
      <c r="G71" s="6"/>
      <c r="H71" s="6"/>
      <c r="I71" s="10"/>
      <c r="J71" s="25"/>
      <c r="K71" s="3"/>
      <c r="L71" s="3"/>
      <c r="M71" s="3"/>
      <c r="O71" s="1" t="str">
        <f t="shared" si="2"/>
        <v xml:space="preserve">    updated_date bigint,</v>
      </c>
    </row>
    <row r="72" spans="2:15" ht="15" x14ac:dyDescent="0.25">
      <c r="B72" s="6">
        <v>70</v>
      </c>
      <c r="C72" s="22" t="s">
        <v>105</v>
      </c>
      <c r="D72" s="24" t="s">
        <v>295</v>
      </c>
      <c r="E72" s="6" t="s">
        <v>6</v>
      </c>
      <c r="F72" s="6"/>
      <c r="G72" s="6"/>
      <c r="H72" s="6"/>
      <c r="I72" s="8">
        <v>1</v>
      </c>
      <c r="J72" s="25"/>
      <c r="K72" s="3"/>
      <c r="L72" s="3"/>
      <c r="M72" s="3"/>
      <c r="O72" s="1" t="str">
        <f t="shared" si="2"/>
        <v xml:space="preserve">    deleted_by bigint,</v>
      </c>
    </row>
    <row r="73" spans="2:15" ht="15" x14ac:dyDescent="0.25">
      <c r="B73" s="6">
        <v>71</v>
      </c>
      <c r="C73" s="22" t="s">
        <v>99</v>
      </c>
      <c r="D73" s="24" t="s">
        <v>94</v>
      </c>
      <c r="E73" s="6" t="s">
        <v>6</v>
      </c>
      <c r="F73" s="6"/>
      <c r="G73" s="6"/>
      <c r="H73" s="6"/>
      <c r="I73" s="8">
        <v>1</v>
      </c>
      <c r="J73" s="25"/>
      <c r="K73" s="3"/>
      <c r="L73" s="3"/>
      <c r="M73" s="3"/>
      <c r="O73" s="1" t="str">
        <f t="shared" si="2"/>
        <v xml:space="preserve">    deleted_date bigint,</v>
      </c>
    </row>
    <row r="74" spans="2:15" ht="15" x14ac:dyDescent="0.25">
      <c r="B74" s="6">
        <v>72</v>
      </c>
      <c r="C74" s="3" t="s">
        <v>24</v>
      </c>
      <c r="D74" s="24" t="s">
        <v>13</v>
      </c>
      <c r="E74" s="6" t="s">
        <v>10</v>
      </c>
      <c r="F74" s="6"/>
      <c r="G74" s="6">
        <v>1</v>
      </c>
      <c r="H74" s="6"/>
      <c r="I74" s="10"/>
      <c r="J74" s="25"/>
      <c r="K74" s="3"/>
      <c r="L74" s="3"/>
      <c r="M74" s="3"/>
      <c r="O74" s="1" t="str">
        <f t="shared" si="2"/>
        <v xml:space="preserve">    version integer DEFAULT 1,</v>
      </c>
    </row>
    <row r="75" spans="2:15" x14ac:dyDescent="0.25">
      <c r="O75" s="1" t="str">
        <f>"    CONSTRAINT " &amp; IF(ISERROR(SEARCH(".",$D$2)), $D$2, MID($D$2,SEARCH(".",$D$2) + 1,(LEN($D$2)-SEARCH(".",$D$2)))) &amp; "_pk PRIMARY KEY (" &amp; $D$5 &amp; ")"</f>
        <v xml:space="preserve">    CONSTRAINT pr_pk PRIMARY KEY (id)</v>
      </c>
    </row>
    <row r="76" spans="2:15" x14ac:dyDescent="0.25">
      <c r="O76" s="1" t="s">
        <v>7</v>
      </c>
    </row>
    <row r="79" spans="2:15" x14ac:dyDescent="0.25">
      <c r="D79" s="32"/>
    </row>
    <row r="80" spans="2:15" x14ac:dyDescent="0.25">
      <c r="D80" s="32"/>
    </row>
    <row r="82" spans="4:4" x14ac:dyDescent="0.25">
      <c r="D82" s="32"/>
    </row>
    <row r="83" spans="4:4" x14ac:dyDescent="0.25">
      <c r="D83" s="32"/>
    </row>
    <row r="84" spans="4:4" x14ac:dyDescent="0.25">
      <c r="D84" s="32"/>
    </row>
    <row r="86" spans="4:4" x14ac:dyDescent="0.25">
      <c r="D86" s="32"/>
    </row>
    <row r="87" spans="4:4" x14ac:dyDescent="0.25">
      <c r="D87" s="32"/>
    </row>
    <row r="89" spans="4:4" x14ac:dyDescent="0.25">
      <c r="D89" s="32"/>
    </row>
    <row r="90" spans="4:4" x14ac:dyDescent="0.25">
      <c r="D90" s="32"/>
    </row>
    <row r="92" spans="4:4" x14ac:dyDescent="0.25">
      <c r="D92" s="32"/>
    </row>
    <row r="93" spans="4:4" x14ac:dyDescent="0.25">
      <c r="D93" s="32"/>
    </row>
    <row r="94" spans="4:4" x14ac:dyDescent="0.25">
      <c r="D94" s="32"/>
    </row>
    <row r="95" spans="4:4" x14ac:dyDescent="0.25">
      <c r="D95" s="32"/>
    </row>
    <row r="96" spans="4:4" x14ac:dyDescent="0.25">
      <c r="D96" s="32"/>
    </row>
    <row r="97" spans="4:4" x14ac:dyDescent="0.25">
      <c r="D97" s="32"/>
    </row>
    <row r="99" spans="4:4" x14ac:dyDescent="0.25">
      <c r="D99" s="32"/>
    </row>
    <row r="102" spans="4:4" x14ac:dyDescent="0.25">
      <c r="D102" s="32"/>
    </row>
    <row r="103" spans="4:4" x14ac:dyDescent="0.25">
      <c r="D103" s="32"/>
    </row>
    <row r="104" spans="4:4" x14ac:dyDescent="0.25">
      <c r="D104" s="32"/>
    </row>
    <row r="105" spans="4:4" x14ac:dyDescent="0.25">
      <c r="D105" s="32"/>
    </row>
    <row r="106" spans="4:4" x14ac:dyDescent="0.25">
      <c r="D106" s="32"/>
    </row>
    <row r="107" spans="4:4" x14ac:dyDescent="0.25">
      <c r="D107" s="32"/>
    </row>
    <row r="108" spans="4:4" x14ac:dyDescent="0.25">
      <c r="D108" s="32"/>
    </row>
    <row r="109" spans="4:4" x14ac:dyDescent="0.25">
      <c r="D109" s="32"/>
    </row>
    <row r="110" spans="4:4" x14ac:dyDescent="0.25">
      <c r="D110" s="32"/>
    </row>
    <row r="111" spans="4:4" x14ac:dyDescent="0.25">
      <c r="D111" s="32"/>
    </row>
    <row r="112" spans="4:4" x14ac:dyDescent="0.25">
      <c r="D112" s="32"/>
    </row>
    <row r="113" spans="4:4" x14ac:dyDescent="0.25">
      <c r="D113" s="32"/>
    </row>
    <row r="114" spans="4:4" x14ac:dyDescent="0.25">
      <c r="D114" s="32"/>
    </row>
    <row r="115" spans="4:4" x14ac:dyDescent="0.25">
      <c r="D115" s="32"/>
    </row>
    <row r="116" spans="4:4" x14ac:dyDescent="0.25">
      <c r="D116" s="32"/>
    </row>
    <row r="117" spans="4:4" x14ac:dyDescent="0.25">
      <c r="D117" s="32"/>
    </row>
    <row r="118" spans="4:4" x14ac:dyDescent="0.25">
      <c r="D118" s="32"/>
    </row>
    <row r="119" spans="4:4" x14ac:dyDescent="0.25">
      <c r="D119" s="32"/>
    </row>
    <row r="120" spans="4:4" x14ac:dyDescent="0.25">
      <c r="D120" s="32"/>
    </row>
    <row r="121" spans="4:4" x14ac:dyDescent="0.25">
      <c r="D121" s="32"/>
    </row>
    <row r="123" spans="4:4" x14ac:dyDescent="0.25">
      <c r="D123" s="32"/>
    </row>
    <row r="126" spans="4:4" x14ac:dyDescent="0.25">
      <c r="D126" s="32"/>
    </row>
    <row r="127" spans="4:4" x14ac:dyDescent="0.25">
      <c r="D127" s="32"/>
    </row>
    <row r="130" spans="4:4" x14ac:dyDescent="0.25">
      <c r="D130" s="32"/>
    </row>
    <row r="131" spans="4:4" x14ac:dyDescent="0.25">
      <c r="D131" s="32"/>
    </row>
    <row r="132" spans="4:4" x14ac:dyDescent="0.25">
      <c r="D132" s="32"/>
    </row>
    <row r="134" spans="4:4" x14ac:dyDescent="0.25">
      <c r="D134" s="32"/>
    </row>
    <row r="135" spans="4:4" x14ac:dyDescent="0.25">
      <c r="D135" s="32"/>
    </row>
    <row r="136" spans="4:4" x14ac:dyDescent="0.25">
      <c r="D136" s="32"/>
    </row>
    <row r="139" spans="4:4" x14ac:dyDescent="0.25">
      <c r="D139" s="32"/>
    </row>
    <row r="140" spans="4:4" x14ac:dyDescent="0.25">
      <c r="D140" s="32"/>
    </row>
    <row r="141" spans="4:4" x14ac:dyDescent="0.25">
      <c r="D141" s="32"/>
    </row>
    <row r="142" spans="4:4" x14ac:dyDescent="0.25">
      <c r="D142" s="32"/>
    </row>
    <row r="143" spans="4:4" x14ac:dyDescent="0.25">
      <c r="D143" s="32"/>
    </row>
    <row r="146" spans="4:4" x14ac:dyDescent="0.25">
      <c r="D146" s="32"/>
    </row>
    <row r="147" spans="4:4" x14ac:dyDescent="0.25">
      <c r="D147" s="32"/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B1:O132"/>
  <sheetViews>
    <sheetView showGridLines="0" tabSelected="1" topLeftCell="A31" workbookViewId="0">
      <selection activeCell="D15" sqref="D15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DB!D208</f>
        <v>Yêu cầu đặt hàng chi tiết</v>
      </c>
      <c r="E1" s="71"/>
      <c r="F1" s="72" t="s">
        <v>22</v>
      </c>
      <c r="G1" s="73"/>
      <c r="H1" s="73"/>
      <c r="I1" s="74"/>
      <c r="J1" s="3" t="str">
        <f>DB!F208</f>
        <v>Nguyễn Anh Phong</v>
      </c>
    </row>
    <row r="2" spans="2:15" ht="18" x14ac:dyDescent="0.25">
      <c r="C2" s="2" t="s">
        <v>27</v>
      </c>
      <c r="D2" s="75" t="str">
        <f>DB!E208</f>
        <v>pr_item</v>
      </c>
      <c r="E2" s="76"/>
      <c r="F2" s="72" t="s">
        <v>23</v>
      </c>
      <c r="G2" s="73"/>
      <c r="H2" s="73"/>
      <c r="I2" s="74"/>
      <c r="J2" s="19">
        <f>DB!G208</f>
        <v>42922</v>
      </c>
      <c r="O2" s="1" t="str">
        <f xml:space="preserve"> "drop table " &amp; D2 &amp; ";"</f>
        <v>drop table pr_item;</v>
      </c>
    </row>
    <row r="3" spans="2:15" ht="29.25" customHeight="1" x14ac:dyDescent="0.25">
      <c r="B3" s="4"/>
      <c r="O3" s="1" t="str">
        <f xml:space="preserve"> "create table " &amp; D2</f>
        <v>create table pr_item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3405</v>
      </c>
      <c r="D6" s="24" t="s">
        <v>4359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69" si="0">"    " &amp; D6 &amp; " " &amp; E6 &amp; IF(F6="yes"," NOT NULL", "") &amp; IF(LEN(G6) &gt; 0," DEFAULT " &amp; G6, "") &amp; ","</f>
        <v xml:space="preserve">    pr_id bigint,</v>
      </c>
    </row>
    <row r="7" spans="2:15" ht="15" x14ac:dyDescent="0.25">
      <c r="B7" s="6">
        <v>3</v>
      </c>
      <c r="C7" s="22" t="s">
        <v>3405</v>
      </c>
      <c r="D7" s="24" t="s">
        <v>4371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pr_date bigint,</v>
      </c>
    </row>
    <row r="8" spans="2:15" ht="15" x14ac:dyDescent="0.25">
      <c r="B8" s="6">
        <v>4</v>
      </c>
      <c r="C8" s="22" t="s">
        <v>1157</v>
      </c>
      <c r="D8" s="24" t="s">
        <v>1216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sourcer_id bigint,</v>
      </c>
    </row>
    <row r="9" spans="2:15" ht="15" x14ac:dyDescent="0.25">
      <c r="B9" s="6">
        <v>5</v>
      </c>
      <c r="C9" s="22" t="s">
        <v>3427</v>
      </c>
      <c r="D9" s="24" t="s">
        <v>3426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purchaser_id bigint,</v>
      </c>
    </row>
    <row r="10" spans="2:15" ht="15" x14ac:dyDescent="0.25">
      <c r="B10" s="6">
        <v>8</v>
      </c>
      <c r="C10" s="22" t="s">
        <v>3922</v>
      </c>
      <c r="D10" s="24" t="s">
        <v>206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partner_id bigint,</v>
      </c>
    </row>
    <row r="11" spans="2:15" ht="15" x14ac:dyDescent="0.25">
      <c r="B11" s="6">
        <v>9</v>
      </c>
      <c r="C11" s="22" t="s">
        <v>1069</v>
      </c>
      <c r="D11" s="24" t="s">
        <v>1070</v>
      </c>
      <c r="E11" s="6" t="s">
        <v>35</v>
      </c>
      <c r="F11" s="6"/>
      <c r="G11" s="6"/>
      <c r="H11" s="6"/>
      <c r="I11" s="10"/>
      <c r="J11" s="25" t="s">
        <v>1074</v>
      </c>
      <c r="K11" s="3"/>
      <c r="L11" s="3"/>
      <c r="M11" s="3"/>
      <c r="O11" s="1" t="str">
        <f t="shared" si="0"/>
        <v xml:space="preserve">    incdec smallint,</v>
      </c>
    </row>
    <row r="12" spans="2:15" ht="15" x14ac:dyDescent="0.25">
      <c r="B12" s="6">
        <v>10</v>
      </c>
      <c r="C12" s="22" t="s">
        <v>939</v>
      </c>
      <c r="D12" s="24" t="s">
        <v>1071</v>
      </c>
      <c r="E12" s="6" t="s">
        <v>35</v>
      </c>
      <c r="F12" s="6"/>
      <c r="G12" s="6"/>
      <c r="H12" s="23" t="s">
        <v>16</v>
      </c>
      <c r="I12" s="10"/>
      <c r="J12" s="25"/>
      <c r="K12" s="3"/>
      <c r="L12" s="3"/>
      <c r="M12" s="3"/>
      <c r="O12" s="1" t="str">
        <f t="shared" si="0"/>
        <v xml:space="preserve">    internal_ledger smallint,</v>
      </c>
    </row>
    <row r="13" spans="2:15" ht="15" x14ac:dyDescent="0.25">
      <c r="B13" s="6">
        <v>11</v>
      </c>
      <c r="C13" s="22" t="s">
        <v>1072</v>
      </c>
      <c r="D13" s="24" t="s">
        <v>1217</v>
      </c>
      <c r="E13" s="6" t="s">
        <v>35</v>
      </c>
      <c r="F13" s="6"/>
      <c r="G13" s="6"/>
      <c r="H13" s="23" t="s">
        <v>16</v>
      </c>
      <c r="I13" s="10"/>
      <c r="J13" s="25"/>
      <c r="K13" s="3"/>
      <c r="L13" s="3"/>
      <c r="M13" s="3"/>
      <c r="O13" s="1" t="str">
        <f t="shared" si="0"/>
        <v xml:space="preserve">    financial_ledger smallint,</v>
      </c>
    </row>
    <row r="14" spans="2:15" ht="15" x14ac:dyDescent="0.25">
      <c r="B14" s="6">
        <v>12</v>
      </c>
      <c r="C14" s="22" t="s">
        <v>934</v>
      </c>
      <c r="D14" s="24" t="s">
        <v>170</v>
      </c>
      <c r="E14" s="6" t="s">
        <v>6</v>
      </c>
      <c r="F14" s="6"/>
      <c r="G14" s="6"/>
      <c r="H14" s="6"/>
      <c r="I14" s="8"/>
      <c r="J14" s="25"/>
      <c r="K14" s="3"/>
      <c r="L14" s="3"/>
      <c r="M14" s="3"/>
      <c r="O14" s="1" t="str">
        <f t="shared" si="0"/>
        <v xml:space="preserve">    item_id bigint,</v>
      </c>
    </row>
    <row r="15" spans="2:15" ht="15" x14ac:dyDescent="0.25">
      <c r="B15" s="6">
        <v>13</v>
      </c>
      <c r="C15" s="22" t="s">
        <v>638</v>
      </c>
      <c r="D15" s="24" t="s">
        <v>171</v>
      </c>
      <c r="E15" s="6" t="s">
        <v>34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item_code varchar(255),</v>
      </c>
    </row>
    <row r="16" spans="2:15" ht="15" x14ac:dyDescent="0.25">
      <c r="B16" s="6">
        <v>14</v>
      </c>
      <c r="C16" s="22" t="s">
        <v>639</v>
      </c>
      <c r="D16" s="24" t="s">
        <v>172</v>
      </c>
      <c r="E16" s="6" t="s">
        <v>34</v>
      </c>
      <c r="F16" s="6"/>
      <c r="G16" s="6"/>
      <c r="H16" s="6"/>
      <c r="I16" s="10"/>
      <c r="J16" s="25"/>
      <c r="K16" s="3"/>
      <c r="L16" s="3"/>
      <c r="M16" s="3"/>
      <c r="O16" s="1" t="str">
        <f>"    " &amp; D16 &amp; " " &amp; E16 &amp; IF(F16="yes"," NOT NULL", "") &amp; IF(LEN(G16) &gt; 0," DEFAULT " &amp; G16, "") &amp; ","</f>
        <v xml:space="preserve">    item_name varchar(255),</v>
      </c>
    </row>
    <row r="17" spans="2:15" ht="15" x14ac:dyDescent="0.25">
      <c r="B17" s="6">
        <v>15</v>
      </c>
      <c r="C17" s="22" t="s">
        <v>639</v>
      </c>
      <c r="D17" s="24" t="s">
        <v>334</v>
      </c>
      <c r="E17" s="6" t="s">
        <v>10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item_type integer,</v>
      </c>
    </row>
    <row r="18" spans="2:15" ht="15" x14ac:dyDescent="0.25">
      <c r="B18" s="6">
        <v>16</v>
      </c>
      <c r="C18" s="22" t="s">
        <v>639</v>
      </c>
      <c r="D18" s="24" t="s">
        <v>1579</v>
      </c>
      <c r="E18" s="6" t="s">
        <v>34</v>
      </c>
      <c r="F18" s="6"/>
      <c r="G18" s="6"/>
      <c r="H18" s="6"/>
      <c r="I18" s="10"/>
      <c r="J18" s="25"/>
      <c r="K18" s="3"/>
      <c r="L18" s="3"/>
      <c r="M18" s="3"/>
      <c r="O18" s="1" t="str">
        <f>"    " &amp; D18 &amp; " " &amp; E18 &amp; IF(F18="yes"," NOT NULL", "") &amp; IF(LEN(G18) &gt; 0," DEFAULT " &amp; G18, "") &amp; ","</f>
        <v xml:space="preserve">    item_group varchar(255),</v>
      </c>
    </row>
    <row r="19" spans="2:15" ht="15" x14ac:dyDescent="0.25">
      <c r="B19" s="6">
        <v>17</v>
      </c>
      <c r="C19" s="22" t="s">
        <v>131</v>
      </c>
      <c r="D19" s="24" t="s">
        <v>763</v>
      </c>
      <c r="E19" s="6" t="s">
        <v>34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item_category varchar(255),</v>
      </c>
    </row>
    <row r="20" spans="2:15" ht="15" x14ac:dyDescent="0.25">
      <c r="B20" s="6">
        <v>18</v>
      </c>
      <c r="C20" s="22" t="s">
        <v>187</v>
      </c>
      <c r="D20" s="24" t="s">
        <v>190</v>
      </c>
      <c r="E20" s="6" t="s">
        <v>34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packaging varchar(255),</v>
      </c>
    </row>
    <row r="21" spans="2:15" ht="15" x14ac:dyDescent="0.25">
      <c r="B21" s="6">
        <v>19</v>
      </c>
      <c r="C21" s="22" t="s">
        <v>1324</v>
      </c>
      <c r="D21" s="24" t="s">
        <v>1325</v>
      </c>
      <c r="E21" s="23" t="s">
        <v>34</v>
      </c>
      <c r="G21" s="6"/>
      <c r="H21" s="6"/>
      <c r="I21" s="10"/>
      <c r="J21" s="25"/>
      <c r="K21" s="3"/>
      <c r="L21" s="3"/>
      <c r="M21" s="3"/>
      <c r="O21" s="1" t="str">
        <f t="shared" si="0"/>
        <v xml:space="preserve">    manufacturer varchar(255),</v>
      </c>
    </row>
    <row r="22" spans="2:15" ht="15" x14ac:dyDescent="0.25">
      <c r="B22" s="6">
        <v>20</v>
      </c>
      <c r="C22" s="22" t="s">
        <v>1322</v>
      </c>
      <c r="D22" s="24" t="s">
        <v>1323</v>
      </c>
      <c r="E22" s="23" t="s">
        <v>34</v>
      </c>
      <c r="G22" s="6"/>
      <c r="H22" s="6"/>
      <c r="I22" s="10"/>
      <c r="J22" s="25"/>
      <c r="K22" s="3"/>
      <c r="L22" s="3"/>
      <c r="M22" s="3"/>
      <c r="O22" s="1" t="str">
        <f t="shared" si="0"/>
        <v xml:space="preserve">    made_in varchar(255),</v>
      </c>
    </row>
    <row r="23" spans="2:15" ht="15" x14ac:dyDescent="0.25">
      <c r="B23" s="6">
        <v>21</v>
      </c>
      <c r="C23" s="22" t="s">
        <v>1522</v>
      </c>
      <c r="D23" s="24" t="s">
        <v>1511</v>
      </c>
      <c r="E23" s="23" t="s">
        <v>17</v>
      </c>
      <c r="F23" s="6"/>
      <c r="G23" s="6"/>
      <c r="H23" s="6"/>
      <c r="I23" s="10"/>
      <c r="J23" s="25"/>
      <c r="K23" s="3"/>
      <c r="L23" s="3"/>
      <c r="M23" s="3"/>
      <c r="O23" s="1" t="str">
        <f t="shared" si="0"/>
        <v xml:space="preserve">    reg_code varchar(100),</v>
      </c>
    </row>
    <row r="24" spans="2:15" ht="15" x14ac:dyDescent="0.25">
      <c r="B24" s="6">
        <v>22</v>
      </c>
      <c r="C24" s="22" t="s">
        <v>935</v>
      </c>
      <c r="D24" s="24" t="s">
        <v>930</v>
      </c>
      <c r="E24" s="23" t="s">
        <v>34</v>
      </c>
      <c r="F24" s="6"/>
      <c r="G24" s="6"/>
      <c r="H24" s="6"/>
      <c r="I24" s="10"/>
      <c r="J24" s="25"/>
      <c r="K24" s="3"/>
      <c r="L24" s="3"/>
      <c r="M24" s="3"/>
      <c r="O24" s="1" t="str">
        <f t="shared" si="0"/>
        <v xml:space="preserve">    lot varchar(255),</v>
      </c>
    </row>
    <row r="25" spans="2:15" ht="15" x14ac:dyDescent="0.25">
      <c r="B25" s="6">
        <v>23</v>
      </c>
      <c r="C25" s="22" t="s">
        <v>936</v>
      </c>
      <c r="D25" s="24" t="s">
        <v>2037</v>
      </c>
      <c r="E25" s="6" t="s">
        <v>6</v>
      </c>
      <c r="F25" s="6"/>
      <c r="G25" s="6"/>
      <c r="H25" s="6"/>
      <c r="I25" s="10"/>
      <c r="J25" s="25"/>
      <c r="K25" s="3"/>
      <c r="L25" s="3"/>
      <c r="M25" s="3"/>
      <c r="O25" s="1" t="str">
        <f t="shared" si="0"/>
        <v xml:space="preserve">    expiry_date bigint,</v>
      </c>
    </row>
    <row r="26" spans="2:15" ht="15" x14ac:dyDescent="0.25">
      <c r="B26" s="6">
        <v>24</v>
      </c>
      <c r="C26" s="22" t="s">
        <v>3357</v>
      </c>
      <c r="D26" s="24" t="s">
        <v>3356</v>
      </c>
      <c r="E26" s="6" t="s">
        <v>6</v>
      </c>
      <c r="F26" s="6"/>
      <c r="G26" s="6"/>
      <c r="H26" s="6"/>
      <c r="I26" s="10"/>
      <c r="J26" s="25"/>
      <c r="K26" s="3"/>
      <c r="L26" s="3"/>
      <c r="M26" s="3"/>
      <c r="O26" s="1" t="str">
        <f t="shared" si="0"/>
        <v xml:space="preserve">    mfg_date bigint,</v>
      </c>
    </row>
    <row r="27" spans="2:15" ht="15" x14ac:dyDescent="0.25">
      <c r="B27" s="6">
        <v>25</v>
      </c>
      <c r="C27" s="22" t="s">
        <v>937</v>
      </c>
      <c r="D27" s="24" t="s">
        <v>932</v>
      </c>
      <c r="E27" s="23" t="s">
        <v>34</v>
      </c>
      <c r="F27" s="6"/>
      <c r="G27" s="6"/>
      <c r="H27" s="6"/>
      <c r="I27" s="10"/>
      <c r="J27" s="25"/>
      <c r="K27" s="3"/>
      <c r="L27" s="3"/>
      <c r="M27" s="3"/>
      <c r="O27" s="1" t="str">
        <f t="shared" si="0"/>
        <v xml:space="preserve">    model varchar(255),</v>
      </c>
    </row>
    <row r="28" spans="2:15" ht="15" x14ac:dyDescent="0.25">
      <c r="B28" s="6">
        <v>26</v>
      </c>
      <c r="C28" s="22" t="s">
        <v>733</v>
      </c>
      <c r="D28" s="24" t="s">
        <v>933</v>
      </c>
      <c r="E28" s="23" t="s">
        <v>34</v>
      </c>
      <c r="F28" s="6"/>
      <c r="G28" s="6"/>
      <c r="H28" s="6"/>
      <c r="I28" s="10"/>
      <c r="J28" s="25"/>
      <c r="K28" s="3"/>
      <c r="L28" s="3"/>
      <c r="M28" s="3"/>
      <c r="O28" s="1" t="str">
        <f t="shared" si="0"/>
        <v xml:space="preserve">    serial varchar(255),</v>
      </c>
    </row>
    <row r="29" spans="2:15" ht="15" x14ac:dyDescent="0.25">
      <c r="B29" s="6">
        <v>27</v>
      </c>
      <c r="C29" s="22" t="s">
        <v>941</v>
      </c>
      <c r="D29" s="24" t="s">
        <v>928</v>
      </c>
      <c r="E29" s="6" t="s">
        <v>6</v>
      </c>
      <c r="F29" s="6"/>
      <c r="G29" s="6"/>
      <c r="H29" s="6"/>
      <c r="I29" s="10"/>
      <c r="J29" s="25"/>
      <c r="K29" s="3"/>
      <c r="L29" s="3"/>
      <c r="M29" s="3"/>
      <c r="O29" s="1" t="str">
        <f t="shared" si="0"/>
        <v xml:space="preserve">    sku_id bigint,</v>
      </c>
    </row>
    <row r="30" spans="2:15" ht="15" x14ac:dyDescent="0.25">
      <c r="B30" s="6">
        <v>28</v>
      </c>
      <c r="C30" s="22" t="s">
        <v>38</v>
      </c>
      <c r="D30" s="24" t="s">
        <v>182</v>
      </c>
      <c r="E30" s="6" t="s">
        <v>6</v>
      </c>
      <c r="F30" s="6"/>
      <c r="G30" s="6"/>
      <c r="H30" s="6"/>
      <c r="I30" s="10"/>
      <c r="J30" s="25"/>
      <c r="K30" s="3"/>
      <c r="L30" s="3"/>
      <c r="M30" s="3"/>
      <c r="O30" s="1" t="str">
        <f t="shared" si="0"/>
        <v xml:space="preserve">    unit_id bigint,</v>
      </c>
    </row>
    <row r="31" spans="2:15" ht="15" x14ac:dyDescent="0.25">
      <c r="B31" s="6">
        <v>29</v>
      </c>
      <c r="C31" s="22" t="s">
        <v>38</v>
      </c>
      <c r="D31" s="24" t="s">
        <v>183</v>
      </c>
      <c r="E31" s="6" t="s">
        <v>34</v>
      </c>
      <c r="F31" s="6"/>
      <c r="G31" s="6"/>
      <c r="H31" s="6"/>
      <c r="I31" s="10"/>
      <c r="J31" s="25"/>
      <c r="K31" s="3"/>
      <c r="L31" s="3"/>
      <c r="M31" s="3"/>
      <c r="O31" s="1" t="str">
        <f>"    " &amp; D31 &amp; " " &amp; E31 &amp; IF(F31="yes"," NOT NULL", "") &amp; IF(LEN(G31) &gt; 0," DEFAULT " &amp; G31, "") &amp; ","</f>
        <v xml:space="preserve">    unit_name varchar(255),</v>
      </c>
    </row>
    <row r="32" spans="2:15" ht="15" x14ac:dyDescent="0.25">
      <c r="B32" s="6">
        <v>30</v>
      </c>
      <c r="C32" s="22" t="s">
        <v>1659</v>
      </c>
      <c r="D32" s="24" t="s">
        <v>627</v>
      </c>
      <c r="E32" s="23" t="s">
        <v>127</v>
      </c>
      <c r="F32" s="6"/>
      <c r="G32" s="6"/>
      <c r="H32" s="6"/>
      <c r="I32" s="10"/>
      <c r="J32" s="25"/>
      <c r="K32" s="3"/>
      <c r="L32" s="3"/>
      <c r="M32" s="3"/>
      <c r="O32" s="1" t="str">
        <f t="shared" si="0"/>
        <v xml:space="preserve">    qty double precision,</v>
      </c>
    </row>
    <row r="33" spans="2:15" ht="15" x14ac:dyDescent="0.25">
      <c r="B33" s="6">
        <v>31</v>
      </c>
      <c r="C33" s="22" t="s">
        <v>647</v>
      </c>
      <c r="D33" s="24" t="s">
        <v>173</v>
      </c>
      <c r="E33" s="23" t="s">
        <v>127</v>
      </c>
      <c r="F33" s="6"/>
      <c r="G33" s="6">
        <v>0</v>
      </c>
      <c r="H33" s="6"/>
      <c r="I33" s="10"/>
      <c r="J33" s="25"/>
      <c r="K33" s="3"/>
      <c r="L33" s="3"/>
      <c r="M33" s="3"/>
      <c r="O33" s="1" t="str">
        <f t="shared" si="0"/>
        <v xml:space="preserve">    price double precision DEFAULT 0,</v>
      </c>
    </row>
    <row r="34" spans="2:15" ht="15" x14ac:dyDescent="0.25">
      <c r="B34" s="6">
        <v>32</v>
      </c>
      <c r="C34" s="22" t="s">
        <v>36</v>
      </c>
      <c r="D34" s="24" t="s">
        <v>11</v>
      </c>
      <c r="E34" s="23" t="s">
        <v>127</v>
      </c>
      <c r="F34" s="6"/>
      <c r="G34" s="6">
        <v>0</v>
      </c>
      <c r="H34" s="6"/>
      <c r="I34" s="10"/>
      <c r="J34" s="25"/>
      <c r="K34" s="3"/>
      <c r="L34" s="3"/>
      <c r="M34" s="3"/>
      <c r="O34" s="1" t="str">
        <f t="shared" si="0"/>
        <v xml:space="preserve">    amount double precision DEFAULT 0,</v>
      </c>
    </row>
    <row r="35" spans="2:15" ht="15" x14ac:dyDescent="0.25">
      <c r="B35" s="6">
        <v>33</v>
      </c>
      <c r="C35" s="22" t="s">
        <v>998</v>
      </c>
      <c r="D35" s="24" t="s">
        <v>3439</v>
      </c>
      <c r="E35" s="6" t="s">
        <v>35</v>
      </c>
      <c r="F35" s="6"/>
      <c r="G35" s="6">
        <v>0</v>
      </c>
      <c r="H35" s="23"/>
      <c r="I35" s="10"/>
      <c r="J35" s="25"/>
      <c r="K35" s="3"/>
      <c r="L35" s="3"/>
      <c r="M35" s="3"/>
      <c r="O35" s="1" t="str">
        <f t="shared" si="0"/>
        <v xml:space="preserve">    exim_tax smallint DEFAULT 0,</v>
      </c>
    </row>
    <row r="36" spans="2:15" ht="15" x14ac:dyDescent="0.25">
      <c r="B36" s="6">
        <v>34</v>
      </c>
      <c r="C36" s="22" t="s">
        <v>998</v>
      </c>
      <c r="D36" s="24" t="s">
        <v>3440</v>
      </c>
      <c r="E36" s="23" t="s">
        <v>127</v>
      </c>
      <c r="F36" s="6"/>
      <c r="G36" s="6">
        <v>0</v>
      </c>
      <c r="H36" s="23"/>
      <c r="I36" s="10"/>
      <c r="J36" s="25"/>
      <c r="K36" s="3"/>
      <c r="L36" s="3"/>
      <c r="M36" s="3"/>
      <c r="O36" s="1" t="str">
        <f t="shared" si="0"/>
        <v xml:space="preserve">    exim_tax_rate double precision DEFAULT 0,</v>
      </c>
    </row>
    <row r="37" spans="2:15" ht="15" x14ac:dyDescent="0.25">
      <c r="B37" s="6">
        <v>35</v>
      </c>
      <c r="C37" s="22" t="s">
        <v>998</v>
      </c>
      <c r="D37" s="24" t="s">
        <v>3441</v>
      </c>
      <c r="E37" s="23" t="s">
        <v>127</v>
      </c>
      <c r="F37" s="6"/>
      <c r="G37" s="6">
        <v>0</v>
      </c>
      <c r="H37" s="23"/>
      <c r="I37" s="10"/>
      <c r="J37" s="25"/>
      <c r="K37" s="3"/>
      <c r="L37" s="3"/>
      <c r="M37" s="3"/>
      <c r="O37" s="1" t="str">
        <f t="shared" si="0"/>
        <v xml:space="preserve">    exim_tax_amount double precision DEFAULT 0,</v>
      </c>
    </row>
    <row r="38" spans="2:15" ht="15" x14ac:dyDescent="0.25">
      <c r="B38" s="6">
        <v>36</v>
      </c>
      <c r="C38" s="22" t="s">
        <v>999</v>
      </c>
      <c r="D38" s="24" t="s">
        <v>1000</v>
      </c>
      <c r="E38" s="6" t="s">
        <v>35</v>
      </c>
      <c r="F38" s="6"/>
      <c r="G38" s="6">
        <v>0</v>
      </c>
      <c r="H38" s="23"/>
      <c r="I38" s="10"/>
      <c r="J38" s="25"/>
      <c r="K38" s="3"/>
      <c r="L38" s="3"/>
      <c r="M38" s="3"/>
      <c r="O38" s="1" t="str">
        <f t="shared" si="0"/>
        <v xml:space="preserve">    special_tax smallint DEFAULT 0,</v>
      </c>
    </row>
    <row r="39" spans="2:15" ht="15" x14ac:dyDescent="0.25">
      <c r="B39" s="6">
        <v>37</v>
      </c>
      <c r="C39" s="22" t="s">
        <v>999</v>
      </c>
      <c r="D39" s="24" t="s">
        <v>753</v>
      </c>
      <c r="E39" s="23" t="s">
        <v>127</v>
      </c>
      <c r="F39" s="6"/>
      <c r="G39" s="6">
        <v>0</v>
      </c>
      <c r="H39" s="23"/>
      <c r="I39" s="10"/>
      <c r="J39" s="25"/>
      <c r="K39" s="3"/>
      <c r="L39" s="3"/>
      <c r="M39" s="3"/>
      <c r="O39" s="1" t="str">
        <f t="shared" si="0"/>
        <v xml:space="preserve">    special_tax_rate double precision DEFAULT 0,</v>
      </c>
    </row>
    <row r="40" spans="2:15" ht="15" x14ac:dyDescent="0.25">
      <c r="B40" s="6">
        <v>38</v>
      </c>
      <c r="C40" s="22" t="s">
        <v>999</v>
      </c>
      <c r="D40" s="24" t="s">
        <v>1001</v>
      </c>
      <c r="E40" s="23" t="s">
        <v>127</v>
      </c>
      <c r="F40" s="6"/>
      <c r="G40" s="6">
        <v>0</v>
      </c>
      <c r="H40" s="23"/>
      <c r="I40" s="10"/>
      <c r="J40" s="25"/>
      <c r="K40" s="3"/>
      <c r="L40" s="3"/>
      <c r="M40" s="3"/>
      <c r="O40" s="1" t="str">
        <f t="shared" si="0"/>
        <v xml:space="preserve">    special_tax_amount double precision DEFAULT 0,</v>
      </c>
    </row>
    <row r="41" spans="2:15" ht="15" x14ac:dyDescent="0.25">
      <c r="B41" s="6">
        <v>39</v>
      </c>
      <c r="C41" s="22" t="s">
        <v>1192</v>
      </c>
      <c r="D41" s="24" t="s">
        <v>1200</v>
      </c>
      <c r="E41" s="23" t="s">
        <v>127</v>
      </c>
      <c r="F41" s="6"/>
      <c r="G41" s="6">
        <v>0</v>
      </c>
      <c r="H41" s="23"/>
      <c r="I41" s="10"/>
      <c r="J41" s="25"/>
      <c r="K41" s="3"/>
      <c r="L41" s="3"/>
      <c r="M41" s="3"/>
      <c r="O41" s="1" t="str">
        <f t="shared" si="0"/>
        <v xml:space="preserve">    apply_vat_amount double precision DEFAULT 0,</v>
      </c>
    </row>
    <row r="42" spans="2:15" ht="15" x14ac:dyDescent="0.25">
      <c r="B42" s="6">
        <v>40</v>
      </c>
      <c r="C42" s="22" t="s">
        <v>959</v>
      </c>
      <c r="D42" s="24" t="s">
        <v>958</v>
      </c>
      <c r="E42" s="6" t="s">
        <v>35</v>
      </c>
      <c r="F42" s="6"/>
      <c r="G42" s="6">
        <v>1</v>
      </c>
      <c r="H42" s="23" t="s">
        <v>16</v>
      </c>
      <c r="I42" s="10"/>
      <c r="J42" s="25"/>
      <c r="K42" s="3"/>
      <c r="L42" s="3"/>
      <c r="M42" s="3"/>
      <c r="O42" s="1" t="str">
        <f t="shared" si="0"/>
        <v xml:space="preserve">    vat smallint DEFAULT 1,</v>
      </c>
    </row>
    <row r="43" spans="2:15" ht="15" x14ac:dyDescent="0.25">
      <c r="B43" s="6">
        <v>41</v>
      </c>
      <c r="C43" s="22" t="s">
        <v>645</v>
      </c>
      <c r="D43" s="24" t="s">
        <v>169</v>
      </c>
      <c r="E43" s="23" t="s">
        <v>127</v>
      </c>
      <c r="F43" s="6"/>
      <c r="G43" s="6">
        <v>0</v>
      </c>
      <c r="H43" s="6"/>
      <c r="I43" s="10"/>
      <c r="J43" s="25"/>
      <c r="K43" s="3"/>
      <c r="L43" s="3"/>
      <c r="M43" s="3"/>
      <c r="O43" s="1" t="str">
        <f t="shared" si="0"/>
        <v xml:space="preserve">    vat_rate double precision DEFAULT 0,</v>
      </c>
    </row>
    <row r="44" spans="2:15" ht="15" x14ac:dyDescent="0.25">
      <c r="B44" s="6">
        <v>42</v>
      </c>
      <c r="C44" s="22" t="s">
        <v>646</v>
      </c>
      <c r="D44" s="24" t="s">
        <v>634</v>
      </c>
      <c r="E44" s="23" t="s">
        <v>127</v>
      </c>
      <c r="F44" s="6"/>
      <c r="G44" s="6">
        <v>0</v>
      </c>
      <c r="H44" s="6"/>
      <c r="I44" s="10"/>
      <c r="J44" s="25"/>
      <c r="K44" s="3"/>
      <c r="L44" s="3"/>
      <c r="M44" s="3"/>
      <c r="O44" s="1" t="str">
        <f t="shared" si="0"/>
        <v xml:space="preserve">    vat_amount double precision DEFAULT 0,</v>
      </c>
    </row>
    <row r="45" spans="2:15" ht="15" x14ac:dyDescent="0.25">
      <c r="B45" s="6">
        <v>43</v>
      </c>
      <c r="C45" s="22" t="s">
        <v>641</v>
      </c>
      <c r="D45" s="24" t="s">
        <v>1525</v>
      </c>
      <c r="E45" s="23" t="s">
        <v>127</v>
      </c>
      <c r="F45" s="6"/>
      <c r="G45" s="6">
        <v>0</v>
      </c>
      <c r="H45" s="6"/>
      <c r="I45" s="10"/>
      <c r="J45" s="25"/>
      <c r="K45" s="3"/>
      <c r="L45" s="3"/>
      <c r="M45" s="3"/>
      <c r="O45" s="1" t="str">
        <f t="shared" si="0"/>
        <v xml:space="preserve">    grand_price double precision DEFAULT 0,</v>
      </c>
    </row>
    <row r="46" spans="2:15" ht="15" x14ac:dyDescent="0.25">
      <c r="B46" s="6">
        <v>44</v>
      </c>
      <c r="C46" s="22" t="s">
        <v>36</v>
      </c>
      <c r="D46" s="24" t="s">
        <v>1526</v>
      </c>
      <c r="E46" s="23" t="s">
        <v>127</v>
      </c>
      <c r="F46" s="6"/>
      <c r="G46" s="6">
        <v>0</v>
      </c>
      <c r="H46" s="6"/>
      <c r="I46" s="10"/>
      <c r="J46" s="25"/>
      <c r="K46" s="3"/>
      <c r="L46" s="3"/>
      <c r="M46" s="3"/>
      <c r="O46" s="1" t="str">
        <f t="shared" si="0"/>
        <v xml:space="preserve">    grand_amount double precision DEFAULT 0,</v>
      </c>
    </row>
    <row r="47" spans="2:15" ht="15" x14ac:dyDescent="0.25">
      <c r="B47" s="6">
        <v>45</v>
      </c>
      <c r="C47" s="22" t="s">
        <v>1193</v>
      </c>
      <c r="D47" s="24" t="s">
        <v>1199</v>
      </c>
      <c r="E47" s="23" t="s">
        <v>127</v>
      </c>
      <c r="F47" s="6"/>
      <c r="G47" s="6">
        <v>0</v>
      </c>
      <c r="H47" s="6"/>
      <c r="I47" s="10"/>
      <c r="J47" s="25"/>
      <c r="K47" s="3"/>
      <c r="L47" s="3"/>
      <c r="M47" s="3"/>
      <c r="O47" s="1" t="str">
        <f t="shared" si="0"/>
        <v xml:space="preserve">    apply_cost_amount double precision DEFAULT 0,</v>
      </c>
    </row>
    <row r="48" spans="2:15" ht="15" x14ac:dyDescent="0.25">
      <c r="B48" s="6">
        <v>46</v>
      </c>
      <c r="C48" s="22" t="s">
        <v>3413</v>
      </c>
      <c r="D48" s="24" t="s">
        <v>3414</v>
      </c>
      <c r="E48" s="23" t="s">
        <v>127</v>
      </c>
      <c r="F48" s="6"/>
      <c r="G48" s="6"/>
      <c r="H48" s="6"/>
      <c r="I48" s="10"/>
      <c r="J48" s="25"/>
      <c r="K48" s="3"/>
      <c r="L48" s="3"/>
      <c r="M48" s="3"/>
      <c r="O48" s="1" t="str">
        <f t="shared" si="0"/>
        <v xml:space="preserve">    tax_refund_amount double precision,</v>
      </c>
    </row>
    <row r="49" spans="2:15" ht="15" x14ac:dyDescent="0.25">
      <c r="B49" s="6">
        <v>47</v>
      </c>
      <c r="C49" s="22" t="s">
        <v>111</v>
      </c>
      <c r="D49" s="24" t="s">
        <v>108</v>
      </c>
      <c r="E49" s="23" t="s">
        <v>127</v>
      </c>
      <c r="F49" s="6"/>
      <c r="G49" s="6"/>
      <c r="H49" s="6"/>
      <c r="I49" s="8"/>
      <c r="J49" s="25"/>
      <c r="K49" s="3"/>
      <c r="L49" s="3"/>
      <c r="M49" s="3"/>
      <c r="O49" s="1" t="str">
        <f t="shared" si="0"/>
        <v xml:space="preserve">    cost_price double precision,</v>
      </c>
    </row>
    <row r="50" spans="2:15" ht="15" x14ac:dyDescent="0.25">
      <c r="B50" s="6">
        <v>48</v>
      </c>
      <c r="C50" s="22" t="s">
        <v>653</v>
      </c>
      <c r="D50" s="24" t="s">
        <v>632</v>
      </c>
      <c r="E50" s="23" t="s">
        <v>127</v>
      </c>
      <c r="F50" s="6"/>
      <c r="G50" s="6"/>
      <c r="H50" s="6"/>
      <c r="I50" s="10"/>
      <c r="J50" s="25"/>
      <c r="K50" s="3"/>
      <c r="L50" s="3"/>
      <c r="M50" s="3"/>
      <c r="O50" s="1" t="str">
        <f t="shared" si="0"/>
        <v xml:space="preserve">    cost_amount double precision,</v>
      </c>
    </row>
    <row r="51" spans="2:15" ht="15" x14ac:dyDescent="0.25">
      <c r="B51" s="6">
        <v>49</v>
      </c>
      <c r="C51" s="22" t="s">
        <v>650</v>
      </c>
      <c r="D51" s="24" t="s">
        <v>723</v>
      </c>
      <c r="E51" s="23" t="s">
        <v>127</v>
      </c>
      <c r="F51" s="6"/>
      <c r="G51" s="6"/>
      <c r="H51" s="6"/>
      <c r="I51" s="10"/>
      <c r="J51" s="25"/>
      <c r="K51" s="3"/>
      <c r="L51" s="3"/>
      <c r="M51" s="3"/>
      <c r="O51" s="1" t="str">
        <f t="shared" si="0"/>
        <v xml:space="preserve">    buy_price double precision,</v>
      </c>
    </row>
    <row r="52" spans="2:15" ht="15" x14ac:dyDescent="0.25">
      <c r="B52" s="6">
        <v>50</v>
      </c>
      <c r="C52" s="22" t="s">
        <v>651</v>
      </c>
      <c r="D52" s="24" t="s">
        <v>960</v>
      </c>
      <c r="E52" s="23" t="s">
        <v>127</v>
      </c>
      <c r="F52" s="6"/>
      <c r="G52" s="6"/>
      <c r="H52" s="6"/>
      <c r="I52" s="8"/>
      <c r="J52" s="25"/>
      <c r="K52" s="3"/>
      <c r="L52" s="3"/>
      <c r="M52" s="3"/>
      <c r="O52" s="1" t="str">
        <f t="shared" si="0"/>
        <v xml:space="preserve">    buy_amount double precision,</v>
      </c>
    </row>
    <row r="53" spans="2:15" ht="15" x14ac:dyDescent="0.25">
      <c r="B53" s="6">
        <v>51</v>
      </c>
      <c r="C53" s="22" t="s">
        <v>1983</v>
      </c>
      <c r="D53" s="24" t="s">
        <v>1809</v>
      </c>
      <c r="E53" s="6" t="s">
        <v>6</v>
      </c>
      <c r="F53" s="6"/>
      <c r="G53" s="6"/>
      <c r="H53" s="6"/>
      <c r="I53" s="10"/>
      <c r="J53" s="25"/>
      <c r="K53" s="3"/>
      <c r="L53" s="3"/>
      <c r="M53" s="3"/>
      <c r="O53" s="1" t="str">
        <f t="shared" si="0"/>
        <v xml:space="preserve">    base_unit_id bigint,</v>
      </c>
    </row>
    <row r="54" spans="2:15" ht="15" x14ac:dyDescent="0.25">
      <c r="B54" s="6">
        <v>52</v>
      </c>
      <c r="C54" s="22" t="s">
        <v>1984</v>
      </c>
      <c r="D54" s="24" t="s">
        <v>1996</v>
      </c>
      <c r="E54" s="23" t="s">
        <v>127</v>
      </c>
      <c r="F54" s="6"/>
      <c r="G54" s="6"/>
      <c r="H54" s="6"/>
      <c r="I54" s="10"/>
      <c r="J54" s="25"/>
      <c r="K54" s="3"/>
      <c r="L54" s="3"/>
      <c r="M54" s="3"/>
      <c r="O54" s="1" t="str">
        <f>"    " &amp; D54 &amp; " " &amp; E54 &amp; IF(F54="yes"," NOT NULL", "") &amp; IF(LEN(G54) &gt; 0," DEFAULT " &amp; G54, "") &amp; ","</f>
        <v xml:space="preserve">    base_multiply  double precision,</v>
      </c>
    </row>
    <row r="55" spans="2:15" ht="15" x14ac:dyDescent="0.25">
      <c r="B55" s="6">
        <v>53</v>
      </c>
      <c r="C55" s="22" t="s">
        <v>1985</v>
      </c>
      <c r="D55" s="24" t="s">
        <v>1982</v>
      </c>
      <c r="E55" s="23" t="s">
        <v>127</v>
      </c>
      <c r="F55" s="6"/>
      <c r="G55" s="6">
        <v>0</v>
      </c>
      <c r="H55" s="6"/>
      <c r="I55" s="10"/>
      <c r="J55" s="25" t="s">
        <v>1982</v>
      </c>
      <c r="K55" s="3"/>
      <c r="L55" s="3"/>
      <c r="M55" s="3"/>
      <c r="O55" s="1" t="str">
        <f>"    " &amp; D55 &amp; " " &amp; E55 &amp; IF(F55="yes"," NOT NULL", "") &amp; IF(LEN(G55) &gt; 0," DEFAULT " &amp; G55, "") &amp; ","</f>
        <v xml:space="preserve">    stock_qty double precision DEFAULT 0,</v>
      </c>
    </row>
    <row r="56" spans="2:15" ht="15" x14ac:dyDescent="0.25">
      <c r="B56" s="6">
        <v>54</v>
      </c>
      <c r="C56" s="22" t="s">
        <v>3339</v>
      </c>
      <c r="D56" s="24" t="s">
        <v>3353</v>
      </c>
      <c r="E56" s="23" t="s">
        <v>127</v>
      </c>
      <c r="F56" s="6"/>
      <c r="G56" s="6">
        <v>0</v>
      </c>
      <c r="H56" s="6"/>
      <c r="I56" s="10"/>
      <c r="J56" s="25" t="s">
        <v>3410</v>
      </c>
      <c r="K56" s="3"/>
      <c r="L56" s="3"/>
      <c r="M56" s="3"/>
      <c r="O56" s="1" t="str">
        <f t="shared" ref="O56" si="1">"    " &amp; D56 &amp; " " &amp; E56 &amp; IF(F56="yes"," NOT NULL", "") &amp; IF(LEN(G56) &gt; 0," DEFAULT " &amp; G56, "") &amp; ","</f>
        <v xml:space="preserve">    storage_qty double precision DEFAULT 0,</v>
      </c>
    </row>
    <row r="57" spans="2:15" ht="15" x14ac:dyDescent="0.25">
      <c r="B57" s="6">
        <v>55</v>
      </c>
      <c r="C57" s="22" t="s">
        <v>1455</v>
      </c>
      <c r="D57" s="24" t="s">
        <v>419</v>
      </c>
      <c r="E57" s="6" t="s">
        <v>34</v>
      </c>
      <c r="F57" s="6"/>
      <c r="G57" s="6"/>
      <c r="H57" s="6"/>
      <c r="I57" s="10"/>
      <c r="J57" s="25"/>
      <c r="K57" s="3"/>
      <c r="L57" s="3"/>
      <c r="M57" s="3"/>
      <c r="O57" s="1" t="str">
        <f>"    " &amp; D57 &amp; " " &amp; E57 &amp; IF(F57="yes"," NOT NULL", "") &amp; IF(LEN(G57) &gt; 0," DEFAULT " &amp; G57, "") &amp; ","</f>
        <v xml:space="preserve">    comment varchar(255),</v>
      </c>
    </row>
    <row r="58" spans="2:15" ht="15" x14ac:dyDescent="0.25">
      <c r="B58" s="6">
        <v>56</v>
      </c>
      <c r="C58" s="22" t="s">
        <v>3</v>
      </c>
      <c r="D58" s="24" t="s">
        <v>3072</v>
      </c>
      <c r="E58" s="6" t="s">
        <v>34</v>
      </c>
      <c r="F58" s="6"/>
      <c r="G58" s="6"/>
      <c r="H58" s="6"/>
      <c r="I58" s="10"/>
      <c r="J58" s="25"/>
      <c r="K58" s="3"/>
      <c r="L58" s="3"/>
      <c r="M58" s="3"/>
      <c r="O58" s="1" t="str">
        <f t="shared" si="0"/>
        <v xml:space="preserve">    note varchar(255),</v>
      </c>
    </row>
    <row r="59" spans="2:15" ht="15" x14ac:dyDescent="0.25">
      <c r="B59" s="6">
        <v>57</v>
      </c>
      <c r="C59" s="22" t="s">
        <v>3115</v>
      </c>
      <c r="D59" s="24" t="s">
        <v>3112</v>
      </c>
      <c r="E59" s="6" t="s">
        <v>35</v>
      </c>
      <c r="F59" s="6"/>
      <c r="G59" s="6">
        <v>0</v>
      </c>
      <c r="H59" s="6"/>
      <c r="I59" s="10"/>
      <c r="J59" s="25"/>
      <c r="K59" s="3"/>
      <c r="L59" s="3"/>
      <c r="M59" s="3"/>
      <c r="O59" s="1" t="str">
        <f t="shared" si="0"/>
        <v xml:space="preserve">    foc smallint DEFAULT 0,</v>
      </c>
    </row>
    <row r="60" spans="2:15" ht="15" x14ac:dyDescent="0.25">
      <c r="B60" s="6">
        <v>58</v>
      </c>
      <c r="C60" s="22" t="s">
        <v>45</v>
      </c>
      <c r="D60" s="24" t="s">
        <v>42</v>
      </c>
      <c r="E60" s="6" t="s">
        <v>35</v>
      </c>
      <c r="F60" s="6"/>
      <c r="G60" s="6">
        <v>0</v>
      </c>
      <c r="H60" s="6"/>
      <c r="I60" s="10"/>
      <c r="J60" s="25"/>
      <c r="K60" s="3"/>
      <c r="L60" s="3"/>
      <c r="M60" s="3"/>
      <c r="O60" s="1" t="str">
        <f t="shared" si="0"/>
        <v xml:space="preserve">    status smallint DEFAULT 0,</v>
      </c>
    </row>
    <row r="61" spans="2:15" ht="15" x14ac:dyDescent="0.25">
      <c r="B61" s="6">
        <v>59</v>
      </c>
      <c r="C61" s="22" t="s">
        <v>1872</v>
      </c>
      <c r="D61" s="24" t="s">
        <v>1870</v>
      </c>
      <c r="E61" s="23" t="s">
        <v>35</v>
      </c>
      <c r="F61" s="6"/>
      <c r="G61" s="6"/>
      <c r="H61" s="23"/>
      <c r="I61" s="8"/>
      <c r="J61" s="25"/>
      <c r="K61" s="3"/>
      <c r="L61" s="3"/>
      <c r="M61" s="3"/>
      <c r="O61" s="1" t="str">
        <f>"    " &amp; D61 &amp; " " &amp; E61 &amp; IF(F61="yes"," NOT NULL", "") &amp; IF(LEN(G61) &gt; 0," DEFAULT " &amp; G61, "") &amp; ","</f>
        <v xml:space="preserve">    financial_status smallint,</v>
      </c>
    </row>
    <row r="62" spans="2:15" ht="15" x14ac:dyDescent="0.25">
      <c r="B62" s="6">
        <v>60</v>
      </c>
      <c r="C62" s="22" t="s">
        <v>158</v>
      </c>
      <c r="D62" s="24" t="s">
        <v>53</v>
      </c>
      <c r="E62" s="6" t="s">
        <v>10</v>
      </c>
      <c r="F62" s="6"/>
      <c r="G62" s="6"/>
      <c r="H62" s="23"/>
      <c r="I62" s="8"/>
      <c r="J62" s="25"/>
      <c r="K62" s="3"/>
      <c r="L62" s="3"/>
      <c r="M62" s="3"/>
      <c r="O62" s="1" t="str">
        <f t="shared" si="0"/>
        <v xml:space="preserve">    sort integer,</v>
      </c>
    </row>
    <row r="63" spans="2:15" ht="15" x14ac:dyDescent="0.25">
      <c r="B63" s="6">
        <v>61</v>
      </c>
      <c r="C63" s="3" t="s">
        <v>20</v>
      </c>
      <c r="D63" s="24" t="s">
        <v>296</v>
      </c>
      <c r="E63" s="6" t="s">
        <v>6</v>
      </c>
      <c r="F63" s="6"/>
      <c r="G63" s="6"/>
      <c r="H63" s="6"/>
      <c r="I63" s="10"/>
      <c r="J63" s="25"/>
      <c r="K63" s="3"/>
      <c r="L63" s="3"/>
      <c r="M63" s="3"/>
      <c r="O63" s="1" t="str">
        <f t="shared" si="0"/>
        <v xml:space="preserve">    created_by bigint,</v>
      </c>
    </row>
    <row r="64" spans="2:15" ht="15" x14ac:dyDescent="0.25">
      <c r="B64" s="6">
        <v>62</v>
      </c>
      <c r="C64" s="3" t="s">
        <v>21</v>
      </c>
      <c r="D64" s="24" t="s">
        <v>70</v>
      </c>
      <c r="E64" s="6" t="s">
        <v>6</v>
      </c>
      <c r="F64" s="6"/>
      <c r="G64" s="6"/>
      <c r="H64" s="6"/>
      <c r="I64" s="10"/>
      <c r="J64" s="25"/>
      <c r="K64" s="3"/>
      <c r="L64" s="3"/>
      <c r="M64" s="3"/>
      <c r="O64" s="1" t="str">
        <f t="shared" si="0"/>
        <v xml:space="preserve">    created_date bigint,</v>
      </c>
    </row>
    <row r="65" spans="2:15" ht="15" x14ac:dyDescent="0.25">
      <c r="B65" s="6">
        <v>63</v>
      </c>
      <c r="C65" s="3" t="s">
        <v>22</v>
      </c>
      <c r="D65" s="24" t="s">
        <v>297</v>
      </c>
      <c r="E65" s="6" t="s">
        <v>6</v>
      </c>
      <c r="F65" s="6"/>
      <c r="G65" s="6"/>
      <c r="H65" s="6"/>
      <c r="I65" s="10"/>
      <c r="J65" s="25"/>
      <c r="K65" s="3"/>
      <c r="L65" s="3"/>
      <c r="M65" s="3"/>
      <c r="O65" s="1" t="str">
        <f t="shared" si="0"/>
        <v xml:space="preserve">    updated_by bigint,</v>
      </c>
    </row>
    <row r="66" spans="2:15" ht="15" x14ac:dyDescent="0.25">
      <c r="B66" s="6">
        <v>64</v>
      </c>
      <c r="C66" s="3" t="s">
        <v>23</v>
      </c>
      <c r="D66" s="24" t="s">
        <v>71</v>
      </c>
      <c r="E66" s="6" t="s">
        <v>6</v>
      </c>
      <c r="F66" s="6"/>
      <c r="G66" s="6"/>
      <c r="H66" s="6"/>
      <c r="I66" s="10"/>
      <c r="J66" s="25"/>
      <c r="K66" s="3"/>
      <c r="L66" s="3"/>
      <c r="M66" s="3"/>
      <c r="O66" s="1" t="str">
        <f t="shared" si="0"/>
        <v xml:space="preserve">    updated_date bigint,</v>
      </c>
    </row>
    <row r="67" spans="2:15" ht="15" x14ac:dyDescent="0.25">
      <c r="B67" s="6">
        <v>65</v>
      </c>
      <c r="C67" s="22" t="s">
        <v>105</v>
      </c>
      <c r="D67" s="24" t="s">
        <v>295</v>
      </c>
      <c r="E67" s="6" t="s">
        <v>6</v>
      </c>
      <c r="F67" s="6"/>
      <c r="G67" s="6"/>
      <c r="H67" s="6"/>
      <c r="I67" s="8">
        <v>1</v>
      </c>
      <c r="J67" s="25"/>
      <c r="K67" s="3"/>
      <c r="L67" s="3"/>
      <c r="M67" s="3"/>
      <c r="O67" s="1" t="str">
        <f t="shared" si="0"/>
        <v xml:space="preserve">    deleted_by bigint,</v>
      </c>
    </row>
    <row r="68" spans="2:15" ht="15" x14ac:dyDescent="0.25">
      <c r="B68" s="6">
        <v>66</v>
      </c>
      <c r="C68" s="22" t="s">
        <v>99</v>
      </c>
      <c r="D68" s="24" t="s">
        <v>94</v>
      </c>
      <c r="E68" s="6" t="s">
        <v>6</v>
      </c>
      <c r="F68" s="6"/>
      <c r="G68" s="6"/>
      <c r="H68" s="6"/>
      <c r="I68" s="8">
        <v>1</v>
      </c>
      <c r="J68" s="25"/>
      <c r="K68" s="3"/>
      <c r="L68" s="3"/>
      <c r="M68" s="3"/>
      <c r="O68" s="1" t="str">
        <f t="shared" si="0"/>
        <v xml:space="preserve">    deleted_date bigint,</v>
      </c>
    </row>
    <row r="69" spans="2:15" ht="15" x14ac:dyDescent="0.25">
      <c r="B69" s="6">
        <v>67</v>
      </c>
      <c r="C69" s="3" t="s">
        <v>24</v>
      </c>
      <c r="D69" s="24" t="s">
        <v>13</v>
      </c>
      <c r="E69" s="6" t="s">
        <v>10</v>
      </c>
      <c r="F69" s="6"/>
      <c r="G69" s="6">
        <v>1</v>
      </c>
      <c r="H69" s="6"/>
      <c r="I69" s="10"/>
      <c r="J69" s="25"/>
      <c r="K69" s="3"/>
      <c r="L69" s="3"/>
      <c r="M69" s="3"/>
      <c r="O69" s="1" t="str">
        <f t="shared" si="0"/>
        <v xml:space="preserve">    version integer DEFAULT 1,</v>
      </c>
    </row>
    <row r="70" spans="2:15" x14ac:dyDescent="0.25">
      <c r="O70" s="1" t="str">
        <f>"    CONSTRAINT " &amp; IF(ISERROR(SEARCH(".",$D$2)), $D$2, MID($D$2,SEARCH(".",$D$2) + 1,(LEN($D$2)-SEARCH(".",$D$2)))) &amp; "_pk PRIMARY KEY (" &amp; $D$5 &amp; ")"</f>
        <v xml:space="preserve">    CONSTRAINT pr_item_pk PRIMARY KEY (id)</v>
      </c>
    </row>
    <row r="71" spans="2:15" x14ac:dyDescent="0.25">
      <c r="O71" s="1" t="s">
        <v>7</v>
      </c>
    </row>
    <row r="75" spans="2:15" x14ac:dyDescent="0.25">
      <c r="D75" s="32" t="s">
        <v>1467</v>
      </c>
    </row>
    <row r="76" spans="2:15" x14ac:dyDescent="0.25">
      <c r="D76" s="32" t="s">
        <v>1468</v>
      </c>
    </row>
    <row r="77" spans="2:15" x14ac:dyDescent="0.25">
      <c r="D77" s="32" t="s">
        <v>1469</v>
      </c>
    </row>
    <row r="78" spans="2:15" x14ac:dyDescent="0.25">
      <c r="D78" s="32" t="s">
        <v>1523</v>
      </c>
    </row>
    <row r="79" spans="2:15" x14ac:dyDescent="0.25">
      <c r="D79" s="32" t="s">
        <v>1524</v>
      </c>
    </row>
    <row r="81" spans="4:4" x14ac:dyDescent="0.25">
      <c r="D81" s="32" t="s">
        <v>1542</v>
      </c>
    </row>
    <row r="83" spans="4:4" x14ac:dyDescent="0.25">
      <c r="D83" s="32" t="s">
        <v>1523</v>
      </c>
    </row>
    <row r="84" spans="4:4" x14ac:dyDescent="0.25">
      <c r="D84" s="32" t="s">
        <v>1524</v>
      </c>
    </row>
    <row r="87" spans="4:4" x14ac:dyDescent="0.25">
      <c r="D87" s="32" t="s">
        <v>1637</v>
      </c>
    </row>
    <row r="88" spans="4:4" x14ac:dyDescent="0.25">
      <c r="D88" s="32" t="s">
        <v>1638</v>
      </c>
    </row>
    <row r="89" spans="4:4" x14ac:dyDescent="0.25">
      <c r="D89" s="32" t="s">
        <v>1647</v>
      </c>
    </row>
    <row r="90" spans="4:4" x14ac:dyDescent="0.25">
      <c r="D90" s="32" t="s">
        <v>1639</v>
      </c>
    </row>
    <row r="91" spans="4:4" x14ac:dyDescent="0.25">
      <c r="D91" s="32" t="s">
        <v>1640</v>
      </c>
    </row>
    <row r="92" spans="4:4" x14ac:dyDescent="0.25">
      <c r="D92" s="32" t="s">
        <v>1648</v>
      </c>
    </row>
    <row r="93" spans="4:4" x14ac:dyDescent="0.25">
      <c r="D93" s="32" t="s">
        <v>1641</v>
      </c>
    </row>
    <row r="94" spans="4:4" x14ac:dyDescent="0.25">
      <c r="D94" s="32" t="s">
        <v>1642</v>
      </c>
    </row>
    <row r="95" spans="4:4" x14ac:dyDescent="0.25">
      <c r="D95" s="32" t="s">
        <v>1643</v>
      </c>
    </row>
    <row r="96" spans="4:4" x14ac:dyDescent="0.25">
      <c r="D96" s="32" t="s">
        <v>1649</v>
      </c>
    </row>
    <row r="97" spans="3:4" x14ac:dyDescent="0.25">
      <c r="D97" s="32" t="s">
        <v>1644</v>
      </c>
    </row>
    <row r="98" spans="3:4" x14ac:dyDescent="0.25">
      <c r="D98" s="32" t="s">
        <v>1645</v>
      </c>
    </row>
    <row r="99" spans="3:4" x14ac:dyDescent="0.25">
      <c r="D99" s="32" t="s">
        <v>1646</v>
      </c>
    </row>
    <row r="100" spans="3:4" x14ac:dyDescent="0.25">
      <c r="C100" s="32"/>
      <c r="D100" s="32" t="s">
        <v>1660</v>
      </c>
    </row>
    <row r="101" spans="3:4" x14ac:dyDescent="0.25">
      <c r="D101" s="32" t="s">
        <v>1666</v>
      </c>
    </row>
    <row r="104" spans="3:4" x14ac:dyDescent="0.25">
      <c r="D104" s="32" t="s">
        <v>2046</v>
      </c>
    </row>
    <row r="105" spans="3:4" x14ac:dyDescent="0.25">
      <c r="D105" s="32"/>
    </row>
    <row r="107" spans="3:4" x14ac:dyDescent="0.25">
      <c r="D107" s="32" t="s">
        <v>2049</v>
      </c>
    </row>
    <row r="108" spans="3:4" x14ac:dyDescent="0.25">
      <c r="D108" s="32" t="s">
        <v>2050</v>
      </c>
    </row>
    <row r="109" spans="3:4" x14ac:dyDescent="0.25">
      <c r="D109" s="32" t="s">
        <v>2051</v>
      </c>
    </row>
    <row r="110" spans="3:4" x14ac:dyDescent="0.25">
      <c r="D110" s="32" t="s">
        <v>2052</v>
      </c>
    </row>
    <row r="111" spans="3:4" x14ac:dyDescent="0.25">
      <c r="D111" s="32" t="s">
        <v>2053</v>
      </c>
    </row>
    <row r="112" spans="3:4" x14ac:dyDescent="0.25">
      <c r="D112" s="32" t="s">
        <v>2057</v>
      </c>
    </row>
    <row r="113" spans="4:4" x14ac:dyDescent="0.25">
      <c r="D113" s="32" t="s">
        <v>2058</v>
      </c>
    </row>
    <row r="115" spans="4:4" x14ac:dyDescent="0.25">
      <c r="D115" s="32" t="s">
        <v>2063</v>
      </c>
    </row>
    <row r="120" spans="4:4" x14ac:dyDescent="0.25">
      <c r="D120" s="32" t="s">
        <v>3479</v>
      </c>
    </row>
    <row r="121" spans="4:4" x14ac:dyDescent="0.25">
      <c r="D121" s="32" t="s">
        <v>3480</v>
      </c>
    </row>
    <row r="122" spans="4:4" x14ac:dyDescent="0.25">
      <c r="D122" s="32" t="s">
        <v>3481</v>
      </c>
    </row>
    <row r="124" spans="4:4" x14ac:dyDescent="0.25">
      <c r="D124" s="32" t="s">
        <v>3503</v>
      </c>
    </row>
    <row r="125" spans="4:4" x14ac:dyDescent="0.25">
      <c r="D125" s="32" t="s">
        <v>3504</v>
      </c>
    </row>
    <row r="127" spans="4:4" x14ac:dyDescent="0.25">
      <c r="D127" s="32" t="s">
        <v>3750</v>
      </c>
    </row>
    <row r="128" spans="4:4" x14ac:dyDescent="0.25">
      <c r="D128" s="32" t="s">
        <v>3751</v>
      </c>
    </row>
    <row r="129" spans="4:4" x14ac:dyDescent="0.25">
      <c r="D129" s="32" t="s">
        <v>3752</v>
      </c>
    </row>
    <row r="132" spans="4:4" x14ac:dyDescent="0.25">
      <c r="D132" s="32" t="s">
        <v>3950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B1:O149"/>
  <sheetViews>
    <sheetView showGridLines="0" workbookViewId="0">
      <selection activeCell="J3" sqref="J3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32.5703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DB!D209</f>
        <v>Đặt hàng</v>
      </c>
      <c r="E1" s="71"/>
      <c r="F1" s="72" t="s">
        <v>22</v>
      </c>
      <c r="G1" s="73"/>
      <c r="H1" s="73"/>
      <c r="I1" s="74"/>
      <c r="J1" s="3" t="str">
        <f>DB!F209</f>
        <v>Nguyễn Anh Phong</v>
      </c>
    </row>
    <row r="2" spans="2:15" ht="18" x14ac:dyDescent="0.25">
      <c r="C2" s="2" t="s">
        <v>27</v>
      </c>
      <c r="D2" s="75" t="str">
        <f>DB!E209</f>
        <v>po</v>
      </c>
      <c r="E2" s="76"/>
      <c r="F2" s="72" t="s">
        <v>23</v>
      </c>
      <c r="G2" s="73"/>
      <c r="H2" s="73"/>
      <c r="I2" s="74"/>
      <c r="J2" s="19">
        <f>DB!G209</f>
        <v>42922</v>
      </c>
      <c r="O2" s="1" t="str">
        <f xml:space="preserve"> "drop table " &amp; D2 &amp; ";"</f>
        <v>drop table po;</v>
      </c>
    </row>
    <row r="3" spans="2:15" ht="29.25" customHeight="1" x14ac:dyDescent="0.25">
      <c r="B3" s="4"/>
      <c r="O3" s="1" t="str">
        <f xml:space="preserve"> "create table " &amp; D2</f>
        <v>create table po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55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944</v>
      </c>
      <c r="D8" s="24" t="s">
        <v>151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department_id bigint,</v>
      </c>
    </row>
    <row r="9" spans="2:15" ht="15" x14ac:dyDescent="0.25">
      <c r="B9" s="6">
        <v>5</v>
      </c>
      <c r="C9" s="22" t="s">
        <v>4358</v>
      </c>
      <c r="D9" s="24" t="s">
        <v>4359</v>
      </c>
      <c r="E9" s="23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ref="O9" si="1">"    " &amp; D9 &amp; " " &amp; E9 &amp; IF(F9="yes"," NOT NULL", "") &amp; IF(LEN(G9) &gt; 0," DEFAULT " &amp; G9, "") &amp; ","</f>
        <v xml:space="preserve">    pr_id bigint,</v>
      </c>
    </row>
    <row r="10" spans="2:15" ht="15" x14ac:dyDescent="0.25">
      <c r="B10" s="6">
        <v>6</v>
      </c>
      <c r="C10" s="22" t="s">
        <v>949</v>
      </c>
      <c r="D10" s="24" t="s">
        <v>626</v>
      </c>
      <c r="E10" s="23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financial_id bigint,</v>
      </c>
    </row>
    <row r="11" spans="2:15" ht="15" x14ac:dyDescent="0.25">
      <c r="B11" s="6">
        <v>7</v>
      </c>
      <c r="C11" s="22" t="s">
        <v>681</v>
      </c>
      <c r="D11" s="24" t="s">
        <v>3255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>"    " &amp; D11 &amp; " " &amp; E11 &amp; IF(F11="yes"," NOT NULL", "") &amp; IF(LEN(G11) &gt; 0," DEFAULT " &amp; G11, "") &amp; ","</f>
        <v xml:space="preserve">    financial_advance_id bigint,</v>
      </c>
    </row>
    <row r="12" spans="2:15" ht="15" x14ac:dyDescent="0.25">
      <c r="B12" s="6">
        <v>8</v>
      </c>
      <c r="C12" s="22" t="s">
        <v>679</v>
      </c>
      <c r="D12" s="24" t="s">
        <v>48</v>
      </c>
      <c r="E12" s="23" t="s">
        <v>39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code varchar(50),</v>
      </c>
    </row>
    <row r="13" spans="2:15" ht="15" x14ac:dyDescent="0.25">
      <c r="B13" s="6">
        <v>9</v>
      </c>
      <c r="C13" s="22" t="s">
        <v>674</v>
      </c>
      <c r="D13" s="24" t="s">
        <v>4357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ref="O13:O14" si="2">"    " &amp; D13 &amp; " " &amp; E13 &amp; IF(F13="yes"," NOT NULL", "") &amp; IF(LEN(G13) &gt; 0," DEFAULT " &amp; G13, "") &amp; ","</f>
        <v xml:space="preserve">    po_date bigint,</v>
      </c>
    </row>
    <row r="14" spans="2:15" ht="15" x14ac:dyDescent="0.25">
      <c r="B14" s="6">
        <v>10</v>
      </c>
      <c r="C14" s="22" t="s">
        <v>953</v>
      </c>
      <c r="D14" s="24" t="s">
        <v>4360</v>
      </c>
      <c r="E14" s="6" t="s">
        <v>35</v>
      </c>
      <c r="F14" s="6"/>
      <c r="G14" s="6"/>
      <c r="H14" s="6"/>
      <c r="I14" s="10"/>
      <c r="J14" s="25" t="s">
        <v>1075</v>
      </c>
      <c r="K14" s="3"/>
      <c r="L14" s="3"/>
      <c r="M14" s="3"/>
      <c r="O14" s="1" t="str">
        <f t="shared" si="2"/>
        <v xml:space="preserve">    po_type smallint,</v>
      </c>
    </row>
    <row r="15" spans="2:15" ht="15" x14ac:dyDescent="0.25">
      <c r="B15" s="6">
        <v>11</v>
      </c>
      <c r="C15" s="22" t="s">
        <v>3922</v>
      </c>
      <c r="D15" s="24" t="s">
        <v>206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partner_id bigint,</v>
      </c>
    </row>
    <row r="16" spans="2:15" ht="15" x14ac:dyDescent="0.25">
      <c r="B16" s="6">
        <v>12</v>
      </c>
      <c r="C16" s="22" t="s">
        <v>686</v>
      </c>
      <c r="D16" s="24" t="s">
        <v>688</v>
      </c>
      <c r="E16" s="23" t="s">
        <v>39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partner_code varchar(50),</v>
      </c>
    </row>
    <row r="17" spans="2:15" ht="15" x14ac:dyDescent="0.25">
      <c r="B17" s="6">
        <v>13</v>
      </c>
      <c r="C17" s="22" t="s">
        <v>687</v>
      </c>
      <c r="D17" s="24" t="s">
        <v>689</v>
      </c>
      <c r="E17" s="6" t="s">
        <v>34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partner_name varchar(255),</v>
      </c>
    </row>
    <row r="18" spans="2:15" ht="15" x14ac:dyDescent="0.25">
      <c r="B18" s="6">
        <v>14</v>
      </c>
      <c r="C18" s="22" t="s">
        <v>61</v>
      </c>
      <c r="D18" s="24" t="s">
        <v>690</v>
      </c>
      <c r="E18" s="6" t="s">
        <v>34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partner_address varchar(255),</v>
      </c>
    </row>
    <row r="19" spans="2:15" ht="15" x14ac:dyDescent="0.25">
      <c r="B19" s="6">
        <v>15</v>
      </c>
      <c r="C19" s="22" t="s">
        <v>66</v>
      </c>
      <c r="D19" s="24" t="s">
        <v>691</v>
      </c>
      <c r="E19" s="6" t="s">
        <v>34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partner_phone varchar(255),</v>
      </c>
    </row>
    <row r="20" spans="2:15" ht="15" x14ac:dyDescent="0.25">
      <c r="B20" s="6">
        <v>16</v>
      </c>
      <c r="C20" s="22" t="s">
        <v>73</v>
      </c>
      <c r="D20" s="24" t="s">
        <v>692</v>
      </c>
      <c r="E20" s="6" t="s">
        <v>34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partner_email varchar(255),</v>
      </c>
    </row>
    <row r="21" spans="2:15" ht="15" x14ac:dyDescent="0.25">
      <c r="B21" s="6">
        <v>17</v>
      </c>
      <c r="C21" s="22" t="s">
        <v>96</v>
      </c>
      <c r="D21" s="24" t="s">
        <v>768</v>
      </c>
      <c r="E21" s="6" t="s">
        <v>34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partner_taxcode varchar(255),</v>
      </c>
    </row>
    <row r="22" spans="2:15" ht="15" x14ac:dyDescent="0.25">
      <c r="B22" s="6">
        <v>18</v>
      </c>
      <c r="C22" s="22" t="s">
        <v>1010</v>
      </c>
      <c r="D22" s="24" t="s">
        <v>1008</v>
      </c>
      <c r="E22" s="6" t="s">
        <v>34</v>
      </c>
      <c r="F22" s="6"/>
      <c r="G22" s="6"/>
      <c r="H22" s="6"/>
      <c r="I22" s="10"/>
      <c r="J22" s="25"/>
      <c r="K22" s="3"/>
      <c r="L22" s="3"/>
      <c r="M22" s="3"/>
      <c r="O22" s="1" t="str">
        <f t="shared" si="0"/>
        <v xml:space="preserve">    transactor varchar(255),</v>
      </c>
    </row>
    <row r="23" spans="2:15" ht="15" x14ac:dyDescent="0.25">
      <c r="B23" s="6">
        <v>19</v>
      </c>
      <c r="C23" s="22" t="s">
        <v>1010</v>
      </c>
      <c r="D23" s="24" t="s">
        <v>1009</v>
      </c>
      <c r="E23" s="6" t="s">
        <v>34</v>
      </c>
      <c r="F23" s="6"/>
      <c r="G23" s="6"/>
      <c r="H23" s="6"/>
      <c r="I23" s="10"/>
      <c r="J23" s="25"/>
      <c r="K23" s="3"/>
      <c r="L23" s="3"/>
      <c r="M23" s="3"/>
      <c r="O23" s="1" t="str">
        <f t="shared" si="0"/>
        <v xml:space="preserve">    transactor_phone varchar(255),</v>
      </c>
    </row>
    <row r="24" spans="2:15" ht="15" x14ac:dyDescent="0.25">
      <c r="B24" s="6">
        <v>20</v>
      </c>
      <c r="C24" s="22" t="s">
        <v>776</v>
      </c>
      <c r="D24" s="24" t="s">
        <v>12</v>
      </c>
      <c r="E24" s="6" t="s">
        <v>34</v>
      </c>
      <c r="F24" s="6"/>
      <c r="G24" s="6"/>
      <c r="H24" s="6"/>
      <c r="I24" s="10"/>
      <c r="J24" s="25"/>
      <c r="K24" s="3"/>
      <c r="L24" s="3"/>
      <c r="M24" s="3"/>
      <c r="O24" s="1" t="str">
        <f t="shared" si="0"/>
        <v xml:space="preserve">    description varchar(255),</v>
      </c>
    </row>
    <row r="25" spans="2:15" ht="15" x14ac:dyDescent="0.25">
      <c r="B25" s="6">
        <v>21</v>
      </c>
      <c r="C25" s="22" t="s">
        <v>1455</v>
      </c>
      <c r="D25" s="24" t="s">
        <v>419</v>
      </c>
      <c r="E25" s="6" t="s">
        <v>34</v>
      </c>
      <c r="F25" s="6"/>
      <c r="G25" s="6"/>
      <c r="H25" s="6"/>
      <c r="I25" s="10"/>
      <c r="J25" s="25"/>
      <c r="K25" s="3"/>
      <c r="L25" s="3"/>
      <c r="M25" s="3"/>
      <c r="O25" s="1" t="str">
        <f t="shared" si="0"/>
        <v xml:space="preserve">    comment varchar(255),</v>
      </c>
    </row>
    <row r="26" spans="2:15" ht="15" x14ac:dyDescent="0.25">
      <c r="B26" s="6">
        <v>22</v>
      </c>
      <c r="C26" s="22" t="s">
        <v>3</v>
      </c>
      <c r="D26" s="24" t="s">
        <v>3072</v>
      </c>
      <c r="E26" s="6" t="s">
        <v>34</v>
      </c>
      <c r="F26" s="6"/>
      <c r="G26" s="6"/>
      <c r="H26" s="6"/>
      <c r="I26" s="10"/>
      <c r="J26" s="25"/>
      <c r="K26" s="3"/>
      <c r="L26" s="3"/>
      <c r="M26" s="3"/>
      <c r="O26" s="1" t="str">
        <f t="shared" si="0"/>
        <v xml:space="preserve">    note varchar(255),</v>
      </c>
    </row>
    <row r="27" spans="2:15" ht="15" x14ac:dyDescent="0.25">
      <c r="B27" s="6">
        <v>23</v>
      </c>
      <c r="C27" s="22" t="s">
        <v>1158</v>
      </c>
      <c r="D27" s="24" t="s">
        <v>938</v>
      </c>
      <c r="E27" s="6" t="s">
        <v>6</v>
      </c>
      <c r="F27" s="6"/>
      <c r="G27" s="6"/>
      <c r="H27" s="6"/>
      <c r="I27" s="10"/>
      <c r="J27" s="25"/>
      <c r="K27" s="3"/>
      <c r="L27" s="3"/>
      <c r="M27" s="3"/>
      <c r="O27" s="1" t="str">
        <f t="shared" si="0"/>
        <v xml:space="preserve">    warehouse_id bigint,</v>
      </c>
    </row>
    <row r="28" spans="2:15" ht="15" x14ac:dyDescent="0.25">
      <c r="B28" s="6">
        <v>24</v>
      </c>
      <c r="C28" s="22" t="s">
        <v>939</v>
      </c>
      <c r="D28" s="24" t="s">
        <v>1071</v>
      </c>
      <c r="E28" s="6" t="s">
        <v>35</v>
      </c>
      <c r="F28" s="6"/>
      <c r="G28" s="6"/>
      <c r="H28" s="23" t="s">
        <v>16</v>
      </c>
      <c r="I28" s="10"/>
      <c r="J28" s="25"/>
      <c r="K28" s="3"/>
      <c r="L28" s="3"/>
      <c r="M28" s="3"/>
      <c r="O28" s="1" t="str">
        <f t="shared" si="0"/>
        <v xml:space="preserve">    internal_ledger smallint,</v>
      </c>
    </row>
    <row r="29" spans="2:15" ht="15" x14ac:dyDescent="0.25">
      <c r="B29" s="6">
        <v>25</v>
      </c>
      <c r="C29" s="22" t="s">
        <v>1072</v>
      </c>
      <c r="D29" s="24" t="s">
        <v>1217</v>
      </c>
      <c r="E29" s="6" t="s">
        <v>35</v>
      </c>
      <c r="F29" s="6"/>
      <c r="G29" s="6"/>
      <c r="H29" s="23" t="s">
        <v>16</v>
      </c>
      <c r="I29" s="10"/>
      <c r="J29" s="25"/>
      <c r="K29" s="3"/>
      <c r="L29" s="3"/>
      <c r="M29" s="3"/>
      <c r="O29" s="1" t="str">
        <f t="shared" si="0"/>
        <v xml:space="preserve">    financial_ledger smallint,</v>
      </c>
    </row>
    <row r="30" spans="2:15" ht="15" x14ac:dyDescent="0.25">
      <c r="B30" s="6">
        <v>26</v>
      </c>
      <c r="C30" s="22" t="s">
        <v>3045</v>
      </c>
      <c r="D30" s="24" t="s">
        <v>771</v>
      </c>
      <c r="E30" s="6" t="s">
        <v>35</v>
      </c>
      <c r="F30" s="6"/>
      <c r="G30" s="6">
        <v>1</v>
      </c>
      <c r="H30" s="23" t="s">
        <v>16</v>
      </c>
      <c r="I30" s="10">
        <v>1</v>
      </c>
      <c r="J30" s="25" t="s">
        <v>3042</v>
      </c>
      <c r="K30" s="3"/>
      <c r="L30" s="3"/>
      <c r="M30" s="3"/>
      <c r="O30" s="1" t="str">
        <f t="shared" si="0"/>
        <v xml:space="preserve">    payment_term smallint DEFAULT 1,</v>
      </c>
    </row>
    <row r="31" spans="2:15" ht="15" x14ac:dyDescent="0.25">
      <c r="B31" s="6">
        <v>27</v>
      </c>
      <c r="C31" s="22" t="s">
        <v>3308</v>
      </c>
      <c r="D31" s="24" t="s">
        <v>3307</v>
      </c>
      <c r="E31" s="23" t="s">
        <v>39</v>
      </c>
      <c r="F31" s="6"/>
      <c r="G31" s="6"/>
      <c r="H31" s="6"/>
      <c r="I31" s="10"/>
      <c r="J31" s="25"/>
      <c r="K31" s="3"/>
      <c r="L31" s="3"/>
      <c r="M31" s="3"/>
      <c r="O31" s="1" t="str">
        <f t="shared" si="0"/>
        <v xml:space="preserve">    payment_code varchar(50),</v>
      </c>
    </row>
    <row r="32" spans="2:15" ht="15" x14ac:dyDescent="0.25">
      <c r="B32" s="6">
        <v>28</v>
      </c>
      <c r="C32" s="22" t="s">
        <v>774</v>
      </c>
      <c r="D32" s="24" t="s">
        <v>772</v>
      </c>
      <c r="E32" s="23" t="s">
        <v>10</v>
      </c>
      <c r="F32" s="6"/>
      <c r="G32" s="6"/>
      <c r="H32" s="6"/>
      <c r="I32" s="10"/>
      <c r="J32" s="25"/>
      <c r="K32" s="3"/>
      <c r="L32" s="3"/>
      <c r="M32" s="3"/>
      <c r="O32" s="1" t="str">
        <f t="shared" si="0"/>
        <v xml:space="preserve">    payment_period integer,</v>
      </c>
    </row>
    <row r="33" spans="2:15" ht="15" x14ac:dyDescent="0.25">
      <c r="B33" s="6">
        <v>29</v>
      </c>
      <c r="C33" s="22" t="s">
        <v>775</v>
      </c>
      <c r="D33" s="24" t="s">
        <v>773</v>
      </c>
      <c r="E33" s="6" t="s">
        <v>6</v>
      </c>
      <c r="F33" s="6"/>
      <c r="G33" s="6"/>
      <c r="H33" s="6"/>
      <c r="I33" s="10"/>
      <c r="J33" s="25"/>
      <c r="K33" s="3"/>
      <c r="L33" s="3"/>
      <c r="M33" s="3"/>
      <c r="O33" s="1" t="str">
        <f t="shared" si="0"/>
        <v xml:space="preserve">    payment_period_date bigint,</v>
      </c>
    </row>
    <row r="34" spans="2:15" ht="15" x14ac:dyDescent="0.25">
      <c r="B34" s="6">
        <v>30</v>
      </c>
      <c r="C34" s="22" t="s">
        <v>709</v>
      </c>
      <c r="D34" s="24" t="s">
        <v>710</v>
      </c>
      <c r="E34" s="6" t="s">
        <v>35</v>
      </c>
      <c r="F34" s="6"/>
      <c r="G34" s="6"/>
      <c r="H34" s="6"/>
      <c r="I34" s="10"/>
      <c r="J34" s="25"/>
      <c r="K34" s="3"/>
      <c r="L34" s="3"/>
      <c r="M34" s="3"/>
      <c r="O34" s="1" t="str">
        <f t="shared" si="0"/>
        <v xml:space="preserve">    payment_method smallint,</v>
      </c>
    </row>
    <row r="35" spans="2:15" ht="15" x14ac:dyDescent="0.25">
      <c r="B35" s="6">
        <v>31</v>
      </c>
      <c r="C35" s="22" t="s">
        <v>1157</v>
      </c>
      <c r="D35" s="24" t="s">
        <v>1216</v>
      </c>
      <c r="E35" s="6" t="s">
        <v>6</v>
      </c>
      <c r="F35" s="6"/>
      <c r="G35" s="6"/>
      <c r="H35" s="6"/>
      <c r="I35" s="10"/>
      <c r="J35" s="25"/>
      <c r="K35" s="3"/>
      <c r="L35" s="3"/>
      <c r="M35" s="3"/>
      <c r="O35" s="1" t="str">
        <f t="shared" si="0"/>
        <v xml:space="preserve">    sourcer_id bigint,</v>
      </c>
    </row>
    <row r="36" spans="2:15" ht="15" x14ac:dyDescent="0.25">
      <c r="B36" s="6">
        <v>32</v>
      </c>
      <c r="C36" s="22" t="s">
        <v>3427</v>
      </c>
      <c r="D36" s="24" t="s">
        <v>3426</v>
      </c>
      <c r="E36" s="6" t="s">
        <v>6</v>
      </c>
      <c r="F36" s="6"/>
      <c r="G36" s="6"/>
      <c r="H36" s="6"/>
      <c r="I36" s="10"/>
      <c r="J36" s="25"/>
      <c r="K36" s="3"/>
      <c r="L36" s="3"/>
      <c r="M36" s="3"/>
      <c r="O36" s="1" t="str">
        <f t="shared" si="0"/>
        <v xml:space="preserve">    purchaser_id bigint,</v>
      </c>
    </row>
    <row r="37" spans="2:15" ht="15" x14ac:dyDescent="0.25">
      <c r="B37" s="6">
        <v>33</v>
      </c>
      <c r="C37" s="22" t="s">
        <v>3428</v>
      </c>
      <c r="D37" s="24" t="s">
        <v>3336</v>
      </c>
      <c r="E37" s="6" t="s">
        <v>6</v>
      </c>
      <c r="F37" s="6"/>
      <c r="G37" s="6"/>
      <c r="H37" s="6"/>
      <c r="I37" s="10"/>
      <c r="J37" s="25"/>
      <c r="K37" s="3"/>
      <c r="L37" s="3"/>
      <c r="M37" s="3"/>
      <c r="O37" s="1" t="str">
        <f t="shared" si="0"/>
        <v xml:space="preserve">    keeper_id bigint,</v>
      </c>
    </row>
    <row r="38" spans="2:15" ht="15" x14ac:dyDescent="0.25">
      <c r="B38" s="6">
        <v>34</v>
      </c>
      <c r="C38" s="22" t="s">
        <v>1160</v>
      </c>
      <c r="D38" s="24" t="s">
        <v>1159</v>
      </c>
      <c r="E38" s="6" t="s">
        <v>6</v>
      </c>
      <c r="F38" s="6"/>
      <c r="G38" s="6"/>
      <c r="H38" s="6"/>
      <c r="I38" s="10"/>
      <c r="J38" s="25"/>
      <c r="K38" s="3"/>
      <c r="L38" s="3"/>
      <c r="M38" s="3"/>
      <c r="O38" s="1" t="str">
        <f t="shared" si="0"/>
        <v xml:space="preserve">    checker_id bigint,</v>
      </c>
    </row>
    <row r="39" spans="2:15" ht="15" x14ac:dyDescent="0.25">
      <c r="B39" s="6">
        <v>35</v>
      </c>
      <c r="C39" s="22" t="s">
        <v>1220</v>
      </c>
      <c r="D39" s="24" t="s">
        <v>1218</v>
      </c>
      <c r="E39" s="6" t="s">
        <v>6</v>
      </c>
      <c r="F39" s="6"/>
      <c r="G39" s="6"/>
      <c r="H39" s="6"/>
      <c r="I39" s="10"/>
      <c r="J39" s="25"/>
      <c r="K39" s="3"/>
      <c r="L39" s="3"/>
      <c r="M39" s="3"/>
      <c r="O39" s="1" t="str">
        <f t="shared" si="0"/>
        <v xml:space="preserve">    accountant_id bigint,</v>
      </c>
    </row>
    <row r="40" spans="2:15" ht="15" x14ac:dyDescent="0.25">
      <c r="B40" s="6">
        <v>36</v>
      </c>
      <c r="C40" s="22" t="s">
        <v>1221</v>
      </c>
      <c r="D40" s="24" t="s">
        <v>1219</v>
      </c>
      <c r="E40" s="6" t="s">
        <v>6</v>
      </c>
      <c r="F40" s="6"/>
      <c r="G40" s="6"/>
      <c r="H40" s="6"/>
      <c r="I40" s="10"/>
      <c r="J40" s="25"/>
      <c r="K40" s="3"/>
      <c r="L40" s="3"/>
      <c r="M40" s="3"/>
      <c r="O40" s="1" t="str">
        <f t="shared" si="0"/>
        <v xml:space="preserve">    manager_id bigint,</v>
      </c>
    </row>
    <row r="41" spans="2:15" ht="15" x14ac:dyDescent="0.25">
      <c r="B41" s="6">
        <v>37</v>
      </c>
      <c r="C41" s="22" t="s">
        <v>652</v>
      </c>
      <c r="D41" s="24" t="s">
        <v>633</v>
      </c>
      <c r="E41" s="23" t="s">
        <v>25</v>
      </c>
      <c r="F41" s="6"/>
      <c r="G41" s="6"/>
      <c r="H41" s="6"/>
      <c r="I41" s="10"/>
      <c r="J41" s="25"/>
      <c r="K41" s="3"/>
      <c r="L41" s="3"/>
      <c r="M41" s="3"/>
      <c r="O41" s="1" t="str">
        <f t="shared" si="0"/>
        <v xml:space="preserve">    currency varchar(10),</v>
      </c>
    </row>
    <row r="42" spans="2:15" ht="15" x14ac:dyDescent="0.25">
      <c r="B42" s="6">
        <v>38</v>
      </c>
      <c r="C42" s="22" t="s">
        <v>670</v>
      </c>
      <c r="D42" s="24" t="s">
        <v>671</v>
      </c>
      <c r="E42" s="23" t="s">
        <v>127</v>
      </c>
      <c r="F42" s="6"/>
      <c r="G42" s="6">
        <v>1</v>
      </c>
      <c r="H42" s="6"/>
      <c r="I42" s="10"/>
      <c r="J42" s="25"/>
      <c r="K42" s="3"/>
      <c r="L42" s="3"/>
      <c r="M42" s="3"/>
      <c r="O42" s="1" t="str">
        <f t="shared" si="0"/>
        <v xml:space="preserve">    exchange_rate double precision DEFAULT 1,</v>
      </c>
    </row>
    <row r="43" spans="2:15" ht="15" x14ac:dyDescent="0.25">
      <c r="B43" s="6">
        <v>39</v>
      </c>
      <c r="C43" s="22" t="s">
        <v>712</v>
      </c>
      <c r="D43" s="24" t="s">
        <v>3248</v>
      </c>
      <c r="E43" s="23" t="s">
        <v>35</v>
      </c>
      <c r="F43" s="6"/>
      <c r="G43" s="6">
        <v>0</v>
      </c>
      <c r="H43" s="6"/>
      <c r="I43" s="10"/>
      <c r="J43" s="25"/>
      <c r="K43" s="3"/>
      <c r="L43" s="3"/>
      <c r="M43" s="3"/>
      <c r="O43" s="1" t="str">
        <f t="shared" si="0"/>
        <v xml:space="preserve">    round_grand_price smallint DEFAULT 0,</v>
      </c>
    </row>
    <row r="44" spans="2:15" ht="15" x14ac:dyDescent="0.25">
      <c r="B44" s="6">
        <v>40</v>
      </c>
      <c r="C44" s="22" t="s">
        <v>3335</v>
      </c>
      <c r="D44" s="24" t="s">
        <v>3411</v>
      </c>
      <c r="E44" s="23" t="s">
        <v>127</v>
      </c>
      <c r="F44" s="6"/>
      <c r="G44" s="6"/>
      <c r="H44" s="6"/>
      <c r="I44" s="10"/>
      <c r="J44" s="25"/>
      <c r="K44" s="3"/>
      <c r="L44" s="3"/>
      <c r="M44" s="3"/>
      <c r="O44" s="1" t="str">
        <f>"    " &amp; D44 &amp; " " &amp; E44 &amp; IF(F44="yes"," NOT NULL", "") &amp; IF(LEN(G44) &gt; 0," DEFAULT " &amp; G44, "") &amp; ","</f>
        <v xml:space="preserve">    total_financial_qty double precision,</v>
      </c>
    </row>
    <row r="45" spans="2:15" ht="15" x14ac:dyDescent="0.25">
      <c r="B45" s="6">
        <v>41</v>
      </c>
      <c r="C45" s="22" t="s">
        <v>33</v>
      </c>
      <c r="D45" s="24" t="s">
        <v>1504</v>
      </c>
      <c r="E45" s="23" t="s">
        <v>127</v>
      </c>
      <c r="F45" s="6"/>
      <c r="G45" s="6">
        <v>0</v>
      </c>
      <c r="H45" s="6"/>
      <c r="I45" s="10"/>
      <c r="J45" s="25"/>
      <c r="K45" s="3"/>
      <c r="L45" s="3"/>
      <c r="M45" s="3"/>
      <c r="O45" s="1" t="str">
        <f t="shared" si="0"/>
        <v xml:space="preserve">    total_qty double precision DEFAULT 0,</v>
      </c>
    </row>
    <row r="46" spans="2:15" ht="15" x14ac:dyDescent="0.25">
      <c r="B46" s="6">
        <v>42</v>
      </c>
      <c r="C46" s="22" t="s">
        <v>653</v>
      </c>
      <c r="D46" s="24" t="s">
        <v>659</v>
      </c>
      <c r="E46" s="23" t="s">
        <v>127</v>
      </c>
      <c r="F46" s="6"/>
      <c r="G46" s="6">
        <v>0</v>
      </c>
      <c r="H46" s="6"/>
      <c r="I46" s="8"/>
      <c r="J46" s="25"/>
      <c r="K46" s="3"/>
      <c r="L46" s="3"/>
      <c r="M46" s="3"/>
      <c r="O46" s="1" t="str">
        <f t="shared" si="0"/>
        <v xml:space="preserve">    total_amount double precision DEFAULT 0,</v>
      </c>
    </row>
    <row r="47" spans="2:15" ht="15" x14ac:dyDescent="0.25">
      <c r="B47" s="6">
        <v>43</v>
      </c>
      <c r="C47" s="22" t="s">
        <v>646</v>
      </c>
      <c r="D47" s="24" t="s">
        <v>3436</v>
      </c>
      <c r="E47" s="23" t="s">
        <v>127</v>
      </c>
      <c r="F47" s="6"/>
      <c r="G47" s="6">
        <v>0</v>
      </c>
      <c r="H47" s="6"/>
      <c r="I47" s="10"/>
      <c r="J47" s="25"/>
      <c r="K47" s="3"/>
      <c r="L47" s="3"/>
      <c r="M47" s="3"/>
      <c r="O47" s="1" t="str">
        <f t="shared" si="0"/>
        <v xml:space="preserve">    total_exim_tax_amount double precision DEFAULT 0,</v>
      </c>
    </row>
    <row r="48" spans="2:15" ht="15" x14ac:dyDescent="0.25">
      <c r="B48" s="6">
        <v>44</v>
      </c>
      <c r="C48" s="22" t="s">
        <v>646</v>
      </c>
      <c r="D48" s="24" t="s">
        <v>1613</v>
      </c>
      <c r="E48" s="23" t="s">
        <v>127</v>
      </c>
      <c r="F48" s="6"/>
      <c r="G48" s="6">
        <v>0</v>
      </c>
      <c r="H48" s="6"/>
      <c r="I48" s="10"/>
      <c r="J48" s="25"/>
      <c r="K48" s="3"/>
      <c r="L48" s="3"/>
      <c r="M48" s="3"/>
      <c r="O48" s="1" t="str">
        <f t="shared" si="0"/>
        <v xml:space="preserve">    total_special_tax_amount double precision DEFAULT 0,</v>
      </c>
    </row>
    <row r="49" spans="2:15" ht="15" x14ac:dyDescent="0.25">
      <c r="B49" s="6">
        <v>45</v>
      </c>
      <c r="C49" s="22" t="s">
        <v>1192</v>
      </c>
      <c r="D49" s="24" t="s">
        <v>1614</v>
      </c>
      <c r="E49" s="23" t="s">
        <v>127</v>
      </c>
      <c r="F49" s="6"/>
      <c r="G49" s="6">
        <v>0</v>
      </c>
      <c r="H49" s="6"/>
      <c r="I49" s="10"/>
      <c r="J49" s="25"/>
      <c r="K49" s="3"/>
      <c r="L49" s="3"/>
      <c r="M49" s="3"/>
      <c r="O49" s="1" t="str">
        <f t="shared" si="0"/>
        <v xml:space="preserve">    total_apply_vat_amount double precision DEFAULT 0,</v>
      </c>
    </row>
    <row r="50" spans="2:15" ht="15" x14ac:dyDescent="0.25">
      <c r="B50" s="6">
        <v>46</v>
      </c>
      <c r="C50" s="22" t="s">
        <v>651</v>
      </c>
      <c r="D50" s="24" t="s">
        <v>1533</v>
      </c>
      <c r="E50" s="23" t="s">
        <v>127</v>
      </c>
      <c r="F50" s="6"/>
      <c r="G50" s="6">
        <v>0</v>
      </c>
      <c r="H50" s="6"/>
      <c r="I50" s="10"/>
      <c r="J50" s="25"/>
      <c r="K50" s="3"/>
      <c r="L50" s="3"/>
      <c r="M50" s="3"/>
      <c r="O50" s="1" t="str">
        <f t="shared" si="0"/>
        <v xml:space="preserve">    total_vat_amount double precision DEFAULT 0,</v>
      </c>
    </row>
    <row r="51" spans="2:15" ht="15" x14ac:dyDescent="0.25">
      <c r="B51" s="6">
        <v>47</v>
      </c>
      <c r="C51" s="22" t="s">
        <v>651</v>
      </c>
      <c r="D51" s="24" t="s">
        <v>1534</v>
      </c>
      <c r="E51" s="23" t="s">
        <v>127</v>
      </c>
      <c r="F51" s="6"/>
      <c r="G51" s="6">
        <v>0</v>
      </c>
      <c r="H51" s="6"/>
      <c r="I51" s="10"/>
      <c r="J51" s="25"/>
      <c r="K51" s="3"/>
      <c r="L51" s="3"/>
      <c r="M51" s="3"/>
      <c r="O51" s="1" t="str">
        <f t="shared" si="0"/>
        <v xml:space="preserve">    total_grand_amount double precision DEFAULT 0,</v>
      </c>
    </row>
    <row r="52" spans="2:15" ht="15" x14ac:dyDescent="0.25">
      <c r="B52" s="6">
        <v>48</v>
      </c>
      <c r="C52" s="22" t="s">
        <v>1193</v>
      </c>
      <c r="D52" s="24" t="s">
        <v>1615</v>
      </c>
      <c r="E52" s="23" t="s">
        <v>127</v>
      </c>
      <c r="F52" s="6"/>
      <c r="G52" s="6">
        <v>0</v>
      </c>
      <c r="H52" s="6"/>
      <c r="I52" s="10"/>
      <c r="J52" s="25"/>
      <c r="K52" s="3"/>
      <c r="L52" s="3"/>
      <c r="M52" s="3"/>
      <c r="O52" s="1" t="str">
        <f t="shared" si="0"/>
        <v xml:space="preserve">    total_apply_cost_amount double precision DEFAULT 0,</v>
      </c>
    </row>
    <row r="53" spans="2:15" ht="15" x14ac:dyDescent="0.25">
      <c r="B53" s="6">
        <v>49</v>
      </c>
      <c r="C53" s="22" t="s">
        <v>3413</v>
      </c>
      <c r="D53" s="24" t="s">
        <v>3417</v>
      </c>
      <c r="E53" s="23" t="s">
        <v>127</v>
      </c>
      <c r="F53" s="6"/>
      <c r="G53" s="6"/>
      <c r="H53" s="6"/>
      <c r="I53" s="10"/>
      <c r="J53" s="25"/>
      <c r="K53" s="3"/>
      <c r="L53" s="3"/>
      <c r="M53" s="3"/>
      <c r="O53" s="1" t="str">
        <f t="shared" si="0"/>
        <v xml:space="preserve">    total_tax_refund_amount double precision,</v>
      </c>
    </row>
    <row r="54" spans="2:15" ht="15" x14ac:dyDescent="0.25">
      <c r="B54" s="6">
        <v>50</v>
      </c>
      <c r="C54" s="22" t="s">
        <v>653</v>
      </c>
      <c r="D54" s="24" t="s">
        <v>1505</v>
      </c>
      <c r="E54" s="23" t="s">
        <v>127</v>
      </c>
      <c r="F54" s="6"/>
      <c r="G54" s="6">
        <v>0</v>
      </c>
      <c r="H54" s="6"/>
      <c r="I54" s="8"/>
      <c r="J54" s="25"/>
      <c r="K54" s="3"/>
      <c r="L54" s="3"/>
      <c r="M54" s="3"/>
      <c r="O54" s="1" t="str">
        <f t="shared" si="0"/>
        <v xml:space="preserve">    total_cost_amount double precision DEFAULT 0,</v>
      </c>
    </row>
    <row r="55" spans="2:15" ht="15" x14ac:dyDescent="0.25">
      <c r="B55" s="6">
        <v>51</v>
      </c>
      <c r="C55" s="22" t="s">
        <v>651</v>
      </c>
      <c r="D55" s="24" t="s">
        <v>1506</v>
      </c>
      <c r="E55" s="23" t="s">
        <v>127</v>
      </c>
      <c r="F55" s="6"/>
      <c r="G55" s="6">
        <v>0</v>
      </c>
      <c r="H55" s="6"/>
      <c r="I55" s="10"/>
      <c r="J55" s="25"/>
      <c r="K55" s="3"/>
      <c r="L55" s="3"/>
      <c r="M55" s="3"/>
      <c r="O55" s="1" t="str">
        <f t="shared" si="0"/>
        <v xml:space="preserve">    total_buy_amount double precision DEFAULT 0,</v>
      </c>
    </row>
    <row r="56" spans="2:15" ht="15" x14ac:dyDescent="0.25">
      <c r="B56" s="6">
        <v>52</v>
      </c>
      <c r="C56" s="22" t="s">
        <v>611</v>
      </c>
      <c r="D56" s="24" t="s">
        <v>1165</v>
      </c>
      <c r="E56" s="6" t="s">
        <v>6</v>
      </c>
      <c r="F56" s="6"/>
      <c r="G56" s="6"/>
      <c r="H56" s="6"/>
      <c r="I56" s="10"/>
      <c r="J56" s="25"/>
      <c r="K56" s="3"/>
      <c r="L56" s="3"/>
      <c r="M56" s="3"/>
      <c r="O56" s="1" t="str">
        <f t="shared" ref="O56:O76" si="3">"    " &amp; D56 &amp; " " &amp; E56 &amp; IF(F56="yes"," NOT NULL", "") &amp; IF(LEN(G56) &gt; 0," DEFAULT " &amp; G56, "") &amp; ","</f>
        <v xml:space="preserve">    submitter_id bigint,</v>
      </c>
    </row>
    <row r="57" spans="2:15" ht="15" x14ac:dyDescent="0.25">
      <c r="B57" s="6">
        <v>53</v>
      </c>
      <c r="C57" s="22" t="s">
        <v>612</v>
      </c>
      <c r="D57" s="24" t="s">
        <v>610</v>
      </c>
      <c r="E57" s="6" t="s">
        <v>6</v>
      </c>
      <c r="F57" s="6"/>
      <c r="G57" s="6"/>
      <c r="H57" s="6"/>
      <c r="I57" s="10"/>
      <c r="J57" s="25"/>
      <c r="K57" s="3"/>
      <c r="L57" s="3"/>
      <c r="M57" s="3"/>
      <c r="O57" s="1" t="str">
        <f t="shared" si="3"/>
        <v xml:space="preserve">    submitted_date bigint,</v>
      </c>
    </row>
    <row r="58" spans="2:15" ht="15" x14ac:dyDescent="0.25">
      <c r="B58" s="6">
        <v>54</v>
      </c>
      <c r="C58" s="22" t="s">
        <v>114</v>
      </c>
      <c r="D58" s="24" t="s">
        <v>2075</v>
      </c>
      <c r="E58" s="6" t="s">
        <v>6</v>
      </c>
      <c r="F58" s="6"/>
      <c r="G58" s="6"/>
      <c r="H58" s="6"/>
      <c r="I58" s="10"/>
      <c r="J58" s="25"/>
      <c r="K58" s="3"/>
      <c r="L58" s="3"/>
      <c r="M58" s="3"/>
      <c r="O58" s="1" t="str">
        <f t="shared" si="3"/>
        <v xml:space="preserve">    approver_id bigint,</v>
      </c>
    </row>
    <row r="59" spans="2:15" ht="15" x14ac:dyDescent="0.25">
      <c r="B59" s="6">
        <v>55</v>
      </c>
      <c r="C59" s="22" t="s">
        <v>115</v>
      </c>
      <c r="D59" s="24" t="s">
        <v>539</v>
      </c>
      <c r="E59" s="6" t="s">
        <v>6</v>
      </c>
      <c r="F59" s="6"/>
      <c r="G59" s="6"/>
      <c r="H59" s="6"/>
      <c r="I59" s="10"/>
      <c r="J59" s="25"/>
      <c r="K59" s="3"/>
      <c r="L59" s="3"/>
      <c r="M59" s="3"/>
      <c r="O59" s="1" t="str">
        <f t="shared" si="3"/>
        <v xml:space="preserve">    approved_date bigint,</v>
      </c>
    </row>
    <row r="60" spans="2:15" ht="15" x14ac:dyDescent="0.25">
      <c r="B60" s="6">
        <v>56</v>
      </c>
      <c r="C60" s="22" t="s">
        <v>880</v>
      </c>
      <c r="D60" s="66" t="s">
        <v>3337</v>
      </c>
      <c r="E60" s="6" t="s">
        <v>6</v>
      </c>
      <c r="F60" s="6"/>
      <c r="G60" s="6"/>
      <c r="H60" s="6"/>
      <c r="I60" s="10"/>
      <c r="J60" s="25"/>
      <c r="K60" s="3"/>
      <c r="L60" s="3"/>
      <c r="M60" s="3"/>
      <c r="O60" s="1" t="str">
        <f t="shared" si="3"/>
        <v xml:space="preserve">    processor_id bigint,</v>
      </c>
    </row>
    <row r="61" spans="2:15" ht="15" x14ac:dyDescent="0.25">
      <c r="B61" s="6">
        <v>57</v>
      </c>
      <c r="C61" s="22" t="s">
        <v>881</v>
      </c>
      <c r="D61" s="24" t="s">
        <v>977</v>
      </c>
      <c r="E61" s="6" t="s">
        <v>6</v>
      </c>
      <c r="F61" s="6"/>
      <c r="G61" s="6"/>
      <c r="H61" s="6"/>
      <c r="I61" s="10"/>
      <c r="J61" s="25"/>
      <c r="K61" s="3"/>
      <c r="L61" s="3"/>
      <c r="M61" s="3"/>
      <c r="O61" s="1" t="str">
        <f t="shared" si="3"/>
        <v xml:space="preserve">    processed_date bigint,</v>
      </c>
    </row>
    <row r="62" spans="2:15" ht="15" x14ac:dyDescent="0.25">
      <c r="B62" s="6">
        <v>58</v>
      </c>
      <c r="C62" s="22" t="s">
        <v>991</v>
      </c>
      <c r="D62" s="24" t="s">
        <v>989</v>
      </c>
      <c r="E62" s="23" t="s">
        <v>39</v>
      </c>
      <c r="F62" s="6"/>
      <c r="G62" s="6"/>
      <c r="H62" s="6"/>
      <c r="I62" s="10"/>
      <c r="J62" s="25"/>
      <c r="K62" s="3"/>
      <c r="L62" s="3"/>
      <c r="M62" s="3"/>
      <c r="O62" s="1" t="str">
        <f t="shared" si="3"/>
        <v xml:space="preserve">    document_no varchar(50),</v>
      </c>
    </row>
    <row r="63" spans="2:15" ht="15" x14ac:dyDescent="0.25">
      <c r="B63" s="6">
        <v>59</v>
      </c>
      <c r="C63" s="22" t="s">
        <v>1495</v>
      </c>
      <c r="D63" s="24" t="s">
        <v>1496</v>
      </c>
      <c r="E63" s="23" t="s">
        <v>35</v>
      </c>
      <c r="F63" s="6"/>
      <c r="G63" s="6">
        <v>0</v>
      </c>
      <c r="H63" s="6"/>
      <c r="I63" s="10"/>
      <c r="J63" s="25"/>
      <c r="K63" s="3"/>
      <c r="L63" s="3"/>
      <c r="M63" s="3"/>
      <c r="O63" s="1" t="str">
        <f t="shared" si="3"/>
        <v xml:space="preserve">    equipment smallint DEFAULT 0,</v>
      </c>
    </row>
    <row r="64" spans="2:15" ht="15" x14ac:dyDescent="0.25">
      <c r="B64" s="6">
        <v>60</v>
      </c>
      <c r="C64" s="22" t="s">
        <v>3115</v>
      </c>
      <c r="D64" s="24" t="s">
        <v>3112</v>
      </c>
      <c r="E64" s="6" t="s">
        <v>35</v>
      </c>
      <c r="F64" s="6"/>
      <c r="G64" s="6">
        <v>0</v>
      </c>
      <c r="H64" s="6"/>
      <c r="I64" s="10"/>
      <c r="J64" s="25"/>
      <c r="K64" s="3"/>
      <c r="L64" s="3"/>
      <c r="M64" s="3"/>
      <c r="O64" s="1" t="str">
        <f t="shared" si="3"/>
        <v xml:space="preserve">    foc smallint DEFAULT 0,</v>
      </c>
    </row>
    <row r="65" spans="2:15" ht="15" x14ac:dyDescent="0.25">
      <c r="B65" s="6">
        <v>61</v>
      </c>
      <c r="C65" s="22" t="s">
        <v>45</v>
      </c>
      <c r="D65" s="24" t="s">
        <v>42</v>
      </c>
      <c r="E65" s="6" t="s">
        <v>35</v>
      </c>
      <c r="F65" s="6"/>
      <c r="G65" s="6">
        <v>0</v>
      </c>
      <c r="H65" s="6"/>
      <c r="I65" s="10"/>
      <c r="J65" s="25"/>
      <c r="K65" s="3"/>
      <c r="L65" s="3"/>
      <c r="M65" s="3"/>
      <c r="O65" s="1" t="str">
        <f t="shared" si="3"/>
        <v xml:space="preserve">    status smallint DEFAULT 0,</v>
      </c>
    </row>
    <row r="66" spans="2:15" ht="15" x14ac:dyDescent="0.25">
      <c r="B66" s="6">
        <v>62</v>
      </c>
      <c r="C66" s="22" t="s">
        <v>1872</v>
      </c>
      <c r="D66" s="24" t="s">
        <v>1870</v>
      </c>
      <c r="E66" s="23" t="s">
        <v>35</v>
      </c>
      <c r="F66" s="6"/>
      <c r="G66" s="6"/>
      <c r="H66" s="23"/>
      <c r="I66" s="8"/>
      <c r="J66" s="25"/>
      <c r="K66" s="3"/>
      <c r="L66" s="3"/>
      <c r="M66" s="3"/>
      <c r="O66" s="1" t="str">
        <f>"    " &amp; D66 &amp; " " &amp; E66 &amp; IF(F66="yes"," NOT NULL", "") &amp; IF(LEN(G66) &gt; 0," DEFAULT " &amp; G66, "") &amp; ","</f>
        <v xml:space="preserve">    financial_status smallint,</v>
      </c>
    </row>
    <row r="67" spans="2:15" ht="15" x14ac:dyDescent="0.25">
      <c r="B67" s="6">
        <v>63</v>
      </c>
      <c r="C67" s="22" t="s">
        <v>3171</v>
      </c>
      <c r="D67" s="24" t="s">
        <v>3168</v>
      </c>
      <c r="E67" s="6" t="s">
        <v>35</v>
      </c>
      <c r="F67" s="6"/>
      <c r="G67" s="6"/>
      <c r="H67" s="23"/>
      <c r="I67" s="8"/>
      <c r="J67" s="25"/>
      <c r="K67" s="3"/>
      <c r="L67" s="3"/>
      <c r="M67" s="3"/>
      <c r="O67" s="1" t="str">
        <f t="shared" ref="O67" si="4">"    " &amp; D67 &amp; " " &amp; E67 &amp; IF(F67="yes"," NOT NULL", "") &amp; IF(LEN(G67) &gt; 0," DEFAULT " &amp; G67, "") &amp; ","</f>
        <v xml:space="preserve">    invoice_status smallint,</v>
      </c>
    </row>
    <row r="68" spans="2:15" ht="15" x14ac:dyDescent="0.25">
      <c r="B68" s="6">
        <v>64</v>
      </c>
      <c r="C68" s="22" t="s">
        <v>1873</v>
      </c>
      <c r="D68" s="24" t="s">
        <v>3172</v>
      </c>
      <c r="E68" s="6" t="s">
        <v>35</v>
      </c>
      <c r="F68" s="6"/>
      <c r="G68" s="6"/>
      <c r="H68" s="23"/>
      <c r="I68" s="8"/>
      <c r="J68" s="25"/>
      <c r="K68" s="3"/>
      <c r="L68" s="3"/>
      <c r="M68" s="3"/>
      <c r="O68" s="1" t="str">
        <f>"    " &amp; D68 &amp; " " &amp; E68 &amp; IF(F68="yes"," NOT NULL", "") &amp; IF(LEN(G68) &gt; 0," DEFAULT " &amp; G68, "") &amp; ","</f>
        <v xml:space="preserve">    inventory_status smallint,</v>
      </c>
    </row>
    <row r="69" spans="2:15" ht="15" x14ac:dyDescent="0.25">
      <c r="B69" s="6">
        <v>65</v>
      </c>
      <c r="C69" s="22" t="s">
        <v>946</v>
      </c>
      <c r="D69" s="24" t="s">
        <v>228</v>
      </c>
      <c r="E69" s="23" t="s">
        <v>25</v>
      </c>
      <c r="F69" s="6"/>
      <c r="G69" s="6"/>
      <c r="H69" s="6"/>
      <c r="I69" s="10"/>
      <c r="J69" s="25"/>
      <c r="K69" s="3"/>
      <c r="L69" s="3"/>
      <c r="M69" s="3"/>
      <c r="O69" s="1" t="str">
        <f>"    " &amp; D69 &amp; " " &amp; E69 &amp; IF(F69="yes"," NOT NULL", "") &amp; IF(LEN(G69) &gt; 0," DEFAULT " &amp; G69, "") &amp; ","</f>
        <v xml:space="preserve">    screen varchar(10),</v>
      </c>
    </row>
    <row r="70" spans="2:15" ht="15" x14ac:dyDescent="0.25">
      <c r="B70" s="6">
        <v>66</v>
      </c>
      <c r="C70" s="3" t="s">
        <v>20</v>
      </c>
      <c r="D70" s="24" t="s">
        <v>296</v>
      </c>
      <c r="E70" s="6" t="s">
        <v>6</v>
      </c>
      <c r="F70" s="6"/>
      <c r="G70" s="6"/>
      <c r="H70" s="6"/>
      <c r="I70" s="10"/>
      <c r="J70" s="25"/>
      <c r="K70" s="3"/>
      <c r="L70" s="3"/>
      <c r="M70" s="3"/>
      <c r="O70" s="1" t="str">
        <f t="shared" si="3"/>
        <v xml:space="preserve">    created_by bigint,</v>
      </c>
    </row>
    <row r="71" spans="2:15" ht="15" x14ac:dyDescent="0.25">
      <c r="B71" s="6">
        <v>67</v>
      </c>
      <c r="C71" s="3" t="s">
        <v>21</v>
      </c>
      <c r="D71" s="24" t="s">
        <v>70</v>
      </c>
      <c r="E71" s="6" t="s">
        <v>6</v>
      </c>
      <c r="F71" s="6"/>
      <c r="G71" s="6"/>
      <c r="H71" s="6"/>
      <c r="I71" s="10"/>
      <c r="J71" s="25"/>
      <c r="K71" s="3"/>
      <c r="L71" s="3"/>
      <c r="M71" s="3"/>
      <c r="O71" s="1" t="str">
        <f t="shared" si="3"/>
        <v xml:space="preserve">    created_date bigint,</v>
      </c>
    </row>
    <row r="72" spans="2:15" ht="15" x14ac:dyDescent="0.25">
      <c r="B72" s="6">
        <v>68</v>
      </c>
      <c r="C72" s="3" t="s">
        <v>22</v>
      </c>
      <c r="D72" s="24" t="s">
        <v>297</v>
      </c>
      <c r="E72" s="6" t="s">
        <v>6</v>
      </c>
      <c r="F72" s="6"/>
      <c r="G72" s="6"/>
      <c r="H72" s="6"/>
      <c r="I72" s="10"/>
      <c r="J72" s="25"/>
      <c r="K72" s="3"/>
      <c r="L72" s="3"/>
      <c r="M72" s="3"/>
      <c r="O72" s="1" t="str">
        <f t="shared" si="3"/>
        <v xml:space="preserve">    updated_by bigint,</v>
      </c>
    </row>
    <row r="73" spans="2:15" ht="15" x14ac:dyDescent="0.25">
      <c r="B73" s="6">
        <v>69</v>
      </c>
      <c r="C73" s="3" t="s">
        <v>23</v>
      </c>
      <c r="D73" s="24" t="s">
        <v>71</v>
      </c>
      <c r="E73" s="6" t="s">
        <v>6</v>
      </c>
      <c r="F73" s="6"/>
      <c r="G73" s="6"/>
      <c r="H73" s="6"/>
      <c r="I73" s="10"/>
      <c r="J73" s="25"/>
      <c r="K73" s="3"/>
      <c r="L73" s="3"/>
      <c r="M73" s="3"/>
      <c r="O73" s="1" t="str">
        <f t="shared" si="3"/>
        <v xml:space="preserve">    updated_date bigint,</v>
      </c>
    </row>
    <row r="74" spans="2:15" ht="15" x14ac:dyDescent="0.25">
      <c r="B74" s="6">
        <v>70</v>
      </c>
      <c r="C74" s="22" t="s">
        <v>105</v>
      </c>
      <c r="D74" s="24" t="s">
        <v>295</v>
      </c>
      <c r="E74" s="6" t="s">
        <v>6</v>
      </c>
      <c r="F74" s="6"/>
      <c r="G74" s="6"/>
      <c r="H74" s="6"/>
      <c r="I74" s="8">
        <v>1</v>
      </c>
      <c r="J74" s="25"/>
      <c r="K74" s="3"/>
      <c r="L74" s="3"/>
      <c r="M74" s="3"/>
      <c r="O74" s="1" t="str">
        <f t="shared" si="3"/>
        <v xml:space="preserve">    deleted_by bigint,</v>
      </c>
    </row>
    <row r="75" spans="2:15" ht="15" x14ac:dyDescent="0.25">
      <c r="B75" s="6">
        <v>71</v>
      </c>
      <c r="C75" s="22" t="s">
        <v>99</v>
      </c>
      <c r="D75" s="24" t="s">
        <v>94</v>
      </c>
      <c r="E75" s="6" t="s">
        <v>6</v>
      </c>
      <c r="F75" s="6"/>
      <c r="G75" s="6"/>
      <c r="H75" s="6"/>
      <c r="I75" s="8">
        <v>1</v>
      </c>
      <c r="J75" s="25"/>
      <c r="K75" s="3"/>
      <c r="L75" s="3"/>
      <c r="M75" s="3"/>
      <c r="O75" s="1" t="str">
        <f t="shared" si="3"/>
        <v xml:space="preserve">    deleted_date bigint,</v>
      </c>
    </row>
    <row r="76" spans="2:15" ht="15" x14ac:dyDescent="0.25">
      <c r="B76" s="6">
        <v>72</v>
      </c>
      <c r="C76" s="3" t="s">
        <v>24</v>
      </c>
      <c r="D76" s="24" t="s">
        <v>13</v>
      </c>
      <c r="E76" s="6" t="s">
        <v>10</v>
      </c>
      <c r="F76" s="6"/>
      <c r="G76" s="6">
        <v>1</v>
      </c>
      <c r="H76" s="6"/>
      <c r="I76" s="10"/>
      <c r="J76" s="25"/>
      <c r="K76" s="3"/>
      <c r="L76" s="3"/>
      <c r="M76" s="3"/>
      <c r="O76" s="1" t="str">
        <f t="shared" si="3"/>
        <v xml:space="preserve">    version integer DEFAULT 1,</v>
      </c>
    </row>
    <row r="77" spans="2:15" x14ac:dyDescent="0.25">
      <c r="O77" s="1" t="str">
        <f>"    CONSTRAINT " &amp; IF(ISERROR(SEARCH(".",$D$2)), $D$2, MID($D$2,SEARCH(".",$D$2) + 1,(LEN($D$2)-SEARCH(".",$D$2)))) &amp; "_pk PRIMARY KEY (" &amp; $D$5 &amp; ")"</f>
        <v xml:space="preserve">    CONSTRAINT po_pk PRIMARY KEY (id)</v>
      </c>
    </row>
    <row r="78" spans="2:15" x14ac:dyDescent="0.25">
      <c r="O78" s="1" t="s">
        <v>7</v>
      </c>
    </row>
    <row r="81" spans="4:4" x14ac:dyDescent="0.25">
      <c r="D81" s="32"/>
    </row>
    <row r="82" spans="4:4" x14ac:dyDescent="0.25">
      <c r="D82" s="32"/>
    </row>
    <row r="84" spans="4:4" x14ac:dyDescent="0.25">
      <c r="D84" s="32"/>
    </row>
    <row r="85" spans="4:4" x14ac:dyDescent="0.25">
      <c r="D85" s="32"/>
    </row>
    <row r="86" spans="4:4" x14ac:dyDescent="0.25">
      <c r="D86" s="32"/>
    </row>
    <row r="88" spans="4:4" x14ac:dyDescent="0.25">
      <c r="D88" s="32"/>
    </row>
    <row r="89" spans="4:4" x14ac:dyDescent="0.25">
      <c r="D89" s="32"/>
    </row>
    <row r="91" spans="4:4" x14ac:dyDescent="0.25">
      <c r="D91" s="32"/>
    </row>
    <row r="92" spans="4:4" x14ac:dyDescent="0.25">
      <c r="D92" s="32"/>
    </row>
    <row r="94" spans="4:4" x14ac:dyDescent="0.25">
      <c r="D94" s="32"/>
    </row>
    <row r="95" spans="4:4" x14ac:dyDescent="0.25">
      <c r="D95" s="32"/>
    </row>
    <row r="96" spans="4:4" x14ac:dyDescent="0.25">
      <c r="D96" s="32"/>
    </row>
    <row r="97" spans="4:4" x14ac:dyDescent="0.25">
      <c r="D97" s="32"/>
    </row>
    <row r="98" spans="4:4" x14ac:dyDescent="0.25">
      <c r="D98" s="32"/>
    </row>
    <row r="99" spans="4:4" x14ac:dyDescent="0.25">
      <c r="D99" s="32"/>
    </row>
    <row r="101" spans="4:4" x14ac:dyDescent="0.25">
      <c r="D101" s="32"/>
    </row>
    <row r="104" spans="4:4" x14ac:dyDescent="0.25">
      <c r="D104" s="32"/>
    </row>
    <row r="105" spans="4:4" x14ac:dyDescent="0.25">
      <c r="D105" s="32"/>
    </row>
    <row r="106" spans="4:4" x14ac:dyDescent="0.25">
      <c r="D106" s="32"/>
    </row>
    <row r="107" spans="4:4" x14ac:dyDescent="0.25">
      <c r="D107" s="32"/>
    </row>
    <row r="108" spans="4:4" x14ac:dyDescent="0.25">
      <c r="D108" s="32"/>
    </row>
    <row r="109" spans="4:4" x14ac:dyDescent="0.25">
      <c r="D109" s="32"/>
    </row>
    <row r="110" spans="4:4" x14ac:dyDescent="0.25">
      <c r="D110" s="32"/>
    </row>
    <row r="111" spans="4:4" x14ac:dyDescent="0.25">
      <c r="D111" s="32"/>
    </row>
    <row r="112" spans="4:4" x14ac:dyDescent="0.25">
      <c r="D112" s="32"/>
    </row>
    <row r="113" spans="4:4" x14ac:dyDescent="0.25">
      <c r="D113" s="32"/>
    </row>
    <row r="114" spans="4:4" x14ac:dyDescent="0.25">
      <c r="D114" s="32"/>
    </row>
    <row r="115" spans="4:4" x14ac:dyDescent="0.25">
      <c r="D115" s="32"/>
    </row>
    <row r="116" spans="4:4" x14ac:dyDescent="0.25">
      <c r="D116" s="32"/>
    </row>
    <row r="117" spans="4:4" x14ac:dyDescent="0.25">
      <c r="D117" s="32"/>
    </row>
    <row r="118" spans="4:4" x14ac:dyDescent="0.25">
      <c r="D118" s="32"/>
    </row>
    <row r="119" spans="4:4" x14ac:dyDescent="0.25">
      <c r="D119" s="32"/>
    </row>
    <row r="120" spans="4:4" x14ac:dyDescent="0.25">
      <c r="D120" s="32"/>
    </row>
    <row r="121" spans="4:4" x14ac:dyDescent="0.25">
      <c r="D121" s="32"/>
    </row>
    <row r="122" spans="4:4" x14ac:dyDescent="0.25">
      <c r="D122" s="32"/>
    </row>
    <row r="123" spans="4:4" x14ac:dyDescent="0.25">
      <c r="D123" s="32"/>
    </row>
    <row r="125" spans="4:4" x14ac:dyDescent="0.25">
      <c r="D125" s="32"/>
    </row>
    <row r="128" spans="4:4" x14ac:dyDescent="0.25">
      <c r="D128" s="32"/>
    </row>
    <row r="129" spans="4:4" x14ac:dyDescent="0.25">
      <c r="D129" s="32"/>
    </row>
    <row r="132" spans="4:4" x14ac:dyDescent="0.25">
      <c r="D132" s="32"/>
    </row>
    <row r="133" spans="4:4" x14ac:dyDescent="0.25">
      <c r="D133" s="32"/>
    </row>
    <row r="134" spans="4:4" x14ac:dyDescent="0.25">
      <c r="D134" s="32"/>
    </row>
    <row r="136" spans="4:4" x14ac:dyDescent="0.25">
      <c r="D136" s="32"/>
    </row>
    <row r="137" spans="4:4" x14ac:dyDescent="0.25">
      <c r="D137" s="32"/>
    </row>
    <row r="138" spans="4:4" x14ac:dyDescent="0.25">
      <c r="D138" s="32"/>
    </row>
    <row r="141" spans="4:4" x14ac:dyDescent="0.25">
      <c r="D141" s="32"/>
    </row>
    <row r="142" spans="4:4" x14ac:dyDescent="0.25">
      <c r="D142" s="32"/>
    </row>
    <row r="143" spans="4:4" x14ac:dyDescent="0.25">
      <c r="D143" s="32"/>
    </row>
    <row r="144" spans="4:4" x14ac:dyDescent="0.25">
      <c r="D144" s="32"/>
    </row>
    <row r="145" spans="4:4" x14ac:dyDescent="0.25">
      <c r="D145" s="32"/>
    </row>
    <row r="148" spans="4:4" x14ac:dyDescent="0.25">
      <c r="D148" s="32"/>
    </row>
    <row r="149" spans="4:4" x14ac:dyDescent="0.25">
      <c r="D149" s="32"/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B1:O134"/>
  <sheetViews>
    <sheetView showGridLines="0" workbookViewId="0">
      <selection activeCell="T23" sqref="T23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DB!D210</f>
        <v>Đặt hàng chi tiết</v>
      </c>
      <c r="E1" s="71"/>
      <c r="F1" s="72" t="s">
        <v>22</v>
      </c>
      <c r="G1" s="73"/>
      <c r="H1" s="73"/>
      <c r="I1" s="74"/>
      <c r="J1" s="3" t="str">
        <f>DB!F210</f>
        <v>Nguyễn Anh Phong</v>
      </c>
    </row>
    <row r="2" spans="2:15" ht="18" x14ac:dyDescent="0.25">
      <c r="C2" s="2" t="s">
        <v>27</v>
      </c>
      <c r="D2" s="75" t="str">
        <f>DB!E210</f>
        <v>po_item</v>
      </c>
      <c r="E2" s="76"/>
      <c r="F2" s="72" t="s">
        <v>23</v>
      </c>
      <c r="G2" s="73"/>
      <c r="H2" s="73"/>
      <c r="I2" s="74"/>
      <c r="J2" s="19">
        <f>DB!G210</f>
        <v>42922</v>
      </c>
      <c r="O2" s="1" t="str">
        <f xml:space="preserve"> "drop table " &amp; D2 &amp; ";"</f>
        <v>drop table po_item;</v>
      </c>
    </row>
    <row r="3" spans="2:15" ht="29.25" customHeight="1" x14ac:dyDescent="0.25">
      <c r="B3" s="4"/>
      <c r="O3" s="1" t="str">
        <f xml:space="preserve"> "create table " &amp; D2</f>
        <v>create table po_item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3405</v>
      </c>
      <c r="D6" s="24" t="s">
        <v>4361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71" si="0">"    " &amp; D6 &amp; " " &amp; E6 &amp; IF(F6="yes"," NOT NULL", "") &amp; IF(LEN(G6) &gt; 0," DEFAULT " &amp; G6, "") &amp; ","</f>
        <v xml:space="preserve">    po_id bigint,</v>
      </c>
    </row>
    <row r="7" spans="2:15" ht="15" x14ac:dyDescent="0.25">
      <c r="B7" s="6">
        <v>3</v>
      </c>
      <c r="C7" s="22" t="s">
        <v>3405</v>
      </c>
      <c r="D7" s="24" t="s">
        <v>4357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po_date bigint,</v>
      </c>
    </row>
    <row r="8" spans="2:15" ht="15" x14ac:dyDescent="0.25">
      <c r="B8" s="6">
        <v>4</v>
      </c>
      <c r="C8" s="22" t="s">
        <v>1157</v>
      </c>
      <c r="D8" s="24" t="s">
        <v>1216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sourcer_id bigint,</v>
      </c>
    </row>
    <row r="9" spans="2:15" ht="15" x14ac:dyDescent="0.25">
      <c r="B9" s="6">
        <v>5</v>
      </c>
      <c r="C9" s="22" t="s">
        <v>3427</v>
      </c>
      <c r="D9" s="24" t="s">
        <v>3426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purchaser_id bigint,</v>
      </c>
    </row>
    <row r="10" spans="2:15" ht="15" x14ac:dyDescent="0.25">
      <c r="B10" s="6">
        <v>6</v>
      </c>
      <c r="C10" s="22" t="s">
        <v>1213</v>
      </c>
      <c r="D10" s="24" t="s">
        <v>4359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pr_id bigint,</v>
      </c>
    </row>
    <row r="11" spans="2:15" ht="15" x14ac:dyDescent="0.25">
      <c r="B11" s="6">
        <v>7</v>
      </c>
      <c r="C11" s="22" t="s">
        <v>1213</v>
      </c>
      <c r="D11" s="24" t="s">
        <v>4362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pr_item_id bigint,</v>
      </c>
    </row>
    <row r="12" spans="2:15" ht="15" x14ac:dyDescent="0.25">
      <c r="B12" s="6">
        <v>8</v>
      </c>
      <c r="C12" s="22" t="s">
        <v>3922</v>
      </c>
      <c r="D12" s="24" t="s">
        <v>206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partner_id bigint,</v>
      </c>
    </row>
    <row r="13" spans="2:15" ht="15" x14ac:dyDescent="0.25">
      <c r="B13" s="6">
        <v>9</v>
      </c>
      <c r="C13" s="22" t="s">
        <v>1069</v>
      </c>
      <c r="D13" s="24" t="s">
        <v>1070</v>
      </c>
      <c r="E13" s="6" t="s">
        <v>35</v>
      </c>
      <c r="F13" s="6"/>
      <c r="G13" s="6"/>
      <c r="H13" s="6"/>
      <c r="I13" s="10"/>
      <c r="J13" s="25" t="s">
        <v>1074</v>
      </c>
      <c r="K13" s="3"/>
      <c r="L13" s="3"/>
      <c r="M13" s="3"/>
      <c r="O13" s="1" t="str">
        <f t="shared" si="0"/>
        <v xml:space="preserve">    incdec smallint,</v>
      </c>
    </row>
    <row r="14" spans="2:15" ht="15" x14ac:dyDescent="0.25">
      <c r="B14" s="6">
        <v>10</v>
      </c>
      <c r="C14" s="22" t="s">
        <v>939</v>
      </c>
      <c r="D14" s="24" t="s">
        <v>1071</v>
      </c>
      <c r="E14" s="6" t="s">
        <v>35</v>
      </c>
      <c r="F14" s="6"/>
      <c r="G14" s="6"/>
      <c r="H14" s="23" t="s">
        <v>16</v>
      </c>
      <c r="I14" s="10"/>
      <c r="J14" s="25"/>
      <c r="K14" s="3"/>
      <c r="L14" s="3"/>
      <c r="M14" s="3"/>
      <c r="O14" s="1" t="str">
        <f t="shared" si="0"/>
        <v xml:space="preserve">    internal_ledger smallint,</v>
      </c>
    </row>
    <row r="15" spans="2:15" ht="15" x14ac:dyDescent="0.25">
      <c r="B15" s="6">
        <v>11</v>
      </c>
      <c r="C15" s="22" t="s">
        <v>1072</v>
      </c>
      <c r="D15" s="24" t="s">
        <v>1217</v>
      </c>
      <c r="E15" s="6" t="s">
        <v>35</v>
      </c>
      <c r="F15" s="6"/>
      <c r="G15" s="6"/>
      <c r="H15" s="23" t="s">
        <v>16</v>
      </c>
      <c r="I15" s="10"/>
      <c r="J15" s="25"/>
      <c r="K15" s="3"/>
      <c r="L15" s="3"/>
      <c r="M15" s="3"/>
      <c r="O15" s="1" t="str">
        <f t="shared" si="0"/>
        <v xml:space="preserve">    financial_ledger smallint,</v>
      </c>
    </row>
    <row r="16" spans="2:15" ht="15" x14ac:dyDescent="0.25">
      <c r="B16" s="6">
        <v>12</v>
      </c>
      <c r="C16" s="22" t="s">
        <v>934</v>
      </c>
      <c r="D16" s="24" t="s">
        <v>170</v>
      </c>
      <c r="E16" s="6" t="s">
        <v>6</v>
      </c>
      <c r="F16" s="6"/>
      <c r="G16" s="6"/>
      <c r="H16" s="6"/>
      <c r="I16" s="8"/>
      <c r="J16" s="25"/>
      <c r="K16" s="3"/>
      <c r="L16" s="3"/>
      <c r="M16" s="3"/>
      <c r="O16" s="1" t="str">
        <f t="shared" si="0"/>
        <v xml:space="preserve">    item_id bigint,</v>
      </c>
    </row>
    <row r="17" spans="2:15" ht="15" x14ac:dyDescent="0.25">
      <c r="B17" s="6">
        <v>13</v>
      </c>
      <c r="C17" s="22" t="s">
        <v>638</v>
      </c>
      <c r="D17" s="24" t="s">
        <v>171</v>
      </c>
      <c r="E17" s="6" t="s">
        <v>34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item_code varchar(255),</v>
      </c>
    </row>
    <row r="18" spans="2:15" ht="15" x14ac:dyDescent="0.25">
      <c r="B18" s="6">
        <v>14</v>
      </c>
      <c r="C18" s="22" t="s">
        <v>639</v>
      </c>
      <c r="D18" s="24" t="s">
        <v>172</v>
      </c>
      <c r="E18" s="6" t="s">
        <v>34</v>
      </c>
      <c r="F18" s="6"/>
      <c r="G18" s="6"/>
      <c r="H18" s="6"/>
      <c r="I18" s="10"/>
      <c r="J18" s="25"/>
      <c r="K18" s="3"/>
      <c r="L18" s="3"/>
      <c r="M18" s="3"/>
      <c r="O18" s="1" t="str">
        <f>"    " &amp; D18 &amp; " " &amp; E18 &amp; IF(F18="yes"," NOT NULL", "") &amp; IF(LEN(G18) &gt; 0," DEFAULT " &amp; G18, "") &amp; ","</f>
        <v xml:space="preserve">    item_name varchar(255),</v>
      </c>
    </row>
    <row r="19" spans="2:15" ht="15" x14ac:dyDescent="0.25">
      <c r="B19" s="6">
        <v>15</v>
      </c>
      <c r="C19" s="22" t="s">
        <v>639</v>
      </c>
      <c r="D19" s="24" t="s">
        <v>334</v>
      </c>
      <c r="E19" s="6" t="s">
        <v>10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item_type integer,</v>
      </c>
    </row>
    <row r="20" spans="2:15" ht="15" x14ac:dyDescent="0.25">
      <c r="B20" s="6">
        <v>16</v>
      </c>
      <c r="C20" s="22" t="s">
        <v>639</v>
      </c>
      <c r="D20" s="24" t="s">
        <v>1579</v>
      </c>
      <c r="E20" s="6" t="s">
        <v>34</v>
      </c>
      <c r="F20" s="6"/>
      <c r="G20" s="6"/>
      <c r="H20" s="6"/>
      <c r="I20" s="10"/>
      <c r="J20" s="25"/>
      <c r="K20" s="3"/>
      <c r="L20" s="3"/>
      <c r="M20" s="3"/>
      <c r="O20" s="1" t="str">
        <f>"    " &amp; D20 &amp; " " &amp; E20 &amp; IF(F20="yes"," NOT NULL", "") &amp; IF(LEN(G20) &gt; 0," DEFAULT " &amp; G20, "") &amp; ","</f>
        <v xml:space="preserve">    item_group varchar(255),</v>
      </c>
    </row>
    <row r="21" spans="2:15" ht="15" x14ac:dyDescent="0.25">
      <c r="B21" s="6">
        <v>17</v>
      </c>
      <c r="C21" s="22" t="s">
        <v>131</v>
      </c>
      <c r="D21" s="24" t="s">
        <v>763</v>
      </c>
      <c r="E21" s="6" t="s">
        <v>34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item_category varchar(255),</v>
      </c>
    </row>
    <row r="22" spans="2:15" ht="15" x14ac:dyDescent="0.25">
      <c r="B22" s="6">
        <v>18</v>
      </c>
      <c r="C22" s="22" t="s">
        <v>187</v>
      </c>
      <c r="D22" s="24" t="s">
        <v>190</v>
      </c>
      <c r="E22" s="6" t="s">
        <v>34</v>
      </c>
      <c r="F22" s="6"/>
      <c r="G22" s="6"/>
      <c r="H22" s="6"/>
      <c r="I22" s="10"/>
      <c r="J22" s="25"/>
      <c r="K22" s="3"/>
      <c r="L22" s="3"/>
      <c r="M22" s="3"/>
      <c r="O22" s="1" t="str">
        <f t="shared" si="0"/>
        <v xml:space="preserve">    packaging varchar(255),</v>
      </c>
    </row>
    <row r="23" spans="2:15" ht="15" x14ac:dyDescent="0.25">
      <c r="B23" s="6">
        <v>19</v>
      </c>
      <c r="C23" s="22" t="s">
        <v>1324</v>
      </c>
      <c r="D23" s="24" t="s">
        <v>1325</v>
      </c>
      <c r="E23" s="23" t="s">
        <v>34</v>
      </c>
      <c r="G23" s="6"/>
      <c r="H23" s="6"/>
      <c r="I23" s="10"/>
      <c r="J23" s="25"/>
      <c r="K23" s="3"/>
      <c r="L23" s="3"/>
      <c r="M23" s="3"/>
      <c r="O23" s="1" t="str">
        <f t="shared" si="0"/>
        <v xml:space="preserve">    manufacturer varchar(255),</v>
      </c>
    </row>
    <row r="24" spans="2:15" ht="15" x14ac:dyDescent="0.25">
      <c r="B24" s="6">
        <v>20</v>
      </c>
      <c r="C24" s="22" t="s">
        <v>1322</v>
      </c>
      <c r="D24" s="24" t="s">
        <v>1323</v>
      </c>
      <c r="E24" s="23" t="s">
        <v>34</v>
      </c>
      <c r="G24" s="6"/>
      <c r="H24" s="6"/>
      <c r="I24" s="10"/>
      <c r="J24" s="25"/>
      <c r="K24" s="3"/>
      <c r="L24" s="3"/>
      <c r="M24" s="3"/>
      <c r="O24" s="1" t="str">
        <f t="shared" si="0"/>
        <v xml:space="preserve">    made_in varchar(255),</v>
      </c>
    </row>
    <row r="25" spans="2:15" ht="15" x14ac:dyDescent="0.25">
      <c r="B25" s="6">
        <v>21</v>
      </c>
      <c r="C25" s="22" t="s">
        <v>1522</v>
      </c>
      <c r="D25" s="24" t="s">
        <v>1511</v>
      </c>
      <c r="E25" s="23" t="s">
        <v>17</v>
      </c>
      <c r="F25" s="6"/>
      <c r="G25" s="6"/>
      <c r="H25" s="6"/>
      <c r="I25" s="10"/>
      <c r="J25" s="25"/>
      <c r="K25" s="3"/>
      <c r="L25" s="3"/>
      <c r="M25" s="3"/>
      <c r="O25" s="1" t="str">
        <f t="shared" si="0"/>
        <v xml:space="preserve">    reg_code varchar(100),</v>
      </c>
    </row>
    <row r="26" spans="2:15" ht="15" x14ac:dyDescent="0.25">
      <c r="B26" s="6">
        <v>22</v>
      </c>
      <c r="C26" s="22" t="s">
        <v>935</v>
      </c>
      <c r="D26" s="24" t="s">
        <v>930</v>
      </c>
      <c r="E26" s="23" t="s">
        <v>34</v>
      </c>
      <c r="F26" s="6"/>
      <c r="G26" s="6"/>
      <c r="H26" s="6"/>
      <c r="I26" s="10"/>
      <c r="J26" s="25"/>
      <c r="K26" s="3"/>
      <c r="L26" s="3"/>
      <c r="M26" s="3"/>
      <c r="O26" s="1" t="str">
        <f t="shared" si="0"/>
        <v xml:space="preserve">    lot varchar(255),</v>
      </c>
    </row>
    <row r="27" spans="2:15" ht="15" x14ac:dyDescent="0.25">
      <c r="B27" s="6">
        <v>23</v>
      </c>
      <c r="C27" s="22" t="s">
        <v>936</v>
      </c>
      <c r="D27" s="24" t="s">
        <v>2037</v>
      </c>
      <c r="E27" s="6" t="s">
        <v>6</v>
      </c>
      <c r="F27" s="6"/>
      <c r="G27" s="6"/>
      <c r="H27" s="6"/>
      <c r="I27" s="10"/>
      <c r="J27" s="25"/>
      <c r="K27" s="3"/>
      <c r="L27" s="3"/>
      <c r="M27" s="3"/>
      <c r="O27" s="1" t="str">
        <f t="shared" si="0"/>
        <v xml:space="preserve">    expiry_date bigint,</v>
      </c>
    </row>
    <row r="28" spans="2:15" ht="15" x14ac:dyDescent="0.25">
      <c r="B28" s="6">
        <v>24</v>
      </c>
      <c r="C28" s="22" t="s">
        <v>3357</v>
      </c>
      <c r="D28" s="24" t="s">
        <v>3356</v>
      </c>
      <c r="E28" s="6" t="s">
        <v>6</v>
      </c>
      <c r="F28" s="6"/>
      <c r="G28" s="6"/>
      <c r="H28" s="6"/>
      <c r="I28" s="10"/>
      <c r="J28" s="25"/>
      <c r="K28" s="3"/>
      <c r="L28" s="3"/>
      <c r="M28" s="3"/>
      <c r="O28" s="1" t="str">
        <f t="shared" si="0"/>
        <v xml:space="preserve">    mfg_date bigint,</v>
      </c>
    </row>
    <row r="29" spans="2:15" ht="15" x14ac:dyDescent="0.25">
      <c r="B29" s="6">
        <v>25</v>
      </c>
      <c r="C29" s="22" t="s">
        <v>937</v>
      </c>
      <c r="D29" s="24" t="s">
        <v>932</v>
      </c>
      <c r="E29" s="23" t="s">
        <v>34</v>
      </c>
      <c r="F29" s="6"/>
      <c r="G29" s="6"/>
      <c r="H29" s="6"/>
      <c r="I29" s="10"/>
      <c r="J29" s="25"/>
      <c r="K29" s="3"/>
      <c r="L29" s="3"/>
      <c r="M29" s="3"/>
      <c r="O29" s="1" t="str">
        <f t="shared" si="0"/>
        <v xml:space="preserve">    model varchar(255),</v>
      </c>
    </row>
    <row r="30" spans="2:15" ht="15" x14ac:dyDescent="0.25">
      <c r="B30" s="6">
        <v>26</v>
      </c>
      <c r="C30" s="22" t="s">
        <v>733</v>
      </c>
      <c r="D30" s="24" t="s">
        <v>933</v>
      </c>
      <c r="E30" s="23" t="s">
        <v>34</v>
      </c>
      <c r="F30" s="6"/>
      <c r="G30" s="6"/>
      <c r="H30" s="6"/>
      <c r="I30" s="10"/>
      <c r="J30" s="25"/>
      <c r="K30" s="3"/>
      <c r="L30" s="3"/>
      <c r="M30" s="3"/>
      <c r="O30" s="1" t="str">
        <f t="shared" si="0"/>
        <v xml:space="preserve">    serial varchar(255),</v>
      </c>
    </row>
    <row r="31" spans="2:15" ht="15" x14ac:dyDescent="0.25">
      <c r="B31" s="6">
        <v>27</v>
      </c>
      <c r="C31" s="22" t="s">
        <v>941</v>
      </c>
      <c r="D31" s="24" t="s">
        <v>928</v>
      </c>
      <c r="E31" s="6" t="s">
        <v>6</v>
      </c>
      <c r="F31" s="6"/>
      <c r="G31" s="6"/>
      <c r="H31" s="6"/>
      <c r="I31" s="10"/>
      <c r="J31" s="25"/>
      <c r="K31" s="3"/>
      <c r="L31" s="3"/>
      <c r="M31" s="3"/>
      <c r="O31" s="1" t="str">
        <f t="shared" si="0"/>
        <v xml:space="preserve">    sku_id bigint,</v>
      </c>
    </row>
    <row r="32" spans="2:15" ht="15" x14ac:dyDescent="0.25">
      <c r="B32" s="6">
        <v>28</v>
      </c>
      <c r="C32" s="22" t="s">
        <v>38</v>
      </c>
      <c r="D32" s="24" t="s">
        <v>182</v>
      </c>
      <c r="E32" s="6" t="s">
        <v>6</v>
      </c>
      <c r="F32" s="6"/>
      <c r="G32" s="6"/>
      <c r="H32" s="6"/>
      <c r="I32" s="10"/>
      <c r="J32" s="25"/>
      <c r="K32" s="3"/>
      <c r="L32" s="3"/>
      <c r="M32" s="3"/>
      <c r="O32" s="1" t="str">
        <f t="shared" si="0"/>
        <v xml:space="preserve">    unit_id bigint,</v>
      </c>
    </row>
    <row r="33" spans="2:15" ht="15" x14ac:dyDescent="0.25">
      <c r="B33" s="6">
        <v>29</v>
      </c>
      <c r="C33" s="22" t="s">
        <v>38</v>
      </c>
      <c r="D33" s="24" t="s">
        <v>183</v>
      </c>
      <c r="E33" s="6" t="s">
        <v>34</v>
      </c>
      <c r="F33" s="6"/>
      <c r="G33" s="6"/>
      <c r="H33" s="6"/>
      <c r="I33" s="10"/>
      <c r="J33" s="25"/>
      <c r="K33" s="3"/>
      <c r="L33" s="3"/>
      <c r="M33" s="3"/>
      <c r="O33" s="1" t="str">
        <f>"    " &amp; D33 &amp; " " &amp; E33 &amp; IF(F33="yes"," NOT NULL", "") &amp; IF(LEN(G33) &gt; 0," DEFAULT " &amp; G33, "") &amp; ","</f>
        <v xml:space="preserve">    unit_name varchar(255),</v>
      </c>
    </row>
    <row r="34" spans="2:15" ht="15" x14ac:dyDescent="0.25">
      <c r="B34" s="6">
        <v>30</v>
      </c>
      <c r="C34" s="22" t="s">
        <v>1659</v>
      </c>
      <c r="D34" s="24" t="s">
        <v>627</v>
      </c>
      <c r="E34" s="23" t="s">
        <v>127</v>
      </c>
      <c r="F34" s="6"/>
      <c r="G34" s="6"/>
      <c r="H34" s="6"/>
      <c r="I34" s="10"/>
      <c r="J34" s="25"/>
      <c r="K34" s="3"/>
      <c r="L34" s="3"/>
      <c r="M34" s="3"/>
      <c r="O34" s="1" t="str">
        <f t="shared" si="0"/>
        <v xml:space="preserve">    qty double precision,</v>
      </c>
    </row>
    <row r="35" spans="2:15" ht="15" x14ac:dyDescent="0.25">
      <c r="B35" s="6">
        <v>31</v>
      </c>
      <c r="C35" s="22" t="s">
        <v>647</v>
      </c>
      <c r="D35" s="24" t="s">
        <v>173</v>
      </c>
      <c r="E35" s="23" t="s">
        <v>127</v>
      </c>
      <c r="F35" s="6"/>
      <c r="G35" s="6">
        <v>0</v>
      </c>
      <c r="H35" s="6"/>
      <c r="I35" s="10"/>
      <c r="J35" s="25"/>
      <c r="K35" s="3"/>
      <c r="L35" s="3"/>
      <c r="M35" s="3"/>
      <c r="O35" s="1" t="str">
        <f t="shared" si="0"/>
        <v xml:space="preserve">    price double precision DEFAULT 0,</v>
      </c>
    </row>
    <row r="36" spans="2:15" ht="15" x14ac:dyDescent="0.25">
      <c r="B36" s="6">
        <v>32</v>
      </c>
      <c r="C36" s="22" t="s">
        <v>36</v>
      </c>
      <c r="D36" s="24" t="s">
        <v>11</v>
      </c>
      <c r="E36" s="23" t="s">
        <v>127</v>
      </c>
      <c r="F36" s="6"/>
      <c r="G36" s="6">
        <v>0</v>
      </c>
      <c r="H36" s="6"/>
      <c r="I36" s="10"/>
      <c r="J36" s="25"/>
      <c r="K36" s="3"/>
      <c r="L36" s="3"/>
      <c r="M36" s="3"/>
      <c r="O36" s="1" t="str">
        <f t="shared" si="0"/>
        <v xml:space="preserve">    amount double precision DEFAULT 0,</v>
      </c>
    </row>
    <row r="37" spans="2:15" ht="15" x14ac:dyDescent="0.25">
      <c r="B37" s="6">
        <v>33</v>
      </c>
      <c r="C37" s="22" t="s">
        <v>998</v>
      </c>
      <c r="D37" s="24" t="s">
        <v>3439</v>
      </c>
      <c r="E37" s="6" t="s">
        <v>35</v>
      </c>
      <c r="F37" s="6"/>
      <c r="G37" s="6">
        <v>0</v>
      </c>
      <c r="H37" s="23"/>
      <c r="I37" s="10"/>
      <c r="J37" s="25"/>
      <c r="K37" s="3"/>
      <c r="L37" s="3"/>
      <c r="M37" s="3"/>
      <c r="O37" s="1" t="str">
        <f t="shared" si="0"/>
        <v xml:space="preserve">    exim_tax smallint DEFAULT 0,</v>
      </c>
    </row>
    <row r="38" spans="2:15" ht="15" x14ac:dyDescent="0.25">
      <c r="B38" s="6">
        <v>34</v>
      </c>
      <c r="C38" s="22" t="s">
        <v>998</v>
      </c>
      <c r="D38" s="24" t="s">
        <v>3440</v>
      </c>
      <c r="E38" s="23" t="s">
        <v>127</v>
      </c>
      <c r="F38" s="6"/>
      <c r="G38" s="6">
        <v>0</v>
      </c>
      <c r="H38" s="23"/>
      <c r="I38" s="10"/>
      <c r="J38" s="25"/>
      <c r="K38" s="3"/>
      <c r="L38" s="3"/>
      <c r="M38" s="3"/>
      <c r="O38" s="1" t="str">
        <f t="shared" si="0"/>
        <v xml:space="preserve">    exim_tax_rate double precision DEFAULT 0,</v>
      </c>
    </row>
    <row r="39" spans="2:15" ht="15" x14ac:dyDescent="0.25">
      <c r="B39" s="6">
        <v>35</v>
      </c>
      <c r="C39" s="22" t="s">
        <v>998</v>
      </c>
      <c r="D39" s="24" t="s">
        <v>3441</v>
      </c>
      <c r="E39" s="23" t="s">
        <v>127</v>
      </c>
      <c r="F39" s="6"/>
      <c r="G39" s="6">
        <v>0</v>
      </c>
      <c r="H39" s="23"/>
      <c r="I39" s="10"/>
      <c r="J39" s="25"/>
      <c r="K39" s="3"/>
      <c r="L39" s="3"/>
      <c r="M39" s="3"/>
      <c r="O39" s="1" t="str">
        <f t="shared" si="0"/>
        <v xml:space="preserve">    exim_tax_amount double precision DEFAULT 0,</v>
      </c>
    </row>
    <row r="40" spans="2:15" ht="15" x14ac:dyDescent="0.25">
      <c r="B40" s="6">
        <v>36</v>
      </c>
      <c r="C40" s="22" t="s">
        <v>999</v>
      </c>
      <c r="D40" s="24" t="s">
        <v>1000</v>
      </c>
      <c r="E40" s="6" t="s">
        <v>35</v>
      </c>
      <c r="F40" s="6"/>
      <c r="G40" s="6">
        <v>0</v>
      </c>
      <c r="H40" s="23"/>
      <c r="I40" s="10"/>
      <c r="J40" s="25"/>
      <c r="K40" s="3"/>
      <c r="L40" s="3"/>
      <c r="M40" s="3"/>
      <c r="O40" s="1" t="str">
        <f t="shared" si="0"/>
        <v xml:space="preserve">    special_tax smallint DEFAULT 0,</v>
      </c>
    </row>
    <row r="41" spans="2:15" ht="15" x14ac:dyDescent="0.25">
      <c r="B41" s="6">
        <v>37</v>
      </c>
      <c r="C41" s="22" t="s">
        <v>999</v>
      </c>
      <c r="D41" s="24" t="s">
        <v>753</v>
      </c>
      <c r="E41" s="23" t="s">
        <v>127</v>
      </c>
      <c r="F41" s="6"/>
      <c r="G41" s="6">
        <v>0</v>
      </c>
      <c r="H41" s="23"/>
      <c r="I41" s="10"/>
      <c r="J41" s="25"/>
      <c r="K41" s="3"/>
      <c r="L41" s="3"/>
      <c r="M41" s="3"/>
      <c r="O41" s="1" t="str">
        <f t="shared" si="0"/>
        <v xml:space="preserve">    special_tax_rate double precision DEFAULT 0,</v>
      </c>
    </row>
    <row r="42" spans="2:15" ht="15" x14ac:dyDescent="0.25">
      <c r="B42" s="6">
        <v>38</v>
      </c>
      <c r="C42" s="22" t="s">
        <v>999</v>
      </c>
      <c r="D42" s="24" t="s">
        <v>1001</v>
      </c>
      <c r="E42" s="23" t="s">
        <v>127</v>
      </c>
      <c r="F42" s="6"/>
      <c r="G42" s="6">
        <v>0</v>
      </c>
      <c r="H42" s="23"/>
      <c r="I42" s="10"/>
      <c r="J42" s="25"/>
      <c r="K42" s="3"/>
      <c r="L42" s="3"/>
      <c r="M42" s="3"/>
      <c r="O42" s="1" t="str">
        <f t="shared" si="0"/>
        <v xml:space="preserve">    special_tax_amount double precision DEFAULT 0,</v>
      </c>
    </row>
    <row r="43" spans="2:15" ht="15" x14ac:dyDescent="0.25">
      <c r="B43" s="6">
        <v>39</v>
      </c>
      <c r="C43" s="22" t="s">
        <v>1192</v>
      </c>
      <c r="D43" s="24" t="s">
        <v>1200</v>
      </c>
      <c r="E43" s="23" t="s">
        <v>127</v>
      </c>
      <c r="F43" s="6"/>
      <c r="G43" s="6">
        <v>0</v>
      </c>
      <c r="H43" s="23"/>
      <c r="I43" s="10"/>
      <c r="J43" s="25"/>
      <c r="K43" s="3"/>
      <c r="L43" s="3"/>
      <c r="M43" s="3"/>
      <c r="O43" s="1" t="str">
        <f t="shared" si="0"/>
        <v xml:space="preserve">    apply_vat_amount double precision DEFAULT 0,</v>
      </c>
    </row>
    <row r="44" spans="2:15" ht="15" x14ac:dyDescent="0.25">
      <c r="B44" s="6">
        <v>40</v>
      </c>
      <c r="C44" s="22" t="s">
        <v>959</v>
      </c>
      <c r="D44" s="24" t="s">
        <v>958</v>
      </c>
      <c r="E44" s="6" t="s">
        <v>35</v>
      </c>
      <c r="F44" s="6"/>
      <c r="G44" s="6">
        <v>1</v>
      </c>
      <c r="H44" s="23" t="s">
        <v>16</v>
      </c>
      <c r="I44" s="10"/>
      <c r="J44" s="25"/>
      <c r="K44" s="3"/>
      <c r="L44" s="3"/>
      <c r="M44" s="3"/>
      <c r="O44" s="1" t="str">
        <f t="shared" si="0"/>
        <v xml:space="preserve">    vat smallint DEFAULT 1,</v>
      </c>
    </row>
    <row r="45" spans="2:15" ht="15" x14ac:dyDescent="0.25">
      <c r="B45" s="6">
        <v>41</v>
      </c>
      <c r="C45" s="22" t="s">
        <v>645</v>
      </c>
      <c r="D45" s="24" t="s">
        <v>169</v>
      </c>
      <c r="E45" s="23" t="s">
        <v>127</v>
      </c>
      <c r="F45" s="6"/>
      <c r="G45" s="6">
        <v>0</v>
      </c>
      <c r="H45" s="6"/>
      <c r="I45" s="10"/>
      <c r="J45" s="25"/>
      <c r="K45" s="3"/>
      <c r="L45" s="3"/>
      <c r="M45" s="3"/>
      <c r="O45" s="1" t="str">
        <f t="shared" si="0"/>
        <v xml:space="preserve">    vat_rate double precision DEFAULT 0,</v>
      </c>
    </row>
    <row r="46" spans="2:15" ht="15" x14ac:dyDescent="0.25">
      <c r="B46" s="6">
        <v>42</v>
      </c>
      <c r="C46" s="22" t="s">
        <v>646</v>
      </c>
      <c r="D46" s="24" t="s">
        <v>634</v>
      </c>
      <c r="E46" s="23" t="s">
        <v>127</v>
      </c>
      <c r="F46" s="6"/>
      <c r="G46" s="6">
        <v>0</v>
      </c>
      <c r="H46" s="6"/>
      <c r="I46" s="10"/>
      <c r="J46" s="25"/>
      <c r="K46" s="3"/>
      <c r="L46" s="3"/>
      <c r="M46" s="3"/>
      <c r="O46" s="1" t="str">
        <f t="shared" si="0"/>
        <v xml:space="preserve">    vat_amount double precision DEFAULT 0,</v>
      </c>
    </row>
    <row r="47" spans="2:15" ht="15" x14ac:dyDescent="0.25">
      <c r="B47" s="6">
        <v>43</v>
      </c>
      <c r="C47" s="22" t="s">
        <v>641</v>
      </c>
      <c r="D47" s="24" t="s">
        <v>1525</v>
      </c>
      <c r="E47" s="23" t="s">
        <v>127</v>
      </c>
      <c r="F47" s="6"/>
      <c r="G47" s="6">
        <v>0</v>
      </c>
      <c r="H47" s="6"/>
      <c r="I47" s="10"/>
      <c r="J47" s="25"/>
      <c r="K47" s="3"/>
      <c r="L47" s="3"/>
      <c r="M47" s="3"/>
      <c r="O47" s="1" t="str">
        <f t="shared" si="0"/>
        <v xml:space="preserve">    grand_price double precision DEFAULT 0,</v>
      </c>
    </row>
    <row r="48" spans="2:15" ht="15" x14ac:dyDescent="0.25">
      <c r="B48" s="6">
        <v>44</v>
      </c>
      <c r="C48" s="22" t="s">
        <v>36</v>
      </c>
      <c r="D48" s="24" t="s">
        <v>1526</v>
      </c>
      <c r="E48" s="23" t="s">
        <v>127</v>
      </c>
      <c r="F48" s="6"/>
      <c r="G48" s="6">
        <v>0</v>
      </c>
      <c r="H48" s="6"/>
      <c r="I48" s="10"/>
      <c r="J48" s="25"/>
      <c r="K48" s="3"/>
      <c r="L48" s="3"/>
      <c r="M48" s="3"/>
      <c r="O48" s="1" t="str">
        <f t="shared" si="0"/>
        <v xml:space="preserve">    grand_amount double precision DEFAULT 0,</v>
      </c>
    </row>
    <row r="49" spans="2:15" ht="15" x14ac:dyDescent="0.25">
      <c r="B49" s="6">
        <v>45</v>
      </c>
      <c r="C49" s="22" t="s">
        <v>1193</v>
      </c>
      <c r="D49" s="24" t="s">
        <v>1199</v>
      </c>
      <c r="E49" s="23" t="s">
        <v>127</v>
      </c>
      <c r="F49" s="6"/>
      <c r="G49" s="6">
        <v>0</v>
      </c>
      <c r="H49" s="6"/>
      <c r="I49" s="10"/>
      <c r="J49" s="25"/>
      <c r="K49" s="3"/>
      <c r="L49" s="3"/>
      <c r="M49" s="3"/>
      <c r="O49" s="1" t="str">
        <f t="shared" si="0"/>
        <v xml:space="preserve">    apply_cost_amount double precision DEFAULT 0,</v>
      </c>
    </row>
    <row r="50" spans="2:15" ht="15" x14ac:dyDescent="0.25">
      <c r="B50" s="6">
        <v>46</v>
      </c>
      <c r="C50" s="22" t="s">
        <v>3413</v>
      </c>
      <c r="D50" s="24" t="s">
        <v>3414</v>
      </c>
      <c r="E50" s="23" t="s">
        <v>127</v>
      </c>
      <c r="F50" s="6"/>
      <c r="G50" s="6"/>
      <c r="H50" s="6"/>
      <c r="I50" s="10"/>
      <c r="J50" s="25"/>
      <c r="K50" s="3"/>
      <c r="L50" s="3"/>
      <c r="M50" s="3"/>
      <c r="O50" s="1" t="str">
        <f t="shared" si="0"/>
        <v xml:space="preserve">    tax_refund_amount double precision,</v>
      </c>
    </row>
    <row r="51" spans="2:15" ht="15" x14ac:dyDescent="0.25">
      <c r="B51" s="6">
        <v>47</v>
      </c>
      <c r="C51" s="22" t="s">
        <v>111</v>
      </c>
      <c r="D51" s="24" t="s">
        <v>108</v>
      </c>
      <c r="E51" s="23" t="s">
        <v>127</v>
      </c>
      <c r="F51" s="6"/>
      <c r="G51" s="6"/>
      <c r="H51" s="6"/>
      <c r="I51" s="8"/>
      <c r="J51" s="25"/>
      <c r="K51" s="3"/>
      <c r="L51" s="3"/>
      <c r="M51" s="3"/>
      <c r="O51" s="1" t="str">
        <f t="shared" si="0"/>
        <v xml:space="preserve">    cost_price double precision,</v>
      </c>
    </row>
    <row r="52" spans="2:15" ht="15" x14ac:dyDescent="0.25">
      <c r="B52" s="6">
        <v>48</v>
      </c>
      <c r="C52" s="22" t="s">
        <v>653</v>
      </c>
      <c r="D52" s="24" t="s">
        <v>632</v>
      </c>
      <c r="E52" s="23" t="s">
        <v>127</v>
      </c>
      <c r="F52" s="6"/>
      <c r="G52" s="6"/>
      <c r="H52" s="6"/>
      <c r="I52" s="10"/>
      <c r="J52" s="25"/>
      <c r="K52" s="3"/>
      <c r="L52" s="3"/>
      <c r="M52" s="3"/>
      <c r="O52" s="1" t="str">
        <f t="shared" si="0"/>
        <v xml:space="preserve">    cost_amount double precision,</v>
      </c>
    </row>
    <row r="53" spans="2:15" ht="15" x14ac:dyDescent="0.25">
      <c r="B53" s="6">
        <v>49</v>
      </c>
      <c r="C53" s="22" t="s">
        <v>650</v>
      </c>
      <c r="D53" s="24" t="s">
        <v>723</v>
      </c>
      <c r="E53" s="23" t="s">
        <v>127</v>
      </c>
      <c r="F53" s="6"/>
      <c r="G53" s="6"/>
      <c r="H53" s="6"/>
      <c r="I53" s="10"/>
      <c r="J53" s="25"/>
      <c r="K53" s="3"/>
      <c r="L53" s="3"/>
      <c r="M53" s="3"/>
      <c r="O53" s="1" t="str">
        <f t="shared" si="0"/>
        <v xml:space="preserve">    buy_price double precision,</v>
      </c>
    </row>
    <row r="54" spans="2:15" ht="15" x14ac:dyDescent="0.25">
      <c r="B54" s="6">
        <v>50</v>
      </c>
      <c r="C54" s="22" t="s">
        <v>651</v>
      </c>
      <c r="D54" s="24" t="s">
        <v>960</v>
      </c>
      <c r="E54" s="23" t="s">
        <v>127</v>
      </c>
      <c r="F54" s="6"/>
      <c r="G54" s="6"/>
      <c r="H54" s="6"/>
      <c r="I54" s="8"/>
      <c r="J54" s="25"/>
      <c r="K54" s="3"/>
      <c r="L54" s="3"/>
      <c r="M54" s="3"/>
      <c r="O54" s="1" t="str">
        <f t="shared" si="0"/>
        <v xml:space="preserve">    buy_amount double precision,</v>
      </c>
    </row>
    <row r="55" spans="2:15" ht="15" x14ac:dyDescent="0.25">
      <c r="B55" s="6">
        <v>51</v>
      </c>
      <c r="C55" s="22" t="s">
        <v>1983</v>
      </c>
      <c r="D55" s="24" t="s">
        <v>1809</v>
      </c>
      <c r="E55" s="6" t="s">
        <v>6</v>
      </c>
      <c r="F55" s="6"/>
      <c r="G55" s="6"/>
      <c r="H55" s="6"/>
      <c r="I55" s="10"/>
      <c r="J55" s="25"/>
      <c r="K55" s="3"/>
      <c r="L55" s="3"/>
      <c r="M55" s="3"/>
      <c r="O55" s="1" t="str">
        <f t="shared" si="0"/>
        <v xml:space="preserve">    base_unit_id bigint,</v>
      </c>
    </row>
    <row r="56" spans="2:15" ht="15" x14ac:dyDescent="0.25">
      <c r="B56" s="6">
        <v>52</v>
      </c>
      <c r="C56" s="22" t="s">
        <v>1984</v>
      </c>
      <c r="D56" s="24" t="s">
        <v>1996</v>
      </c>
      <c r="E56" s="23" t="s">
        <v>127</v>
      </c>
      <c r="F56" s="6"/>
      <c r="G56" s="6"/>
      <c r="H56" s="6"/>
      <c r="I56" s="10"/>
      <c r="J56" s="25"/>
      <c r="K56" s="3"/>
      <c r="L56" s="3"/>
      <c r="M56" s="3"/>
      <c r="O56" s="1" t="str">
        <f>"    " &amp; D56 &amp; " " &amp; E56 &amp; IF(F56="yes"," NOT NULL", "") &amp; IF(LEN(G56) &gt; 0," DEFAULT " &amp; G56, "") &amp; ","</f>
        <v xml:space="preserve">    base_multiply  double precision,</v>
      </c>
    </row>
    <row r="57" spans="2:15" ht="15" x14ac:dyDescent="0.25">
      <c r="B57" s="6">
        <v>53</v>
      </c>
      <c r="C57" s="22" t="s">
        <v>1985</v>
      </c>
      <c r="D57" s="24" t="s">
        <v>1982</v>
      </c>
      <c r="E57" s="23" t="s">
        <v>127</v>
      </c>
      <c r="F57" s="6"/>
      <c r="G57" s="6">
        <v>0</v>
      </c>
      <c r="H57" s="6"/>
      <c r="I57" s="10"/>
      <c r="J57" s="25" t="s">
        <v>1982</v>
      </c>
      <c r="K57" s="3"/>
      <c r="L57" s="3"/>
      <c r="M57" s="3"/>
      <c r="O57" s="1" t="str">
        <f>"    " &amp; D57 &amp; " " &amp; E57 &amp; IF(F57="yes"," NOT NULL", "") &amp; IF(LEN(G57) &gt; 0," DEFAULT " &amp; G57, "") &amp; ","</f>
        <v xml:space="preserve">    stock_qty double precision DEFAULT 0,</v>
      </c>
    </row>
    <row r="58" spans="2:15" ht="15" x14ac:dyDescent="0.25">
      <c r="B58" s="6">
        <v>54</v>
      </c>
      <c r="C58" s="22" t="s">
        <v>3339</v>
      </c>
      <c r="D58" s="24" t="s">
        <v>3353</v>
      </c>
      <c r="E58" s="23" t="s">
        <v>127</v>
      </c>
      <c r="F58" s="6"/>
      <c r="G58" s="6">
        <v>0</v>
      </c>
      <c r="H58" s="6"/>
      <c r="I58" s="10"/>
      <c r="J58" s="25" t="s">
        <v>3410</v>
      </c>
      <c r="K58" s="3"/>
      <c r="L58" s="3"/>
      <c r="M58" s="3"/>
      <c r="O58" s="1" t="str">
        <f t="shared" ref="O58" si="1">"    " &amp; D58 &amp; " " &amp; E58 &amp; IF(F58="yes"," NOT NULL", "") &amp; IF(LEN(G58) &gt; 0," DEFAULT " &amp; G58, "") &amp; ","</f>
        <v xml:space="preserve">    storage_qty double precision DEFAULT 0,</v>
      </c>
    </row>
    <row r="59" spans="2:15" ht="15" x14ac:dyDescent="0.25">
      <c r="B59" s="6">
        <v>55</v>
      </c>
      <c r="C59" s="22" t="s">
        <v>1455</v>
      </c>
      <c r="D59" s="24" t="s">
        <v>419</v>
      </c>
      <c r="E59" s="6" t="s">
        <v>34</v>
      </c>
      <c r="F59" s="6"/>
      <c r="G59" s="6"/>
      <c r="H59" s="6"/>
      <c r="I59" s="10"/>
      <c r="J59" s="25"/>
      <c r="K59" s="3"/>
      <c r="L59" s="3"/>
      <c r="M59" s="3"/>
      <c r="O59" s="1" t="str">
        <f>"    " &amp; D59 &amp; " " &amp; E59 &amp; IF(F59="yes"," NOT NULL", "") &amp; IF(LEN(G59) &gt; 0," DEFAULT " &amp; G59, "") &amp; ","</f>
        <v xml:space="preserve">    comment varchar(255),</v>
      </c>
    </row>
    <row r="60" spans="2:15" ht="15" x14ac:dyDescent="0.25">
      <c r="B60" s="6">
        <v>56</v>
      </c>
      <c r="C60" s="22" t="s">
        <v>3</v>
      </c>
      <c r="D60" s="24" t="s">
        <v>3072</v>
      </c>
      <c r="E60" s="6" t="s">
        <v>34</v>
      </c>
      <c r="F60" s="6"/>
      <c r="G60" s="6"/>
      <c r="H60" s="6"/>
      <c r="I60" s="10"/>
      <c r="J60" s="25"/>
      <c r="K60" s="3"/>
      <c r="L60" s="3"/>
      <c r="M60" s="3"/>
      <c r="O60" s="1" t="str">
        <f t="shared" si="0"/>
        <v xml:space="preserve">    note varchar(255),</v>
      </c>
    </row>
    <row r="61" spans="2:15" ht="15" x14ac:dyDescent="0.25">
      <c r="B61" s="6">
        <v>57</v>
      </c>
      <c r="C61" s="22" t="s">
        <v>3115</v>
      </c>
      <c r="D61" s="24" t="s">
        <v>3112</v>
      </c>
      <c r="E61" s="6" t="s">
        <v>35</v>
      </c>
      <c r="F61" s="6"/>
      <c r="G61" s="6">
        <v>0</v>
      </c>
      <c r="H61" s="6"/>
      <c r="I61" s="10"/>
      <c r="J61" s="25"/>
      <c r="K61" s="3"/>
      <c r="L61" s="3"/>
      <c r="M61" s="3"/>
      <c r="O61" s="1" t="str">
        <f t="shared" si="0"/>
        <v xml:space="preserve">    foc smallint DEFAULT 0,</v>
      </c>
    </row>
    <row r="62" spans="2:15" ht="15" x14ac:dyDescent="0.25">
      <c r="B62" s="6">
        <v>58</v>
      </c>
      <c r="C62" s="22" t="s">
        <v>45</v>
      </c>
      <c r="D62" s="24" t="s">
        <v>42</v>
      </c>
      <c r="E62" s="6" t="s">
        <v>35</v>
      </c>
      <c r="F62" s="6"/>
      <c r="G62" s="6">
        <v>0</v>
      </c>
      <c r="H62" s="6"/>
      <c r="I62" s="10"/>
      <c r="J62" s="25"/>
      <c r="K62" s="3"/>
      <c r="L62" s="3"/>
      <c r="M62" s="3"/>
      <c r="O62" s="1" t="str">
        <f t="shared" si="0"/>
        <v xml:space="preserve">    status smallint DEFAULT 0,</v>
      </c>
    </row>
    <row r="63" spans="2:15" ht="15" x14ac:dyDescent="0.25">
      <c r="B63" s="6">
        <v>59</v>
      </c>
      <c r="C63" s="22" t="s">
        <v>1872</v>
      </c>
      <c r="D63" s="24" t="s">
        <v>1870</v>
      </c>
      <c r="E63" s="23" t="s">
        <v>35</v>
      </c>
      <c r="F63" s="6"/>
      <c r="G63" s="6"/>
      <c r="H63" s="23"/>
      <c r="I63" s="8"/>
      <c r="J63" s="25"/>
      <c r="K63" s="3"/>
      <c r="L63" s="3"/>
      <c r="M63" s="3"/>
      <c r="O63" s="1" t="str">
        <f>"    " &amp; D63 &amp; " " &amp; E63 &amp; IF(F63="yes"," NOT NULL", "") &amp; IF(LEN(G63) &gt; 0," DEFAULT " &amp; G63, "") &amp; ","</f>
        <v xml:space="preserve">    financial_status smallint,</v>
      </c>
    </row>
    <row r="64" spans="2:15" ht="15" x14ac:dyDescent="0.25">
      <c r="B64" s="6">
        <v>60</v>
      </c>
      <c r="C64" s="22" t="s">
        <v>158</v>
      </c>
      <c r="D64" s="24" t="s">
        <v>53</v>
      </c>
      <c r="E64" s="6" t="s">
        <v>10</v>
      </c>
      <c r="F64" s="6"/>
      <c r="G64" s="6"/>
      <c r="H64" s="23"/>
      <c r="I64" s="8"/>
      <c r="J64" s="25"/>
      <c r="K64" s="3"/>
      <c r="L64" s="3"/>
      <c r="M64" s="3"/>
      <c r="O64" s="1" t="str">
        <f t="shared" si="0"/>
        <v xml:space="preserve">    sort integer,</v>
      </c>
    </row>
    <row r="65" spans="2:15" ht="15" x14ac:dyDescent="0.25">
      <c r="B65" s="6">
        <v>61</v>
      </c>
      <c r="C65" s="3" t="s">
        <v>20</v>
      </c>
      <c r="D65" s="24" t="s">
        <v>296</v>
      </c>
      <c r="E65" s="6" t="s">
        <v>6</v>
      </c>
      <c r="F65" s="6"/>
      <c r="G65" s="6"/>
      <c r="H65" s="6"/>
      <c r="I65" s="10"/>
      <c r="J65" s="25"/>
      <c r="K65" s="3"/>
      <c r="L65" s="3"/>
      <c r="M65" s="3"/>
      <c r="O65" s="1" t="str">
        <f t="shared" si="0"/>
        <v xml:space="preserve">    created_by bigint,</v>
      </c>
    </row>
    <row r="66" spans="2:15" ht="15" x14ac:dyDescent="0.25">
      <c r="B66" s="6">
        <v>62</v>
      </c>
      <c r="C66" s="3" t="s">
        <v>21</v>
      </c>
      <c r="D66" s="24" t="s">
        <v>70</v>
      </c>
      <c r="E66" s="6" t="s">
        <v>6</v>
      </c>
      <c r="F66" s="6"/>
      <c r="G66" s="6"/>
      <c r="H66" s="6"/>
      <c r="I66" s="10"/>
      <c r="J66" s="25"/>
      <c r="K66" s="3"/>
      <c r="L66" s="3"/>
      <c r="M66" s="3"/>
      <c r="O66" s="1" t="str">
        <f t="shared" si="0"/>
        <v xml:space="preserve">    created_date bigint,</v>
      </c>
    </row>
    <row r="67" spans="2:15" ht="15" x14ac:dyDescent="0.25">
      <c r="B67" s="6">
        <v>63</v>
      </c>
      <c r="C67" s="3" t="s">
        <v>22</v>
      </c>
      <c r="D67" s="24" t="s">
        <v>297</v>
      </c>
      <c r="E67" s="6" t="s">
        <v>6</v>
      </c>
      <c r="F67" s="6"/>
      <c r="G67" s="6"/>
      <c r="H67" s="6"/>
      <c r="I67" s="10"/>
      <c r="J67" s="25"/>
      <c r="K67" s="3"/>
      <c r="L67" s="3"/>
      <c r="M67" s="3"/>
      <c r="O67" s="1" t="str">
        <f t="shared" si="0"/>
        <v xml:space="preserve">    updated_by bigint,</v>
      </c>
    </row>
    <row r="68" spans="2:15" ht="15" x14ac:dyDescent="0.25">
      <c r="B68" s="6">
        <v>64</v>
      </c>
      <c r="C68" s="3" t="s">
        <v>23</v>
      </c>
      <c r="D68" s="24" t="s">
        <v>71</v>
      </c>
      <c r="E68" s="6" t="s">
        <v>6</v>
      </c>
      <c r="F68" s="6"/>
      <c r="G68" s="6"/>
      <c r="H68" s="6"/>
      <c r="I68" s="10"/>
      <c r="J68" s="25"/>
      <c r="K68" s="3"/>
      <c r="L68" s="3"/>
      <c r="M68" s="3"/>
      <c r="O68" s="1" t="str">
        <f t="shared" si="0"/>
        <v xml:space="preserve">    updated_date bigint,</v>
      </c>
    </row>
    <row r="69" spans="2:15" ht="15" x14ac:dyDescent="0.25">
      <c r="B69" s="6">
        <v>65</v>
      </c>
      <c r="C69" s="22" t="s">
        <v>105</v>
      </c>
      <c r="D69" s="24" t="s">
        <v>295</v>
      </c>
      <c r="E69" s="6" t="s">
        <v>6</v>
      </c>
      <c r="F69" s="6"/>
      <c r="G69" s="6"/>
      <c r="H69" s="6"/>
      <c r="I69" s="8">
        <v>1</v>
      </c>
      <c r="J69" s="25"/>
      <c r="K69" s="3"/>
      <c r="L69" s="3"/>
      <c r="M69" s="3"/>
      <c r="O69" s="1" t="str">
        <f t="shared" si="0"/>
        <v xml:space="preserve">    deleted_by bigint,</v>
      </c>
    </row>
    <row r="70" spans="2:15" ht="15" x14ac:dyDescent="0.25">
      <c r="B70" s="6">
        <v>66</v>
      </c>
      <c r="C70" s="22" t="s">
        <v>99</v>
      </c>
      <c r="D70" s="24" t="s">
        <v>94</v>
      </c>
      <c r="E70" s="6" t="s">
        <v>6</v>
      </c>
      <c r="F70" s="6"/>
      <c r="G70" s="6"/>
      <c r="H70" s="6"/>
      <c r="I70" s="8">
        <v>1</v>
      </c>
      <c r="J70" s="25"/>
      <c r="K70" s="3"/>
      <c r="L70" s="3"/>
      <c r="M70" s="3"/>
      <c r="O70" s="1" t="str">
        <f t="shared" si="0"/>
        <v xml:space="preserve">    deleted_date bigint,</v>
      </c>
    </row>
    <row r="71" spans="2:15" ht="15" x14ac:dyDescent="0.25">
      <c r="B71" s="6">
        <v>67</v>
      </c>
      <c r="C71" s="3" t="s">
        <v>24</v>
      </c>
      <c r="D71" s="24" t="s">
        <v>13</v>
      </c>
      <c r="E71" s="6" t="s">
        <v>10</v>
      </c>
      <c r="F71" s="6"/>
      <c r="G71" s="6">
        <v>1</v>
      </c>
      <c r="H71" s="6"/>
      <c r="I71" s="10"/>
      <c r="J71" s="25"/>
      <c r="K71" s="3"/>
      <c r="L71" s="3"/>
      <c r="M71" s="3"/>
      <c r="O71" s="1" t="str">
        <f t="shared" si="0"/>
        <v xml:space="preserve">    version integer DEFAULT 1,</v>
      </c>
    </row>
    <row r="72" spans="2:15" x14ac:dyDescent="0.25">
      <c r="O72" s="1" t="str">
        <f>"    CONSTRAINT " &amp; IF(ISERROR(SEARCH(".",$D$2)), $D$2, MID($D$2,SEARCH(".",$D$2) + 1,(LEN($D$2)-SEARCH(".",$D$2)))) &amp; "_pk PRIMARY KEY (" &amp; $D$5 &amp; ")"</f>
        <v xml:space="preserve">    CONSTRAINT po_item_pk PRIMARY KEY (id)</v>
      </c>
    </row>
    <row r="73" spans="2:15" x14ac:dyDescent="0.25">
      <c r="O73" s="1" t="s">
        <v>7</v>
      </c>
    </row>
    <row r="77" spans="2:15" x14ac:dyDescent="0.25">
      <c r="D77" s="32" t="s">
        <v>1467</v>
      </c>
    </row>
    <row r="78" spans="2:15" x14ac:dyDescent="0.25">
      <c r="D78" s="32" t="s">
        <v>1468</v>
      </c>
    </row>
    <row r="79" spans="2:15" x14ac:dyDescent="0.25">
      <c r="D79" s="32" t="s">
        <v>1469</v>
      </c>
    </row>
    <row r="80" spans="2:15" x14ac:dyDescent="0.25">
      <c r="D80" s="32" t="s">
        <v>1523</v>
      </c>
    </row>
    <row r="81" spans="4:4" x14ac:dyDescent="0.25">
      <c r="D81" s="32" t="s">
        <v>1524</v>
      </c>
    </row>
    <row r="83" spans="4:4" x14ac:dyDescent="0.25">
      <c r="D83" s="32" t="s">
        <v>1542</v>
      </c>
    </row>
    <row r="85" spans="4:4" x14ac:dyDescent="0.25">
      <c r="D85" s="32" t="s">
        <v>1523</v>
      </c>
    </row>
    <row r="86" spans="4:4" x14ac:dyDescent="0.25">
      <c r="D86" s="32" t="s">
        <v>1524</v>
      </c>
    </row>
    <row r="89" spans="4:4" x14ac:dyDescent="0.25">
      <c r="D89" s="32" t="s">
        <v>1637</v>
      </c>
    </row>
    <row r="90" spans="4:4" x14ac:dyDescent="0.25">
      <c r="D90" s="32" t="s">
        <v>1638</v>
      </c>
    </row>
    <row r="91" spans="4:4" x14ac:dyDescent="0.25">
      <c r="D91" s="32" t="s">
        <v>1647</v>
      </c>
    </row>
    <row r="92" spans="4:4" x14ac:dyDescent="0.25">
      <c r="D92" s="32" t="s">
        <v>1639</v>
      </c>
    </row>
    <row r="93" spans="4:4" x14ac:dyDescent="0.25">
      <c r="D93" s="32" t="s">
        <v>1640</v>
      </c>
    </row>
    <row r="94" spans="4:4" x14ac:dyDescent="0.25">
      <c r="D94" s="32" t="s">
        <v>1648</v>
      </c>
    </row>
    <row r="95" spans="4:4" x14ac:dyDescent="0.25">
      <c r="D95" s="32" t="s">
        <v>1641</v>
      </c>
    </row>
    <row r="96" spans="4:4" x14ac:dyDescent="0.25">
      <c r="D96" s="32" t="s">
        <v>1642</v>
      </c>
    </row>
    <row r="97" spans="3:4" x14ac:dyDescent="0.25">
      <c r="D97" s="32" t="s">
        <v>1643</v>
      </c>
    </row>
    <row r="98" spans="3:4" x14ac:dyDescent="0.25">
      <c r="D98" s="32" t="s">
        <v>1649</v>
      </c>
    </row>
    <row r="99" spans="3:4" x14ac:dyDescent="0.25">
      <c r="D99" s="32" t="s">
        <v>1644</v>
      </c>
    </row>
    <row r="100" spans="3:4" x14ac:dyDescent="0.25">
      <c r="D100" s="32" t="s">
        <v>1645</v>
      </c>
    </row>
    <row r="101" spans="3:4" x14ac:dyDescent="0.25">
      <c r="D101" s="32" t="s">
        <v>1646</v>
      </c>
    </row>
    <row r="102" spans="3:4" x14ac:dyDescent="0.25">
      <c r="C102" s="32"/>
      <c r="D102" s="32" t="s">
        <v>1660</v>
      </c>
    </row>
    <row r="103" spans="3:4" x14ac:dyDescent="0.25">
      <c r="D103" s="32" t="s">
        <v>1666</v>
      </c>
    </row>
    <row r="106" spans="3:4" x14ac:dyDescent="0.25">
      <c r="D106" s="32" t="s">
        <v>2046</v>
      </c>
    </row>
    <row r="107" spans="3:4" x14ac:dyDescent="0.25">
      <c r="D107" s="32"/>
    </row>
    <row r="109" spans="3:4" x14ac:dyDescent="0.25">
      <c r="D109" s="32" t="s">
        <v>2049</v>
      </c>
    </row>
    <row r="110" spans="3:4" x14ac:dyDescent="0.25">
      <c r="D110" s="32" t="s">
        <v>2050</v>
      </c>
    </row>
    <row r="111" spans="3:4" x14ac:dyDescent="0.25">
      <c r="D111" s="32" t="s">
        <v>2051</v>
      </c>
    </row>
    <row r="112" spans="3:4" x14ac:dyDescent="0.25">
      <c r="D112" s="32" t="s">
        <v>2052</v>
      </c>
    </row>
    <row r="113" spans="4:4" x14ac:dyDescent="0.25">
      <c r="D113" s="32" t="s">
        <v>2053</v>
      </c>
    </row>
    <row r="114" spans="4:4" x14ac:dyDescent="0.25">
      <c r="D114" s="32" t="s">
        <v>2057</v>
      </c>
    </row>
    <row r="115" spans="4:4" x14ac:dyDescent="0.25">
      <c r="D115" s="32" t="s">
        <v>2058</v>
      </c>
    </row>
    <row r="117" spans="4:4" x14ac:dyDescent="0.25">
      <c r="D117" s="32" t="s">
        <v>2063</v>
      </c>
    </row>
    <row r="122" spans="4:4" x14ac:dyDescent="0.25">
      <c r="D122" s="32" t="s">
        <v>3479</v>
      </c>
    </row>
    <row r="123" spans="4:4" x14ac:dyDescent="0.25">
      <c r="D123" s="32" t="s">
        <v>3480</v>
      </c>
    </row>
    <row r="124" spans="4:4" x14ac:dyDescent="0.25">
      <c r="D124" s="32" t="s">
        <v>3481</v>
      </c>
    </row>
    <row r="126" spans="4:4" x14ac:dyDescent="0.25">
      <c r="D126" s="32" t="s">
        <v>3503</v>
      </c>
    </row>
    <row r="127" spans="4:4" x14ac:dyDescent="0.25">
      <c r="D127" s="32" t="s">
        <v>3504</v>
      </c>
    </row>
    <row r="129" spans="4:4" x14ac:dyDescent="0.25">
      <c r="D129" s="32" t="s">
        <v>3750</v>
      </c>
    </row>
    <row r="130" spans="4:4" x14ac:dyDescent="0.25">
      <c r="D130" s="32" t="s">
        <v>3751</v>
      </c>
    </row>
    <row r="131" spans="4:4" x14ac:dyDescent="0.25">
      <c r="D131" s="32" t="s">
        <v>3752</v>
      </c>
    </row>
    <row r="134" spans="4:4" x14ac:dyDescent="0.25">
      <c r="D134" s="32" t="s">
        <v>3950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>
    <tabColor rgb="FFFFC000"/>
  </sheetPr>
  <dimension ref="B1:O26"/>
  <sheetViews>
    <sheetView showGridLines="0" workbookViewId="0">
      <selection activeCell="O2" sqref="O2:O22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DB!D216</f>
        <v>Loai kho hàng</v>
      </c>
      <c r="E1" s="71"/>
      <c r="F1" s="72" t="s">
        <v>22</v>
      </c>
      <c r="G1" s="73"/>
      <c r="H1" s="73"/>
      <c r="I1" s="74"/>
      <c r="J1" s="3" t="str">
        <f>DB!F216</f>
        <v>Nguyễn Anh Phong</v>
      </c>
    </row>
    <row r="2" spans="2:15" ht="18" x14ac:dyDescent="0.25">
      <c r="C2" s="2" t="s">
        <v>27</v>
      </c>
      <c r="D2" s="75" t="str">
        <f>DB!E216</f>
        <v>storage_type</v>
      </c>
      <c r="E2" s="76"/>
      <c r="F2" s="72" t="s">
        <v>23</v>
      </c>
      <c r="G2" s="73"/>
      <c r="H2" s="73"/>
      <c r="I2" s="74"/>
      <c r="J2" s="19">
        <f>DB!G216</f>
        <v>42922</v>
      </c>
      <c r="O2" s="1" t="str">
        <f xml:space="preserve"> "drop table " &amp; D2 &amp; ";"</f>
        <v>drop table storage_type;</v>
      </c>
    </row>
    <row r="3" spans="2:15" ht="29.25" customHeight="1" x14ac:dyDescent="0.25">
      <c r="B3" s="4"/>
      <c r="O3" s="1" t="str">
        <f xml:space="preserve"> "create table " &amp; D2</f>
        <v>create table storage_type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4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241</v>
      </c>
      <c r="D7" s="24" t="s">
        <v>237</v>
      </c>
      <c r="E7" s="23" t="s">
        <v>116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search_text text,</v>
      </c>
    </row>
    <row r="8" spans="2:15" ht="15" x14ac:dyDescent="0.25">
      <c r="B8" s="6">
        <v>4</v>
      </c>
      <c r="C8" s="22" t="s">
        <v>46</v>
      </c>
      <c r="D8" s="24" t="s">
        <v>48</v>
      </c>
      <c r="E8" s="23" t="s">
        <v>17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code varchar(100),</v>
      </c>
    </row>
    <row r="9" spans="2:15" ht="15" x14ac:dyDescent="0.25">
      <c r="B9" s="6">
        <v>5</v>
      </c>
      <c r="C9" s="22" t="s">
        <v>1</v>
      </c>
      <c r="D9" s="24" t="s">
        <v>32</v>
      </c>
      <c r="E9" s="6" t="s">
        <v>34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name varchar(255),</v>
      </c>
    </row>
    <row r="10" spans="2:15" ht="15" x14ac:dyDescent="0.25">
      <c r="B10" s="6">
        <v>6</v>
      </c>
      <c r="C10" s="22" t="s">
        <v>1431</v>
      </c>
      <c r="D10" s="24" t="s">
        <v>91</v>
      </c>
      <c r="E10" s="23" t="s">
        <v>39</v>
      </c>
      <c r="F10" s="6"/>
      <c r="G10" s="6">
        <v>1</v>
      </c>
      <c r="H10" s="23" t="s">
        <v>16</v>
      </c>
      <c r="I10" s="10"/>
      <c r="J10" s="25"/>
      <c r="K10" s="3"/>
      <c r="L10" s="3"/>
      <c r="M10" s="3"/>
      <c r="O10" s="1" t="str">
        <f t="shared" si="0"/>
        <v xml:space="preserve">    bank_account varchar(50) DEFAULT 1,</v>
      </c>
    </row>
    <row r="11" spans="2:15" ht="15" x14ac:dyDescent="0.25">
      <c r="B11" s="6">
        <v>7</v>
      </c>
      <c r="C11" s="22" t="s">
        <v>1432</v>
      </c>
      <c r="D11" s="24" t="s">
        <v>103</v>
      </c>
      <c r="E11" s="6" t="s">
        <v>34</v>
      </c>
      <c r="F11" s="6"/>
      <c r="G11" s="6"/>
      <c r="H11" s="23"/>
      <c r="I11" s="10"/>
      <c r="J11" s="25"/>
      <c r="K11" s="3"/>
      <c r="L11" s="3"/>
      <c r="M11" s="3"/>
      <c r="O11" s="1" t="str">
        <f t="shared" si="0"/>
        <v xml:space="preserve">    bank_name varchar(255),</v>
      </c>
    </row>
    <row r="12" spans="2:15" ht="15" x14ac:dyDescent="0.25">
      <c r="B12" s="6">
        <v>8</v>
      </c>
      <c r="C12" s="22" t="s">
        <v>948</v>
      </c>
      <c r="D12" s="24" t="s">
        <v>1079</v>
      </c>
      <c r="E12" s="23" t="s">
        <v>39</v>
      </c>
      <c r="F12" s="6"/>
      <c r="G12" s="6">
        <v>1</v>
      </c>
      <c r="H12" s="23" t="s">
        <v>16</v>
      </c>
      <c r="I12" s="10"/>
      <c r="J12" s="25"/>
      <c r="K12" s="3"/>
      <c r="L12" s="3"/>
      <c r="M12" s="3"/>
      <c r="O12" s="1" t="str">
        <f>"    " &amp; D12 &amp; " " &amp; E12 &amp; IF(F12="yes"," NOT NULL", "") &amp; IF(LEN(G12) &gt; 0," DEFAULT " &amp; G12, "") &amp; ","</f>
        <v xml:space="preserve">    account_code varchar(50) DEFAULT 1,</v>
      </c>
    </row>
    <row r="13" spans="2:15" ht="15" x14ac:dyDescent="0.25">
      <c r="B13" s="6">
        <v>9</v>
      </c>
      <c r="C13" s="22" t="s">
        <v>1426</v>
      </c>
      <c r="D13" s="24" t="s">
        <v>1425</v>
      </c>
      <c r="E13" s="23" t="s">
        <v>127</v>
      </c>
      <c r="F13" s="6"/>
      <c r="G13" s="6">
        <v>0</v>
      </c>
      <c r="H13" s="23"/>
      <c r="I13" s="10"/>
      <c r="J13" s="25"/>
      <c r="K13" s="3"/>
      <c r="L13" s="3"/>
      <c r="M13" s="3"/>
      <c r="O13" s="1" t="str">
        <f>"    " &amp; D13 &amp; " " &amp; E13 &amp; IF(F13="yes"," NOT NULL", "") &amp; IF(LEN(G13) &gt; 0," DEFAULT " &amp; G13, "") &amp; ","</f>
        <v xml:space="preserve">    fee_rate double precision DEFAULT 0,</v>
      </c>
    </row>
    <row r="14" spans="2:15" ht="15" x14ac:dyDescent="0.25">
      <c r="B14" s="6">
        <v>10</v>
      </c>
      <c r="C14" s="22" t="s">
        <v>1429</v>
      </c>
      <c r="D14" s="24" t="s">
        <v>1427</v>
      </c>
      <c r="E14" s="23" t="s">
        <v>127</v>
      </c>
      <c r="F14" s="6"/>
      <c r="G14" s="6">
        <v>0</v>
      </c>
      <c r="H14" s="23"/>
      <c r="I14" s="10"/>
      <c r="J14" s="25"/>
      <c r="K14" s="3"/>
      <c r="L14" s="3"/>
      <c r="M14" s="3"/>
      <c r="O14" s="1" t="str">
        <f>"    " &amp; D14 &amp; " " &amp; E14 &amp; IF(F14="yes"," NOT NULL", "") &amp; IF(LEN(G14) &gt; 0," DEFAULT " &amp; G14, "") &amp; ","</f>
        <v xml:space="preserve">    fee_min double precision DEFAULT 0,</v>
      </c>
    </row>
    <row r="15" spans="2:15" ht="15" x14ac:dyDescent="0.25">
      <c r="B15" s="6">
        <v>11</v>
      </c>
      <c r="C15" s="22" t="s">
        <v>1430</v>
      </c>
      <c r="D15" s="24" t="s">
        <v>1428</v>
      </c>
      <c r="E15" s="23" t="s">
        <v>127</v>
      </c>
      <c r="F15" s="6"/>
      <c r="G15" s="6">
        <v>0</v>
      </c>
      <c r="H15" s="23"/>
      <c r="I15" s="10"/>
      <c r="J15" s="25"/>
      <c r="K15" s="3"/>
      <c r="L15" s="3"/>
      <c r="M15" s="3"/>
      <c r="O15" s="1" t="str">
        <f>"    " &amp; D15 &amp; " " &amp; E15 &amp; IF(F15="yes"," NOT NULL", "") &amp; IF(LEN(G15) &gt; 0," DEFAULT " &amp; G15, "") &amp; ","</f>
        <v xml:space="preserve">    fee_max double precision DEFAULT 0,</v>
      </c>
    </row>
    <row r="16" spans="2:15" ht="15" x14ac:dyDescent="0.25">
      <c r="B16" s="6">
        <v>12</v>
      </c>
      <c r="C16" s="22" t="s">
        <v>333</v>
      </c>
      <c r="D16" s="24" t="s">
        <v>53</v>
      </c>
      <c r="E16" s="6" t="s">
        <v>10</v>
      </c>
      <c r="F16" s="6"/>
      <c r="G16" s="6"/>
      <c r="H16" s="23"/>
      <c r="I16" s="8"/>
      <c r="J16" s="25"/>
      <c r="K16" s="3"/>
      <c r="L16" s="3"/>
      <c r="M16" s="3"/>
      <c r="O16" s="1" t="str">
        <f t="shared" si="0"/>
        <v xml:space="preserve">    sort integer,</v>
      </c>
    </row>
    <row r="17" spans="2:15" ht="15" x14ac:dyDescent="0.25">
      <c r="B17" s="6">
        <v>13</v>
      </c>
      <c r="C17" s="22" t="s">
        <v>333</v>
      </c>
      <c r="D17" s="24" t="s">
        <v>41</v>
      </c>
      <c r="E17" s="6" t="s">
        <v>35</v>
      </c>
      <c r="F17" s="6"/>
      <c r="G17" s="6">
        <v>0</v>
      </c>
      <c r="H17" s="23" t="s">
        <v>16</v>
      </c>
      <c r="I17" s="8"/>
      <c r="J17" s="25"/>
      <c r="K17" s="3"/>
      <c r="L17" s="3"/>
      <c r="M17" s="3"/>
      <c r="O17" s="1" t="str">
        <f t="shared" si="0"/>
        <v xml:space="preserve">    disabled smallint DEFAULT 0,</v>
      </c>
    </row>
    <row r="18" spans="2:15" ht="15" x14ac:dyDescent="0.25">
      <c r="B18" s="6">
        <v>14</v>
      </c>
      <c r="C18" s="3" t="s">
        <v>20</v>
      </c>
      <c r="D18" s="24" t="s">
        <v>296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created_by bigint,</v>
      </c>
    </row>
    <row r="19" spans="2:15" ht="15" x14ac:dyDescent="0.25">
      <c r="B19" s="6">
        <v>15</v>
      </c>
      <c r="C19" s="3" t="s">
        <v>21</v>
      </c>
      <c r="D19" s="24" t="s">
        <v>70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created_date bigint,</v>
      </c>
    </row>
    <row r="20" spans="2:15" ht="15" x14ac:dyDescent="0.25">
      <c r="B20" s="6">
        <v>16</v>
      </c>
      <c r="C20" s="3" t="s">
        <v>22</v>
      </c>
      <c r="D20" s="24" t="s">
        <v>297</v>
      </c>
      <c r="E20" s="6" t="s">
        <v>6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updated_by bigint,</v>
      </c>
    </row>
    <row r="21" spans="2:15" ht="15" x14ac:dyDescent="0.25">
      <c r="B21" s="6">
        <v>17</v>
      </c>
      <c r="C21" s="3" t="s">
        <v>23</v>
      </c>
      <c r="D21" s="24" t="s">
        <v>71</v>
      </c>
      <c r="E21" s="6" t="s">
        <v>6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updated_date bigint,</v>
      </c>
    </row>
    <row r="22" spans="2:15" ht="15" x14ac:dyDescent="0.25">
      <c r="B22" s="6">
        <v>18</v>
      </c>
      <c r="C22" s="22" t="s">
        <v>105</v>
      </c>
      <c r="D22" s="24" t="s">
        <v>295</v>
      </c>
      <c r="E22" s="6" t="s">
        <v>6</v>
      </c>
      <c r="F22" s="6"/>
      <c r="G22" s="6"/>
      <c r="H22" s="6"/>
      <c r="I22" s="8">
        <v>1</v>
      </c>
      <c r="J22" s="25"/>
      <c r="K22" s="3"/>
      <c r="L22" s="3"/>
      <c r="M22" s="3"/>
      <c r="O22" s="1" t="str">
        <f t="shared" si="0"/>
        <v xml:space="preserve">    deleted_by bigint,</v>
      </c>
    </row>
    <row r="23" spans="2:15" ht="15" x14ac:dyDescent="0.25">
      <c r="B23" s="6">
        <v>19</v>
      </c>
      <c r="C23" s="22" t="s">
        <v>99</v>
      </c>
      <c r="D23" s="24" t="s">
        <v>94</v>
      </c>
      <c r="E23" s="6" t="s">
        <v>6</v>
      </c>
      <c r="F23" s="6"/>
      <c r="G23" s="6"/>
      <c r="H23" s="6"/>
      <c r="I23" s="8">
        <v>1</v>
      </c>
      <c r="J23" s="25"/>
      <c r="K23" s="3"/>
      <c r="L23" s="3"/>
      <c r="M23" s="3"/>
      <c r="O23" s="1" t="str">
        <f t="shared" si="0"/>
        <v xml:space="preserve">    deleted_date bigint,</v>
      </c>
    </row>
    <row r="24" spans="2:15" ht="15" x14ac:dyDescent="0.25">
      <c r="B24" s="6">
        <v>20</v>
      </c>
      <c r="C24" s="3" t="s">
        <v>24</v>
      </c>
      <c r="D24" s="24" t="s">
        <v>13</v>
      </c>
      <c r="E24" s="6" t="s">
        <v>10</v>
      </c>
      <c r="F24" s="6"/>
      <c r="G24" s="6">
        <v>1</v>
      </c>
      <c r="H24" s="6"/>
      <c r="I24" s="10"/>
      <c r="J24" s="25"/>
      <c r="K24" s="3"/>
      <c r="L24" s="3"/>
      <c r="M24" s="3"/>
      <c r="O24" s="1" t="str">
        <f t="shared" si="0"/>
        <v xml:space="preserve">    version integer DEFAULT 1,</v>
      </c>
    </row>
    <row r="25" spans="2:15" x14ac:dyDescent="0.25">
      <c r="O25" s="1" t="str">
        <f>"    CONSTRAINT " &amp; IF(ISERROR(SEARCH(".",$D$2)), $D$2, MID($D$2,SEARCH(".",$D$2) + 1,(LEN($D$2)-SEARCH(".",$D$2)))) &amp; "_pk PRIMARY KEY (" &amp; $D$5 &amp; ")"</f>
        <v xml:space="preserve">    CONSTRAINT storage_type_pk PRIMARY KEY (id)</v>
      </c>
    </row>
    <row r="26" spans="2:15" x14ac:dyDescent="0.25">
      <c r="O26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>
    <tabColor rgb="FFFFC000"/>
  </sheetPr>
  <dimension ref="B1:O19"/>
  <sheetViews>
    <sheetView showGridLines="0" workbookViewId="0">
      <selection activeCell="O2" sqref="O2:O19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DB!D214</f>
        <v>Loại xuất nhập</v>
      </c>
      <c r="E1" s="71"/>
      <c r="F1" s="72" t="s">
        <v>22</v>
      </c>
      <c r="G1" s="73"/>
      <c r="H1" s="73"/>
      <c r="I1" s="74"/>
      <c r="J1" s="3" t="str">
        <f>DB!F214</f>
        <v>Nguyễn Anh Phong</v>
      </c>
    </row>
    <row r="2" spans="2:15" ht="18" x14ac:dyDescent="0.25">
      <c r="C2" s="2" t="s">
        <v>27</v>
      </c>
      <c r="D2" s="75" t="str">
        <f>DB!E214</f>
        <v>inventory_type</v>
      </c>
      <c r="E2" s="76"/>
      <c r="F2" s="72" t="s">
        <v>23</v>
      </c>
      <c r="G2" s="73"/>
      <c r="H2" s="73"/>
      <c r="I2" s="74"/>
      <c r="J2" s="19">
        <f>DB!G214</f>
        <v>42922</v>
      </c>
      <c r="O2" s="1" t="str">
        <f xml:space="preserve"> "drop table " &amp; D2 &amp; ";"</f>
        <v>drop table inventory_type;</v>
      </c>
    </row>
    <row r="3" spans="2:15" ht="29.25" customHeight="1" x14ac:dyDescent="0.25">
      <c r="B3" s="4"/>
      <c r="O3" s="1" t="str">
        <f xml:space="preserve"> "create table " &amp; D2</f>
        <v>create table inventory_type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7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46</v>
      </c>
      <c r="D7" s="24" t="s">
        <v>48</v>
      </c>
      <c r="E7" s="23" t="s">
        <v>17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code varchar(100),</v>
      </c>
    </row>
    <row r="8" spans="2:15" ht="15" x14ac:dyDescent="0.25">
      <c r="B8" s="6">
        <v>4</v>
      </c>
      <c r="C8" s="22" t="s">
        <v>1</v>
      </c>
      <c r="D8" s="24" t="s">
        <v>32</v>
      </c>
      <c r="E8" s="6" t="s">
        <v>34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name varchar(255),</v>
      </c>
    </row>
    <row r="9" spans="2:15" ht="15" x14ac:dyDescent="0.25">
      <c r="B9" s="6">
        <v>5</v>
      </c>
      <c r="C9" s="22" t="s">
        <v>333</v>
      </c>
      <c r="D9" s="24" t="s">
        <v>53</v>
      </c>
      <c r="E9" s="6" t="s">
        <v>10</v>
      </c>
      <c r="F9" s="6"/>
      <c r="G9" s="6"/>
      <c r="H9" s="23"/>
      <c r="I9" s="8"/>
      <c r="J9" s="25"/>
      <c r="K9" s="3"/>
      <c r="L9" s="3"/>
      <c r="M9" s="3"/>
      <c r="O9" s="1" t="str">
        <f t="shared" si="0"/>
        <v xml:space="preserve">    sort integer,</v>
      </c>
    </row>
    <row r="10" spans="2:15" ht="15" x14ac:dyDescent="0.25">
      <c r="B10" s="6">
        <v>6</v>
      </c>
      <c r="C10" s="22" t="s">
        <v>333</v>
      </c>
      <c r="D10" s="24" t="s">
        <v>41</v>
      </c>
      <c r="E10" s="6" t="s">
        <v>35</v>
      </c>
      <c r="F10" s="6"/>
      <c r="G10" s="6">
        <v>0</v>
      </c>
      <c r="H10" s="23" t="s">
        <v>16</v>
      </c>
      <c r="I10" s="8"/>
      <c r="J10" s="25"/>
      <c r="K10" s="3"/>
      <c r="L10" s="3"/>
      <c r="M10" s="3"/>
      <c r="O10" s="1" t="str">
        <f t="shared" si="0"/>
        <v xml:space="preserve">    disabled smallint DEFAULT 0,</v>
      </c>
    </row>
    <row r="11" spans="2:15" ht="15" x14ac:dyDescent="0.25">
      <c r="B11" s="6">
        <v>7</v>
      </c>
      <c r="C11" s="3" t="s">
        <v>20</v>
      </c>
      <c r="D11" s="24" t="s">
        <v>296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created_by bigint,</v>
      </c>
    </row>
    <row r="12" spans="2:15" ht="15" x14ac:dyDescent="0.25">
      <c r="B12" s="6">
        <v>8</v>
      </c>
      <c r="C12" s="3" t="s">
        <v>21</v>
      </c>
      <c r="D12" s="24" t="s">
        <v>70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created_date bigint,</v>
      </c>
    </row>
    <row r="13" spans="2:15" ht="15" x14ac:dyDescent="0.25">
      <c r="B13" s="6">
        <v>9</v>
      </c>
      <c r="C13" s="3" t="s">
        <v>22</v>
      </c>
      <c r="D13" s="24" t="s">
        <v>297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updated_by bigint,</v>
      </c>
    </row>
    <row r="14" spans="2:15" ht="15" x14ac:dyDescent="0.25">
      <c r="B14" s="6">
        <v>10</v>
      </c>
      <c r="C14" s="3" t="s">
        <v>23</v>
      </c>
      <c r="D14" s="24" t="s">
        <v>71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updated_date bigint,</v>
      </c>
    </row>
    <row r="15" spans="2:15" ht="15" x14ac:dyDescent="0.25">
      <c r="B15" s="6">
        <v>11</v>
      </c>
      <c r="C15" s="22" t="s">
        <v>105</v>
      </c>
      <c r="D15" s="24" t="s">
        <v>295</v>
      </c>
      <c r="E15" s="6" t="s">
        <v>6</v>
      </c>
      <c r="F15" s="6"/>
      <c r="G15" s="6"/>
      <c r="H15" s="6"/>
      <c r="I15" s="8">
        <v>1</v>
      </c>
      <c r="J15" s="25"/>
      <c r="K15" s="3"/>
      <c r="L15" s="3"/>
      <c r="M15" s="3"/>
      <c r="O15" s="1" t="str">
        <f t="shared" si="0"/>
        <v xml:space="preserve">    deleted_by bigint,</v>
      </c>
    </row>
    <row r="16" spans="2:15" ht="15" x14ac:dyDescent="0.25">
      <c r="B16" s="6">
        <v>12</v>
      </c>
      <c r="C16" s="22" t="s">
        <v>99</v>
      </c>
      <c r="D16" s="24" t="s">
        <v>94</v>
      </c>
      <c r="E16" s="6" t="s">
        <v>6</v>
      </c>
      <c r="F16" s="6"/>
      <c r="G16" s="6"/>
      <c r="H16" s="6"/>
      <c r="I16" s="8">
        <v>1</v>
      </c>
      <c r="J16" s="25"/>
      <c r="K16" s="3"/>
      <c r="L16" s="3"/>
      <c r="M16" s="3"/>
      <c r="O16" s="1" t="str">
        <f t="shared" si="0"/>
        <v xml:space="preserve">    deleted_date bigint,</v>
      </c>
    </row>
    <row r="17" spans="2:15" ht="15" x14ac:dyDescent="0.25">
      <c r="B17" s="6">
        <v>13</v>
      </c>
      <c r="C17" s="3" t="s">
        <v>24</v>
      </c>
      <c r="D17" s="24" t="s">
        <v>13</v>
      </c>
      <c r="E17" s="6" t="s">
        <v>10</v>
      </c>
      <c r="F17" s="6"/>
      <c r="G17" s="6">
        <v>1</v>
      </c>
      <c r="H17" s="6"/>
      <c r="I17" s="10"/>
      <c r="J17" s="25"/>
      <c r="K17" s="3"/>
      <c r="L17" s="3"/>
      <c r="M17" s="3"/>
      <c r="O17" s="1" t="str">
        <f t="shared" si="0"/>
        <v xml:space="preserve">    version integer DEFAULT 1,</v>
      </c>
    </row>
    <row r="18" spans="2:15" x14ac:dyDescent="0.25">
      <c r="O18" s="1" t="str">
        <f>"    CONSTRAINT " &amp; IF(ISERROR(SEARCH(".",$D$2)), $D$2, MID($D$2,SEARCH(".",$D$2) + 1,(LEN($D$2)-SEARCH(".",$D$2)))) &amp; "_pk PRIMARY KEY (" &amp; $D$5 &amp; ")"</f>
        <v xml:space="preserve">    CONSTRAINT inventory_type_pk PRIMARY KEY (id)</v>
      </c>
    </row>
    <row r="19" spans="2:15" x14ac:dyDescent="0.25">
      <c r="O19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B1:O16"/>
  <sheetViews>
    <sheetView showGridLines="0" workbookViewId="0">
      <selection activeCell="O2" sqref="O2:O16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71093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DB!D212</f>
        <v>Chứng từ thu chi</v>
      </c>
      <c r="E1" s="71"/>
      <c r="F1" s="72" t="s">
        <v>22</v>
      </c>
      <c r="G1" s="73"/>
      <c r="H1" s="73"/>
      <c r="I1" s="74"/>
      <c r="J1" s="3" t="str">
        <f>DB!F212</f>
        <v>Nguyễn Anh Phong</v>
      </c>
    </row>
    <row r="2" spans="2:15" ht="18" x14ac:dyDescent="0.25">
      <c r="C2" s="2" t="s">
        <v>27</v>
      </c>
      <c r="D2" s="75" t="str">
        <f>DB!E212</f>
        <v>financial_document</v>
      </c>
      <c r="E2" s="76"/>
      <c r="F2" s="72" t="s">
        <v>23</v>
      </c>
      <c r="G2" s="73"/>
      <c r="H2" s="73"/>
      <c r="I2" s="74"/>
      <c r="J2" s="19">
        <f>DB!G212</f>
        <v>42922</v>
      </c>
      <c r="O2" s="1" t="str">
        <f xml:space="preserve"> "drop table " &amp; D2 &amp; ";"</f>
        <v>drop table financial_document;</v>
      </c>
    </row>
    <row r="3" spans="2:15" ht="29.25" customHeight="1" x14ac:dyDescent="0.25">
      <c r="B3" s="4"/>
      <c r="O3" s="1" t="str">
        <f xml:space="preserve"> "create table " &amp; D2</f>
        <v>create table financial_document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404</v>
      </c>
      <c r="D6" s="24" t="s">
        <v>626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4" si="0">"    " &amp; D6 &amp; " " &amp; E6 &amp; IF(F6="yes"," NOT NULL", "") &amp; IF(LEN(G6) &gt; 0," DEFAULT " &amp; G6, "") &amp; ","</f>
        <v xml:space="preserve">    financial_id bigint,</v>
      </c>
    </row>
    <row r="7" spans="2:15" ht="15" x14ac:dyDescent="0.25">
      <c r="B7" s="6">
        <v>3</v>
      </c>
      <c r="C7" s="22" t="s">
        <v>1166</v>
      </c>
      <c r="D7" s="24" t="s">
        <v>1161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document_id bigint,</v>
      </c>
    </row>
    <row r="8" spans="2:15" ht="15" x14ac:dyDescent="0.25">
      <c r="B8" s="6">
        <v>4</v>
      </c>
      <c r="C8" s="3" t="s">
        <v>20</v>
      </c>
      <c r="D8" s="24" t="s">
        <v>296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created_by bigint,</v>
      </c>
    </row>
    <row r="9" spans="2:15" ht="15" x14ac:dyDescent="0.25">
      <c r="B9" s="6">
        <v>5</v>
      </c>
      <c r="C9" s="3" t="s">
        <v>21</v>
      </c>
      <c r="D9" s="24" t="s">
        <v>70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created_date bigint,</v>
      </c>
    </row>
    <row r="10" spans="2:15" ht="15" x14ac:dyDescent="0.25">
      <c r="B10" s="6">
        <v>6</v>
      </c>
      <c r="C10" s="3" t="s">
        <v>22</v>
      </c>
      <c r="D10" s="24" t="s">
        <v>297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updated_by bigint,</v>
      </c>
    </row>
    <row r="11" spans="2:15" ht="15" x14ac:dyDescent="0.25">
      <c r="B11" s="6">
        <v>7</v>
      </c>
      <c r="C11" s="3" t="s">
        <v>23</v>
      </c>
      <c r="D11" s="24" t="s">
        <v>71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updated_date bigint,</v>
      </c>
    </row>
    <row r="12" spans="2:15" ht="15" x14ac:dyDescent="0.25">
      <c r="B12" s="6">
        <v>8</v>
      </c>
      <c r="C12" s="22" t="s">
        <v>105</v>
      </c>
      <c r="D12" s="24" t="s">
        <v>295</v>
      </c>
      <c r="E12" s="6" t="s">
        <v>6</v>
      </c>
      <c r="F12" s="6"/>
      <c r="G12" s="6"/>
      <c r="H12" s="6"/>
      <c r="I12" s="8">
        <v>1</v>
      </c>
      <c r="J12" s="25"/>
      <c r="K12" s="3"/>
      <c r="L12" s="3"/>
      <c r="M12" s="3"/>
      <c r="O12" s="1" t="str">
        <f t="shared" si="0"/>
        <v xml:space="preserve">    deleted_by bigint,</v>
      </c>
    </row>
    <row r="13" spans="2:15" ht="15" x14ac:dyDescent="0.25">
      <c r="B13" s="6">
        <v>9</v>
      </c>
      <c r="C13" s="22" t="s">
        <v>99</v>
      </c>
      <c r="D13" s="24" t="s">
        <v>94</v>
      </c>
      <c r="E13" s="6" t="s">
        <v>6</v>
      </c>
      <c r="F13" s="6"/>
      <c r="G13" s="6"/>
      <c r="H13" s="6"/>
      <c r="I13" s="8">
        <v>1</v>
      </c>
      <c r="J13" s="25"/>
      <c r="K13" s="3"/>
      <c r="L13" s="3"/>
      <c r="M13" s="3"/>
      <c r="O13" s="1" t="str">
        <f t="shared" si="0"/>
        <v xml:space="preserve">    deleted_date bigint,</v>
      </c>
    </row>
    <row r="14" spans="2:15" ht="15" x14ac:dyDescent="0.25">
      <c r="B14" s="6">
        <v>10</v>
      </c>
      <c r="C14" s="3" t="s">
        <v>24</v>
      </c>
      <c r="D14" s="24" t="s">
        <v>13</v>
      </c>
      <c r="E14" s="6" t="s">
        <v>10</v>
      </c>
      <c r="F14" s="6"/>
      <c r="G14" s="6">
        <v>1</v>
      </c>
      <c r="H14" s="6"/>
      <c r="I14" s="10"/>
      <c r="J14" s="25"/>
      <c r="K14" s="3"/>
      <c r="L14" s="3"/>
      <c r="M14" s="3"/>
      <c r="O14" s="1" t="str">
        <f t="shared" si="0"/>
        <v xml:space="preserve">    version integer DEFAULT 1,</v>
      </c>
    </row>
    <row r="15" spans="2:15" x14ac:dyDescent="0.25">
      <c r="O15" s="1" t="str">
        <f>"    CONSTRAINT " &amp; IF(ISERROR(SEARCH(".",$D$2)), $D$2, MID($D$2,SEARCH(".",$D$2) + 1,(LEN($D$2)-SEARCH(".",$D$2)))) &amp; "_pk PRIMARY KEY (" &amp; $D$5 &amp; ")"</f>
        <v xml:space="preserve">    CONSTRAINT financial_document_pk PRIMARY KEY (id)</v>
      </c>
    </row>
    <row r="16" spans="2:15" x14ac:dyDescent="0.25">
      <c r="O16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B1:O16"/>
  <sheetViews>
    <sheetView showGridLines="0" workbookViewId="0">
      <selection activeCell="O2" sqref="O2:O16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71093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DB!D213</f>
        <v>Chứng từ tồn kho</v>
      </c>
      <c r="E1" s="71"/>
      <c r="F1" s="72" t="s">
        <v>22</v>
      </c>
      <c r="G1" s="73"/>
      <c r="H1" s="73"/>
      <c r="I1" s="74"/>
      <c r="J1" s="3" t="str">
        <f>DB!F213</f>
        <v>Nguyễn Anh Phong</v>
      </c>
    </row>
    <row r="2" spans="2:15" ht="18" x14ac:dyDescent="0.25">
      <c r="C2" s="2" t="s">
        <v>27</v>
      </c>
      <c r="D2" s="75" t="str">
        <f>DB!E213</f>
        <v>inventory_document</v>
      </c>
      <c r="E2" s="76"/>
      <c r="F2" s="72" t="s">
        <v>23</v>
      </c>
      <c r="G2" s="73"/>
      <c r="H2" s="73"/>
      <c r="I2" s="74"/>
      <c r="J2" s="19">
        <f>DB!G213</f>
        <v>42922</v>
      </c>
      <c r="O2" s="1" t="str">
        <f xml:space="preserve"> "drop table " &amp; D2 &amp; ";"</f>
        <v>drop table inventory_document;</v>
      </c>
    </row>
    <row r="3" spans="2:15" ht="29.25" customHeight="1" x14ac:dyDescent="0.25">
      <c r="B3" s="4"/>
      <c r="O3" s="1" t="str">
        <f xml:space="preserve"> "create table " &amp; D2</f>
        <v>create table inventory_document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404</v>
      </c>
      <c r="D6" s="24" t="s">
        <v>954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4" si="0">"    " &amp; D6 &amp; " " &amp; E6 &amp; IF(F6="yes"," NOT NULL", "") &amp; IF(LEN(G6) &gt; 0," DEFAULT " &amp; G6, "") &amp; ","</f>
        <v xml:space="preserve">    inventory_id bigint,</v>
      </c>
    </row>
    <row r="7" spans="2:15" ht="15" x14ac:dyDescent="0.25">
      <c r="B7" s="6">
        <v>3</v>
      </c>
      <c r="C7" s="22" t="s">
        <v>1166</v>
      </c>
      <c r="D7" s="24" t="s">
        <v>1161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document_id bigint,</v>
      </c>
    </row>
    <row r="8" spans="2:15" ht="15" x14ac:dyDescent="0.25">
      <c r="B8" s="6">
        <v>4</v>
      </c>
      <c r="C8" s="3" t="s">
        <v>20</v>
      </c>
      <c r="D8" s="24" t="s">
        <v>296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created_by bigint,</v>
      </c>
    </row>
    <row r="9" spans="2:15" ht="15" x14ac:dyDescent="0.25">
      <c r="B9" s="6">
        <v>5</v>
      </c>
      <c r="C9" s="3" t="s">
        <v>21</v>
      </c>
      <c r="D9" s="24" t="s">
        <v>70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created_date bigint,</v>
      </c>
    </row>
    <row r="10" spans="2:15" ht="15" x14ac:dyDescent="0.25">
      <c r="B10" s="6">
        <v>6</v>
      </c>
      <c r="C10" s="3" t="s">
        <v>22</v>
      </c>
      <c r="D10" s="24" t="s">
        <v>297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updated_by bigint,</v>
      </c>
    </row>
    <row r="11" spans="2:15" ht="15" x14ac:dyDescent="0.25">
      <c r="B11" s="6">
        <v>7</v>
      </c>
      <c r="C11" s="3" t="s">
        <v>23</v>
      </c>
      <c r="D11" s="24" t="s">
        <v>71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updated_date bigint,</v>
      </c>
    </row>
    <row r="12" spans="2:15" ht="15" x14ac:dyDescent="0.25">
      <c r="B12" s="6">
        <v>8</v>
      </c>
      <c r="C12" s="22" t="s">
        <v>105</v>
      </c>
      <c r="D12" s="24" t="s">
        <v>295</v>
      </c>
      <c r="E12" s="6" t="s">
        <v>6</v>
      </c>
      <c r="F12" s="6"/>
      <c r="G12" s="6"/>
      <c r="H12" s="6"/>
      <c r="I12" s="8">
        <v>1</v>
      </c>
      <c r="J12" s="25"/>
      <c r="K12" s="3"/>
      <c r="L12" s="3"/>
      <c r="M12" s="3"/>
      <c r="O12" s="1" t="str">
        <f t="shared" si="0"/>
        <v xml:space="preserve">    deleted_by bigint,</v>
      </c>
    </row>
    <row r="13" spans="2:15" ht="15" x14ac:dyDescent="0.25">
      <c r="B13" s="6">
        <v>9</v>
      </c>
      <c r="C13" s="22" t="s">
        <v>99</v>
      </c>
      <c r="D13" s="24" t="s">
        <v>94</v>
      </c>
      <c r="E13" s="6" t="s">
        <v>6</v>
      </c>
      <c r="F13" s="6"/>
      <c r="G13" s="6"/>
      <c r="H13" s="6"/>
      <c r="I13" s="8">
        <v>1</v>
      </c>
      <c r="J13" s="25"/>
      <c r="K13" s="3"/>
      <c r="L13" s="3"/>
      <c r="M13" s="3"/>
      <c r="O13" s="1" t="str">
        <f t="shared" si="0"/>
        <v xml:space="preserve">    deleted_date bigint,</v>
      </c>
    </row>
    <row r="14" spans="2:15" ht="15" x14ac:dyDescent="0.25">
      <c r="B14" s="6">
        <v>10</v>
      </c>
      <c r="C14" s="3" t="s">
        <v>24</v>
      </c>
      <c r="D14" s="24" t="s">
        <v>13</v>
      </c>
      <c r="E14" s="6" t="s">
        <v>10</v>
      </c>
      <c r="F14" s="6"/>
      <c r="G14" s="6">
        <v>1</v>
      </c>
      <c r="H14" s="6"/>
      <c r="I14" s="10"/>
      <c r="J14" s="25"/>
      <c r="K14" s="3"/>
      <c r="L14" s="3"/>
      <c r="M14" s="3"/>
      <c r="O14" s="1" t="str">
        <f t="shared" si="0"/>
        <v xml:space="preserve">    version integer DEFAULT 1,</v>
      </c>
    </row>
    <row r="15" spans="2:15" x14ac:dyDescent="0.25">
      <c r="O15" s="1" t="str">
        <f>"    CONSTRAINT " &amp; IF(ISERROR(SEARCH(".",$D$2)), $D$2, MID($D$2,SEARCH(".",$D$2) + 1,(LEN($D$2)-SEARCH(".",$D$2)))) &amp; "_pk PRIMARY KEY (" &amp; $D$5 &amp; ")"</f>
        <v xml:space="preserve">    CONSTRAINT inventory_document_pk PRIMARY KEY (id)</v>
      </c>
    </row>
    <row r="16" spans="2:15" x14ac:dyDescent="0.25">
      <c r="O16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B1:O16"/>
  <sheetViews>
    <sheetView showGridLines="0" workbookViewId="0">
      <selection activeCell="O2" sqref="O2:O16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71093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DB!D212</f>
        <v>Chứng từ thu chi</v>
      </c>
      <c r="E1" s="71"/>
      <c r="F1" s="72" t="s">
        <v>22</v>
      </c>
      <c r="G1" s="73"/>
      <c r="H1" s="73"/>
      <c r="I1" s="74"/>
      <c r="J1" s="3" t="str">
        <f>DB!F212</f>
        <v>Nguyễn Anh Phong</v>
      </c>
    </row>
    <row r="2" spans="2:15" ht="18" x14ac:dyDescent="0.25">
      <c r="C2" s="2" t="s">
        <v>27</v>
      </c>
      <c r="D2" s="75" t="str">
        <f>DB!E212</f>
        <v>financial_document</v>
      </c>
      <c r="E2" s="76"/>
      <c r="F2" s="72" t="s">
        <v>23</v>
      </c>
      <c r="G2" s="73"/>
      <c r="H2" s="73"/>
      <c r="I2" s="74"/>
      <c r="J2" s="19">
        <f>DB!G212</f>
        <v>42922</v>
      </c>
      <c r="O2" s="1" t="str">
        <f xml:space="preserve"> "drop table " &amp; D2 &amp; ";"</f>
        <v>drop table financial_document;</v>
      </c>
    </row>
    <row r="3" spans="2:15" ht="29.25" customHeight="1" x14ac:dyDescent="0.25">
      <c r="B3" s="4"/>
      <c r="O3" s="1" t="str">
        <f xml:space="preserve"> "create table " &amp; D2</f>
        <v>create table financial_document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404</v>
      </c>
      <c r="D6" s="24" t="s">
        <v>626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4" si="0">"    " &amp; D6 &amp; " " &amp; E6 &amp; IF(F6="yes"," NOT NULL", "") &amp; IF(LEN(G6) &gt; 0," DEFAULT " &amp; G6, "") &amp; ","</f>
        <v xml:space="preserve">    financial_id bigint,</v>
      </c>
    </row>
    <row r="7" spans="2:15" ht="15" x14ac:dyDescent="0.25">
      <c r="B7" s="6">
        <v>3</v>
      </c>
      <c r="C7" s="22" t="s">
        <v>1166</v>
      </c>
      <c r="D7" s="24" t="s">
        <v>1161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document_id bigint,</v>
      </c>
    </row>
    <row r="8" spans="2:15" ht="15" x14ac:dyDescent="0.25">
      <c r="B8" s="6">
        <v>4</v>
      </c>
      <c r="C8" s="3" t="s">
        <v>20</v>
      </c>
      <c r="D8" s="24" t="s">
        <v>296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created_by bigint,</v>
      </c>
    </row>
    <row r="9" spans="2:15" ht="15" x14ac:dyDescent="0.25">
      <c r="B9" s="6">
        <v>5</v>
      </c>
      <c r="C9" s="3" t="s">
        <v>21</v>
      </c>
      <c r="D9" s="24" t="s">
        <v>70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created_date bigint,</v>
      </c>
    </row>
    <row r="10" spans="2:15" ht="15" x14ac:dyDescent="0.25">
      <c r="B10" s="6">
        <v>6</v>
      </c>
      <c r="C10" s="3" t="s">
        <v>22</v>
      </c>
      <c r="D10" s="24" t="s">
        <v>297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updated_by bigint,</v>
      </c>
    </row>
    <row r="11" spans="2:15" ht="15" x14ac:dyDescent="0.25">
      <c r="B11" s="6">
        <v>7</v>
      </c>
      <c r="C11" s="3" t="s">
        <v>23</v>
      </c>
      <c r="D11" s="24" t="s">
        <v>71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updated_date bigint,</v>
      </c>
    </row>
    <row r="12" spans="2:15" ht="15" x14ac:dyDescent="0.25">
      <c r="B12" s="6">
        <v>8</v>
      </c>
      <c r="C12" s="22" t="s">
        <v>105</v>
      </c>
      <c r="D12" s="24" t="s">
        <v>295</v>
      </c>
      <c r="E12" s="6" t="s">
        <v>6</v>
      </c>
      <c r="F12" s="6"/>
      <c r="G12" s="6"/>
      <c r="H12" s="6"/>
      <c r="I12" s="8">
        <v>1</v>
      </c>
      <c r="J12" s="25"/>
      <c r="K12" s="3"/>
      <c r="L12" s="3"/>
      <c r="M12" s="3"/>
      <c r="O12" s="1" t="str">
        <f t="shared" si="0"/>
        <v xml:space="preserve">    deleted_by bigint,</v>
      </c>
    </row>
    <row r="13" spans="2:15" ht="15" x14ac:dyDescent="0.25">
      <c r="B13" s="6">
        <v>9</v>
      </c>
      <c r="C13" s="22" t="s">
        <v>99</v>
      </c>
      <c r="D13" s="24" t="s">
        <v>94</v>
      </c>
      <c r="E13" s="6" t="s">
        <v>6</v>
      </c>
      <c r="F13" s="6"/>
      <c r="G13" s="6"/>
      <c r="H13" s="6"/>
      <c r="I13" s="8">
        <v>1</v>
      </c>
      <c r="J13" s="25"/>
      <c r="K13" s="3"/>
      <c r="L13" s="3"/>
      <c r="M13" s="3"/>
      <c r="O13" s="1" t="str">
        <f t="shared" si="0"/>
        <v xml:space="preserve">    deleted_date bigint,</v>
      </c>
    </row>
    <row r="14" spans="2:15" ht="15" x14ac:dyDescent="0.25">
      <c r="B14" s="6">
        <v>10</v>
      </c>
      <c r="C14" s="3" t="s">
        <v>24</v>
      </c>
      <c r="D14" s="24" t="s">
        <v>13</v>
      </c>
      <c r="E14" s="6" t="s">
        <v>10</v>
      </c>
      <c r="F14" s="6"/>
      <c r="G14" s="6">
        <v>1</v>
      </c>
      <c r="H14" s="6"/>
      <c r="I14" s="10"/>
      <c r="J14" s="25"/>
      <c r="K14" s="3"/>
      <c r="L14" s="3"/>
      <c r="M14" s="3"/>
      <c r="O14" s="1" t="str">
        <f t="shared" si="0"/>
        <v xml:space="preserve">    version integer DEFAULT 1,</v>
      </c>
    </row>
    <row r="15" spans="2:15" x14ac:dyDescent="0.25">
      <c r="O15" s="1" t="str">
        <f>"    CONSTRAINT " &amp; IF(ISERROR(SEARCH(".",$D$2)), $D$2, MID($D$2,SEARCH(".",$D$2) + 1,(LEN($D$2)-SEARCH(".",$D$2)))) &amp; "_pk PRIMARY KEY (" &amp; $D$5 &amp; ")"</f>
        <v xml:space="preserve">    CONSTRAINT financial_document_pk PRIMARY KEY (id)</v>
      </c>
    </row>
    <row r="16" spans="2:15" x14ac:dyDescent="0.25">
      <c r="O16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B1:O22"/>
  <sheetViews>
    <sheetView showGridLines="0" workbookViewId="0">
      <selection activeCell="O2" sqref="O2:O22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DB!D214</f>
        <v>Loại xuất nhập</v>
      </c>
      <c r="E1" s="71"/>
      <c r="F1" s="72" t="s">
        <v>22</v>
      </c>
      <c r="G1" s="73"/>
      <c r="H1" s="73"/>
      <c r="I1" s="74"/>
      <c r="J1" s="3" t="str">
        <f>DB!F214</f>
        <v>Nguyễn Anh Phong</v>
      </c>
    </row>
    <row r="2" spans="2:15" ht="18" x14ac:dyDescent="0.25">
      <c r="C2" s="2" t="s">
        <v>27</v>
      </c>
      <c r="D2" s="75" t="str">
        <f>DB!E214</f>
        <v>inventory_type</v>
      </c>
      <c r="E2" s="76"/>
      <c r="F2" s="72" t="s">
        <v>23</v>
      </c>
      <c r="G2" s="73"/>
      <c r="H2" s="73"/>
      <c r="I2" s="74"/>
      <c r="J2" s="19">
        <f>DB!G214</f>
        <v>42922</v>
      </c>
      <c r="O2" s="1" t="str">
        <f xml:space="preserve"> "drop table " &amp; D2 &amp; ";"</f>
        <v>drop table inventory_type;</v>
      </c>
    </row>
    <row r="3" spans="2:15" ht="29.25" customHeight="1" x14ac:dyDescent="0.25">
      <c r="B3" s="4"/>
      <c r="O3" s="1" t="str">
        <f xml:space="preserve"> "create table " &amp; D2</f>
        <v>create table inventory_type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 t="shared" ref="O5:O10" si="0"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si="0"/>
        <v xml:space="preserve">    company_id bigint,</v>
      </c>
    </row>
    <row r="7" spans="2:15" ht="15" x14ac:dyDescent="0.25">
      <c r="B7" s="6">
        <v>3</v>
      </c>
      <c r="C7" s="22" t="s">
        <v>131</v>
      </c>
      <c r="D7" s="24" t="s">
        <v>83</v>
      </c>
      <c r="E7" s="23" t="s">
        <v>17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category varchar(100),</v>
      </c>
    </row>
    <row r="8" spans="2:15" ht="15" x14ac:dyDescent="0.25">
      <c r="B8" s="6">
        <v>4</v>
      </c>
      <c r="C8" s="22" t="s">
        <v>46</v>
      </c>
      <c r="D8" s="24" t="s">
        <v>48</v>
      </c>
      <c r="E8" s="23" t="s">
        <v>17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code varchar(100),</v>
      </c>
    </row>
    <row r="9" spans="2:15" ht="15" x14ac:dyDescent="0.25">
      <c r="B9" s="6">
        <v>5</v>
      </c>
      <c r="C9" s="22" t="s">
        <v>1</v>
      </c>
      <c r="D9" s="24" t="s">
        <v>32</v>
      </c>
      <c r="E9" s="6" t="s">
        <v>34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name varchar(255),</v>
      </c>
    </row>
    <row r="10" spans="2:15" ht="15" x14ac:dyDescent="0.25">
      <c r="B10" s="6">
        <v>6</v>
      </c>
      <c r="C10" s="22" t="s">
        <v>1069</v>
      </c>
      <c r="D10" s="24" t="s">
        <v>1070</v>
      </c>
      <c r="E10" s="6" t="s">
        <v>35</v>
      </c>
      <c r="F10" s="6"/>
      <c r="G10" s="6"/>
      <c r="H10" s="6"/>
      <c r="I10" s="10"/>
      <c r="J10" s="25" t="s">
        <v>973</v>
      </c>
      <c r="K10" s="3"/>
      <c r="L10" s="3"/>
      <c r="M10" s="3"/>
      <c r="O10" s="1" t="str">
        <f t="shared" si="0"/>
        <v xml:space="preserve">    incdec smallint,</v>
      </c>
    </row>
    <row r="11" spans="2:15" ht="15" x14ac:dyDescent="0.25">
      <c r="B11" s="6">
        <v>7</v>
      </c>
      <c r="C11" s="22" t="s">
        <v>776</v>
      </c>
      <c r="D11" s="24" t="s">
        <v>12</v>
      </c>
      <c r="E11" s="6" t="s">
        <v>34</v>
      </c>
      <c r="F11" s="6"/>
      <c r="G11" s="6"/>
      <c r="H11" s="6"/>
      <c r="I11" s="10"/>
      <c r="J11" s="25"/>
      <c r="K11" s="3"/>
      <c r="L11" s="3"/>
      <c r="M11" s="3"/>
      <c r="O11" s="1" t="str">
        <f t="shared" ref="O11:O20" si="1">"    " &amp; D11 &amp; " " &amp; E11 &amp; IF(F11="yes"," NOT NULL", "") &amp; IF(LEN(G11) &gt; 0," DEFAULT " &amp; G11, "") &amp; ","</f>
        <v xml:space="preserve">    description varchar(255),</v>
      </c>
    </row>
    <row r="12" spans="2:15" ht="15" x14ac:dyDescent="0.25">
      <c r="B12" s="6">
        <v>8</v>
      </c>
      <c r="C12" s="22" t="s">
        <v>333</v>
      </c>
      <c r="D12" s="24" t="s">
        <v>53</v>
      </c>
      <c r="E12" s="6" t="s">
        <v>10</v>
      </c>
      <c r="F12" s="6"/>
      <c r="G12" s="6"/>
      <c r="H12" s="23"/>
      <c r="I12" s="8"/>
      <c r="J12" s="25"/>
      <c r="K12" s="3"/>
      <c r="L12" s="3"/>
      <c r="M12" s="3"/>
      <c r="O12" s="1" t="str">
        <f t="shared" si="1"/>
        <v xml:space="preserve">    sort integer,</v>
      </c>
    </row>
    <row r="13" spans="2:15" ht="15" x14ac:dyDescent="0.25">
      <c r="B13" s="6">
        <v>9</v>
      </c>
      <c r="C13" s="22" t="s">
        <v>333</v>
      </c>
      <c r="D13" s="24" t="s">
        <v>41</v>
      </c>
      <c r="E13" s="6" t="s">
        <v>35</v>
      </c>
      <c r="F13" s="6"/>
      <c r="G13" s="6">
        <v>0</v>
      </c>
      <c r="H13" s="23" t="s">
        <v>16</v>
      </c>
      <c r="I13" s="8"/>
      <c r="J13" s="25"/>
      <c r="K13" s="3"/>
      <c r="L13" s="3"/>
      <c r="M13" s="3"/>
      <c r="O13" s="1" t="str">
        <f t="shared" si="1"/>
        <v xml:space="preserve">    disabled smallint DEFAULT 0,</v>
      </c>
    </row>
    <row r="14" spans="2:15" ht="15" x14ac:dyDescent="0.25">
      <c r="B14" s="6">
        <v>10</v>
      </c>
      <c r="C14" s="3" t="s">
        <v>20</v>
      </c>
      <c r="D14" s="24" t="s">
        <v>296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1"/>
        <v xml:space="preserve">    created_by bigint,</v>
      </c>
    </row>
    <row r="15" spans="2:15" ht="15" x14ac:dyDescent="0.25">
      <c r="B15" s="6">
        <v>11</v>
      </c>
      <c r="C15" s="3" t="s">
        <v>21</v>
      </c>
      <c r="D15" s="24" t="s">
        <v>70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1"/>
        <v xml:space="preserve">    created_date bigint,</v>
      </c>
    </row>
    <row r="16" spans="2:15" ht="15" x14ac:dyDescent="0.25">
      <c r="B16" s="6">
        <v>12</v>
      </c>
      <c r="C16" s="3" t="s">
        <v>22</v>
      </c>
      <c r="D16" s="24" t="s">
        <v>297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1"/>
        <v xml:space="preserve">    updated_by bigint,</v>
      </c>
    </row>
    <row r="17" spans="2:15" ht="15" x14ac:dyDescent="0.25">
      <c r="B17" s="6">
        <v>13</v>
      </c>
      <c r="C17" s="3" t="s">
        <v>23</v>
      </c>
      <c r="D17" s="24" t="s">
        <v>71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1"/>
        <v xml:space="preserve">    updated_date bigint,</v>
      </c>
    </row>
    <row r="18" spans="2:15" ht="15" x14ac:dyDescent="0.25">
      <c r="B18" s="6">
        <v>14</v>
      </c>
      <c r="C18" s="22" t="s">
        <v>105</v>
      </c>
      <c r="D18" s="24" t="s">
        <v>295</v>
      </c>
      <c r="E18" s="6" t="s">
        <v>6</v>
      </c>
      <c r="F18" s="6"/>
      <c r="G18" s="6"/>
      <c r="H18" s="6"/>
      <c r="I18" s="8">
        <v>1</v>
      </c>
      <c r="J18" s="25"/>
      <c r="K18" s="3"/>
      <c r="L18" s="3"/>
      <c r="M18" s="3"/>
      <c r="O18" s="1" t="str">
        <f t="shared" si="1"/>
        <v xml:space="preserve">    deleted_by bigint,</v>
      </c>
    </row>
    <row r="19" spans="2:15" ht="15" x14ac:dyDescent="0.25">
      <c r="B19" s="6">
        <v>15</v>
      </c>
      <c r="C19" s="22" t="s">
        <v>99</v>
      </c>
      <c r="D19" s="24" t="s">
        <v>94</v>
      </c>
      <c r="E19" s="6" t="s">
        <v>6</v>
      </c>
      <c r="F19" s="6"/>
      <c r="G19" s="6"/>
      <c r="H19" s="6"/>
      <c r="I19" s="8">
        <v>1</v>
      </c>
      <c r="J19" s="25"/>
      <c r="K19" s="3"/>
      <c r="L19" s="3"/>
      <c r="M19" s="3"/>
      <c r="O19" s="1" t="str">
        <f t="shared" si="1"/>
        <v xml:space="preserve">    deleted_date bigint,</v>
      </c>
    </row>
    <row r="20" spans="2:15" ht="15" x14ac:dyDescent="0.25">
      <c r="B20" s="6">
        <v>16</v>
      </c>
      <c r="C20" s="3" t="s">
        <v>24</v>
      </c>
      <c r="D20" s="24" t="s">
        <v>13</v>
      </c>
      <c r="E20" s="6" t="s">
        <v>10</v>
      </c>
      <c r="F20" s="6"/>
      <c r="G20" s="6">
        <v>1</v>
      </c>
      <c r="H20" s="6"/>
      <c r="I20" s="10"/>
      <c r="J20" s="25"/>
      <c r="K20" s="3"/>
      <c r="L20" s="3"/>
      <c r="M20" s="3"/>
      <c r="O20" s="1" t="str">
        <f t="shared" si="1"/>
        <v xml:space="preserve">    version integer DEFAULT 1,</v>
      </c>
    </row>
    <row r="21" spans="2:15" x14ac:dyDescent="0.25">
      <c r="O21" s="1" t="str">
        <f>"    CONSTRAINT " &amp; IF(ISERROR(SEARCH(".",$D$2)), $D$2, MID($D$2,SEARCH(".",$D$2) + 1,(LEN($D$2)-SEARCH(".",$D$2)))) &amp; "_pk PRIMARY KEY (" &amp; $D$5 &amp; ")"</f>
        <v xml:space="preserve">    CONSTRAINT inventory_type_pk PRIMARY KEY (id)</v>
      </c>
    </row>
    <row r="22" spans="2:15" x14ac:dyDescent="0.25">
      <c r="O22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B1:O24"/>
  <sheetViews>
    <sheetView showGridLines="0" workbookViewId="0">
      <selection activeCell="O2" sqref="O2:O24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DB!D215</f>
        <v>Kho hàng</v>
      </c>
      <c r="E1" s="71"/>
      <c r="F1" s="72" t="s">
        <v>22</v>
      </c>
      <c r="G1" s="73"/>
      <c r="H1" s="73"/>
      <c r="I1" s="74"/>
      <c r="J1" s="3" t="str">
        <f>DB!F215</f>
        <v>Nguyễn Anh Phong</v>
      </c>
    </row>
    <row r="2" spans="2:15" ht="18" x14ac:dyDescent="0.25">
      <c r="C2" s="2" t="s">
        <v>27</v>
      </c>
      <c r="D2" s="75" t="str">
        <f>DB!E215</f>
        <v>warehouse</v>
      </c>
      <c r="E2" s="76"/>
      <c r="F2" s="72" t="s">
        <v>23</v>
      </c>
      <c r="G2" s="73"/>
      <c r="H2" s="73"/>
      <c r="I2" s="74"/>
      <c r="J2" s="19">
        <f>DB!G215</f>
        <v>42922</v>
      </c>
      <c r="O2" s="1" t="str">
        <f xml:space="preserve"> "drop table " &amp; D2 &amp; ";"</f>
        <v>drop table warehouse;</v>
      </c>
    </row>
    <row r="3" spans="2:15" ht="29.25" customHeight="1" x14ac:dyDescent="0.25">
      <c r="B3" s="4"/>
      <c r="O3" s="1" t="str">
        <f xml:space="preserve"> "create table " &amp; D2</f>
        <v>create table warehouse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2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955</v>
      </c>
      <c r="D8" s="24" t="s">
        <v>151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department_id bigint,</v>
      </c>
    </row>
    <row r="9" spans="2:15" ht="15" x14ac:dyDescent="0.25">
      <c r="B9" s="6">
        <v>5</v>
      </c>
      <c r="C9" s="22" t="s">
        <v>241</v>
      </c>
      <c r="D9" s="24" t="s">
        <v>237</v>
      </c>
      <c r="E9" s="23" t="s">
        <v>116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search_text text,</v>
      </c>
    </row>
    <row r="10" spans="2:15" ht="15" x14ac:dyDescent="0.25">
      <c r="B10" s="6">
        <v>6</v>
      </c>
      <c r="C10" s="22" t="s">
        <v>46</v>
      </c>
      <c r="D10" s="24" t="s">
        <v>48</v>
      </c>
      <c r="E10" s="23" t="s">
        <v>17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code varchar(100),</v>
      </c>
    </row>
    <row r="11" spans="2:15" ht="15" x14ac:dyDescent="0.25">
      <c r="B11" s="6">
        <v>7</v>
      </c>
      <c r="C11" s="22" t="s">
        <v>1</v>
      </c>
      <c r="D11" s="24" t="s">
        <v>32</v>
      </c>
      <c r="E11" s="6" t="s">
        <v>34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name varchar(255),</v>
      </c>
    </row>
    <row r="12" spans="2:15" ht="15" x14ac:dyDescent="0.25">
      <c r="B12" s="6">
        <v>7</v>
      </c>
      <c r="C12" s="22" t="s">
        <v>1</v>
      </c>
      <c r="D12" s="24" t="s">
        <v>62</v>
      </c>
      <c r="E12" s="6" t="s">
        <v>34</v>
      </c>
      <c r="F12" s="6"/>
      <c r="G12" s="6"/>
      <c r="H12" s="6"/>
      <c r="I12" s="10"/>
      <c r="J12" s="25"/>
      <c r="K12" s="3"/>
      <c r="L12" s="3"/>
      <c r="M12" s="3"/>
      <c r="O12" s="1" t="str">
        <f>"    " &amp; D12 &amp; " " &amp; E12 &amp; IF(F12="yes"," NOT NULL", "") &amp; IF(LEN(G12) &gt; 0," DEFAULT " &amp; G12, "") &amp; ","</f>
        <v xml:space="preserve">    address varchar(255),</v>
      </c>
    </row>
    <row r="13" spans="2:15" ht="15" x14ac:dyDescent="0.25">
      <c r="B13" s="6">
        <v>8</v>
      </c>
      <c r="C13" s="22" t="s">
        <v>743</v>
      </c>
      <c r="D13" s="24" t="s">
        <v>744</v>
      </c>
      <c r="E13" s="6" t="s">
        <v>35</v>
      </c>
      <c r="F13" s="6"/>
      <c r="G13" s="6">
        <v>1</v>
      </c>
      <c r="H13" s="23" t="s">
        <v>16</v>
      </c>
      <c r="I13" s="10"/>
      <c r="J13" s="25"/>
      <c r="K13" s="3"/>
      <c r="L13" s="3"/>
      <c r="M13" s="3"/>
      <c r="O13" s="1" t="str">
        <f t="shared" si="0"/>
        <v xml:space="preserve">    stock smallint DEFAULT 1,</v>
      </c>
    </row>
    <row r="14" spans="2:15" ht="15" x14ac:dyDescent="0.25">
      <c r="B14" s="6">
        <v>9</v>
      </c>
      <c r="C14" s="22" t="s">
        <v>333</v>
      </c>
      <c r="D14" s="24" t="s">
        <v>53</v>
      </c>
      <c r="E14" s="6" t="s">
        <v>10</v>
      </c>
      <c r="F14" s="6"/>
      <c r="G14" s="6"/>
      <c r="H14" s="23"/>
      <c r="I14" s="8"/>
      <c r="J14" s="25"/>
      <c r="K14" s="3"/>
      <c r="L14" s="3"/>
      <c r="M14" s="3"/>
      <c r="O14" s="1" t="str">
        <f t="shared" si="0"/>
        <v xml:space="preserve">    sort integer,</v>
      </c>
    </row>
    <row r="15" spans="2:15" ht="15" x14ac:dyDescent="0.25">
      <c r="B15" s="6">
        <v>10</v>
      </c>
      <c r="C15" s="22" t="s">
        <v>333</v>
      </c>
      <c r="D15" s="24" t="s">
        <v>41</v>
      </c>
      <c r="E15" s="6" t="s">
        <v>35</v>
      </c>
      <c r="F15" s="6"/>
      <c r="G15" s="6">
        <v>0</v>
      </c>
      <c r="H15" s="23" t="s">
        <v>16</v>
      </c>
      <c r="I15" s="8"/>
      <c r="J15" s="25"/>
      <c r="K15" s="3"/>
      <c r="L15" s="3"/>
      <c r="M15" s="3"/>
      <c r="O15" s="1" t="str">
        <f t="shared" si="0"/>
        <v xml:space="preserve">    disabled smallint DEFAULT 0,</v>
      </c>
    </row>
    <row r="16" spans="2:15" ht="15" x14ac:dyDescent="0.25">
      <c r="B16" s="6">
        <v>11</v>
      </c>
      <c r="C16" s="3" t="s">
        <v>20</v>
      </c>
      <c r="D16" s="24" t="s">
        <v>296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created_by bigint,</v>
      </c>
    </row>
    <row r="17" spans="2:15" ht="15" x14ac:dyDescent="0.25">
      <c r="B17" s="6">
        <v>12</v>
      </c>
      <c r="C17" s="3" t="s">
        <v>21</v>
      </c>
      <c r="D17" s="24" t="s">
        <v>70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created_date bigint,</v>
      </c>
    </row>
    <row r="18" spans="2:15" ht="15" x14ac:dyDescent="0.25">
      <c r="B18" s="6">
        <v>13</v>
      </c>
      <c r="C18" s="3" t="s">
        <v>22</v>
      </c>
      <c r="D18" s="24" t="s">
        <v>297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updated_by bigint,</v>
      </c>
    </row>
    <row r="19" spans="2:15" ht="15" x14ac:dyDescent="0.25">
      <c r="B19" s="6">
        <v>14</v>
      </c>
      <c r="C19" s="3" t="s">
        <v>23</v>
      </c>
      <c r="D19" s="24" t="s">
        <v>71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updated_date bigint,</v>
      </c>
    </row>
    <row r="20" spans="2:15" ht="15" x14ac:dyDescent="0.25">
      <c r="B20" s="6">
        <v>15</v>
      </c>
      <c r="C20" s="22" t="s">
        <v>105</v>
      </c>
      <c r="D20" s="24" t="s">
        <v>295</v>
      </c>
      <c r="E20" s="6" t="s">
        <v>6</v>
      </c>
      <c r="F20" s="6"/>
      <c r="G20" s="6"/>
      <c r="H20" s="6"/>
      <c r="I20" s="8">
        <v>1</v>
      </c>
      <c r="J20" s="25"/>
      <c r="K20" s="3"/>
      <c r="L20" s="3"/>
      <c r="M20" s="3"/>
      <c r="O20" s="1" t="str">
        <f t="shared" si="0"/>
        <v xml:space="preserve">    deleted_by bigint,</v>
      </c>
    </row>
    <row r="21" spans="2:15" ht="15" x14ac:dyDescent="0.25">
      <c r="B21" s="6">
        <v>16</v>
      </c>
      <c r="C21" s="22" t="s">
        <v>99</v>
      </c>
      <c r="D21" s="24" t="s">
        <v>94</v>
      </c>
      <c r="E21" s="6" t="s">
        <v>6</v>
      </c>
      <c r="F21" s="6"/>
      <c r="G21" s="6"/>
      <c r="H21" s="6"/>
      <c r="I21" s="8">
        <v>1</v>
      </c>
      <c r="J21" s="25"/>
      <c r="K21" s="3"/>
      <c r="L21" s="3"/>
      <c r="M21" s="3"/>
      <c r="O21" s="1" t="str">
        <f t="shared" si="0"/>
        <v xml:space="preserve">    deleted_date bigint,</v>
      </c>
    </row>
    <row r="22" spans="2:15" ht="15" x14ac:dyDescent="0.25">
      <c r="B22" s="6">
        <v>17</v>
      </c>
      <c r="C22" s="3" t="s">
        <v>24</v>
      </c>
      <c r="D22" s="24" t="s">
        <v>13</v>
      </c>
      <c r="E22" s="6" t="s">
        <v>10</v>
      </c>
      <c r="F22" s="6"/>
      <c r="G22" s="6">
        <v>1</v>
      </c>
      <c r="H22" s="6"/>
      <c r="I22" s="10"/>
      <c r="J22" s="25"/>
      <c r="K22" s="3"/>
      <c r="L22" s="3"/>
      <c r="M22" s="3"/>
      <c r="O22" s="1" t="str">
        <f t="shared" si="0"/>
        <v xml:space="preserve">    version integer DEFAULT 1,</v>
      </c>
    </row>
    <row r="23" spans="2:15" x14ac:dyDescent="0.25">
      <c r="O23" s="1" t="str">
        <f>"    CONSTRAINT " &amp; IF(ISERROR(SEARCH(".",$D$2)), $D$2, MID($D$2,SEARCH(".",$D$2) + 1,(LEN($D$2)-SEARCH(".",$D$2)))) &amp; "_pk PRIMARY KEY (" &amp; $D$5 &amp; ")"</f>
        <v xml:space="preserve">    CONSTRAINT warehouse_pk PRIMARY KEY (id)</v>
      </c>
    </row>
    <row r="24" spans="2:15" x14ac:dyDescent="0.25">
      <c r="O24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B1:O21"/>
  <sheetViews>
    <sheetView showGridLines="0" workbookViewId="0">
      <selection activeCell="O2" sqref="O2:O21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DB!D216</f>
        <v>Loai kho hàng</v>
      </c>
      <c r="E1" s="71"/>
      <c r="F1" s="72" t="s">
        <v>22</v>
      </c>
      <c r="G1" s="73"/>
      <c r="H1" s="73"/>
      <c r="I1" s="74"/>
      <c r="J1" s="3" t="str">
        <f>DB!F216</f>
        <v>Nguyễn Anh Phong</v>
      </c>
    </row>
    <row r="2" spans="2:15" ht="18" x14ac:dyDescent="0.25">
      <c r="C2" s="2" t="s">
        <v>27</v>
      </c>
      <c r="D2" s="75" t="str">
        <f>DB!E216</f>
        <v>storage_type</v>
      </c>
      <c r="E2" s="76"/>
      <c r="F2" s="72" t="s">
        <v>23</v>
      </c>
      <c r="G2" s="73"/>
      <c r="H2" s="73"/>
      <c r="I2" s="74"/>
      <c r="J2" s="19">
        <f>DB!G216</f>
        <v>42922</v>
      </c>
      <c r="O2" s="1" t="str">
        <f xml:space="preserve"> "drop table " &amp; D2 &amp; ";"</f>
        <v>drop table storage_type;</v>
      </c>
    </row>
    <row r="3" spans="2:15" ht="29.25" customHeight="1" x14ac:dyDescent="0.25">
      <c r="B3" s="4"/>
      <c r="O3" s="1" t="str">
        <f xml:space="preserve"> "create table " &amp; D2</f>
        <v>create table storage_type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9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5</v>
      </c>
      <c r="C7" s="22" t="s">
        <v>241</v>
      </c>
      <c r="D7" s="24" t="s">
        <v>237</v>
      </c>
      <c r="E7" s="23" t="s">
        <v>116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search_text text,</v>
      </c>
    </row>
    <row r="8" spans="2:15" ht="15" x14ac:dyDescent="0.25">
      <c r="B8" s="6">
        <v>6</v>
      </c>
      <c r="C8" s="22" t="s">
        <v>46</v>
      </c>
      <c r="D8" s="24" t="s">
        <v>48</v>
      </c>
      <c r="E8" s="23" t="s">
        <v>17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code varchar(100),</v>
      </c>
    </row>
    <row r="9" spans="2:15" ht="15" x14ac:dyDescent="0.25">
      <c r="B9" s="6">
        <v>7</v>
      </c>
      <c r="C9" s="22" t="s">
        <v>1</v>
      </c>
      <c r="D9" s="24" t="s">
        <v>32</v>
      </c>
      <c r="E9" s="6" t="s">
        <v>34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name varchar(255),</v>
      </c>
    </row>
    <row r="10" spans="2:15" ht="15" x14ac:dyDescent="0.25">
      <c r="B10" s="6">
        <v>8</v>
      </c>
      <c r="C10" s="22" t="s">
        <v>743</v>
      </c>
      <c r="D10" s="24" t="s">
        <v>744</v>
      </c>
      <c r="E10" s="6" t="s">
        <v>35</v>
      </c>
      <c r="F10" s="6"/>
      <c r="G10" s="6">
        <v>1</v>
      </c>
      <c r="H10" s="23" t="s">
        <v>16</v>
      </c>
      <c r="I10" s="10"/>
      <c r="J10" s="25"/>
      <c r="K10" s="3"/>
      <c r="L10" s="3"/>
      <c r="M10" s="3"/>
      <c r="O10" s="1" t="str">
        <f t="shared" si="0"/>
        <v xml:space="preserve">    stock smallint DEFAULT 1,</v>
      </c>
    </row>
    <row r="11" spans="2:15" ht="15" x14ac:dyDescent="0.25">
      <c r="B11" s="6">
        <v>9</v>
      </c>
      <c r="C11" s="22" t="s">
        <v>333</v>
      </c>
      <c r="D11" s="24" t="s">
        <v>53</v>
      </c>
      <c r="E11" s="6" t="s">
        <v>10</v>
      </c>
      <c r="F11" s="6"/>
      <c r="G11" s="6"/>
      <c r="H11" s="23"/>
      <c r="I11" s="8"/>
      <c r="J11" s="25"/>
      <c r="K11" s="3"/>
      <c r="L11" s="3"/>
      <c r="M11" s="3"/>
      <c r="O11" s="1" t="str">
        <f t="shared" si="0"/>
        <v xml:space="preserve">    sort integer,</v>
      </c>
    </row>
    <row r="12" spans="2:15" ht="15" x14ac:dyDescent="0.25">
      <c r="B12" s="6">
        <v>10</v>
      </c>
      <c r="C12" s="22" t="s">
        <v>333</v>
      </c>
      <c r="D12" s="24" t="s">
        <v>41</v>
      </c>
      <c r="E12" s="6" t="s">
        <v>35</v>
      </c>
      <c r="F12" s="6"/>
      <c r="G12" s="6">
        <v>0</v>
      </c>
      <c r="H12" s="23" t="s">
        <v>16</v>
      </c>
      <c r="I12" s="8"/>
      <c r="J12" s="25"/>
      <c r="K12" s="3"/>
      <c r="L12" s="3"/>
      <c r="M12" s="3"/>
      <c r="O12" s="1" t="str">
        <f t="shared" si="0"/>
        <v xml:space="preserve">    disabled smallint DEFAULT 0,</v>
      </c>
    </row>
    <row r="13" spans="2:15" ht="15" x14ac:dyDescent="0.25">
      <c r="B13" s="6">
        <v>11</v>
      </c>
      <c r="C13" s="3" t="s">
        <v>20</v>
      </c>
      <c r="D13" s="24" t="s">
        <v>296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created_by bigint,</v>
      </c>
    </row>
    <row r="14" spans="2:15" ht="15" x14ac:dyDescent="0.25">
      <c r="B14" s="6">
        <v>12</v>
      </c>
      <c r="C14" s="3" t="s">
        <v>21</v>
      </c>
      <c r="D14" s="24" t="s">
        <v>70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created_date bigint,</v>
      </c>
    </row>
    <row r="15" spans="2:15" ht="15" x14ac:dyDescent="0.25">
      <c r="B15" s="6">
        <v>13</v>
      </c>
      <c r="C15" s="3" t="s">
        <v>22</v>
      </c>
      <c r="D15" s="24" t="s">
        <v>297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updated_by bigint,</v>
      </c>
    </row>
    <row r="16" spans="2:15" ht="15" x14ac:dyDescent="0.25">
      <c r="B16" s="6">
        <v>14</v>
      </c>
      <c r="C16" s="3" t="s">
        <v>23</v>
      </c>
      <c r="D16" s="24" t="s">
        <v>71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updated_date bigint,</v>
      </c>
    </row>
    <row r="17" spans="2:15" ht="15" x14ac:dyDescent="0.25">
      <c r="B17" s="6">
        <v>15</v>
      </c>
      <c r="C17" s="22" t="s">
        <v>105</v>
      </c>
      <c r="D17" s="24" t="s">
        <v>295</v>
      </c>
      <c r="E17" s="6" t="s">
        <v>6</v>
      </c>
      <c r="F17" s="6"/>
      <c r="G17" s="6"/>
      <c r="H17" s="6"/>
      <c r="I17" s="8">
        <v>1</v>
      </c>
      <c r="J17" s="25"/>
      <c r="K17" s="3"/>
      <c r="L17" s="3"/>
      <c r="M17" s="3"/>
      <c r="O17" s="1" t="str">
        <f t="shared" si="0"/>
        <v xml:space="preserve">    deleted_by bigint,</v>
      </c>
    </row>
    <row r="18" spans="2:15" ht="15" x14ac:dyDescent="0.25">
      <c r="B18" s="6">
        <v>16</v>
      </c>
      <c r="C18" s="22" t="s">
        <v>99</v>
      </c>
      <c r="D18" s="24" t="s">
        <v>94</v>
      </c>
      <c r="E18" s="6" t="s">
        <v>6</v>
      </c>
      <c r="F18" s="6"/>
      <c r="G18" s="6"/>
      <c r="H18" s="6"/>
      <c r="I18" s="8">
        <v>1</v>
      </c>
      <c r="J18" s="25"/>
      <c r="K18" s="3"/>
      <c r="L18" s="3"/>
      <c r="M18" s="3"/>
      <c r="O18" s="1" t="str">
        <f t="shared" si="0"/>
        <v xml:space="preserve">    deleted_date bigint,</v>
      </c>
    </row>
    <row r="19" spans="2:15" ht="15" x14ac:dyDescent="0.25">
      <c r="B19" s="6">
        <v>17</v>
      </c>
      <c r="C19" s="3" t="s">
        <v>24</v>
      </c>
      <c r="D19" s="24" t="s">
        <v>13</v>
      </c>
      <c r="E19" s="6" t="s">
        <v>10</v>
      </c>
      <c r="F19" s="6"/>
      <c r="G19" s="6">
        <v>1</v>
      </c>
      <c r="H19" s="6"/>
      <c r="I19" s="10"/>
      <c r="J19" s="25"/>
      <c r="K19" s="3"/>
      <c r="L19" s="3"/>
      <c r="M19" s="3"/>
      <c r="O19" s="1" t="str">
        <f t="shared" si="0"/>
        <v xml:space="preserve">    version integer DEFAULT 1,</v>
      </c>
    </row>
    <row r="20" spans="2:15" x14ac:dyDescent="0.25">
      <c r="O20" s="1" t="str">
        <f>"    CONSTRAINT " &amp; IF(ISERROR(SEARCH(".",$D$2)), $D$2, MID($D$2,SEARCH(".",$D$2) + 1,(LEN($D$2)-SEARCH(".",$D$2)))) &amp; "_pk PRIMARY KEY (" &amp; $D$5 &amp; ")"</f>
        <v xml:space="preserve">    CONSTRAINT storage_type_pk PRIMARY KEY (id)</v>
      </c>
    </row>
    <row r="21" spans="2:15" x14ac:dyDescent="0.25">
      <c r="O21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B1:O26"/>
  <sheetViews>
    <sheetView showGridLines="0" workbookViewId="0">
      <selection activeCell="O2" sqref="O2:O23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DB!D217</f>
        <v>Vị trí kho</v>
      </c>
      <c r="E1" s="71"/>
      <c r="F1" s="72" t="s">
        <v>22</v>
      </c>
      <c r="G1" s="73"/>
      <c r="H1" s="73"/>
      <c r="I1" s="74"/>
      <c r="J1" s="3" t="str">
        <f>DB!F217</f>
        <v>Nguyễn Anh Phong</v>
      </c>
    </row>
    <row r="2" spans="2:15" ht="18" x14ac:dyDescent="0.25">
      <c r="C2" s="2" t="s">
        <v>27</v>
      </c>
      <c r="D2" s="75" t="str">
        <f>DB!E217</f>
        <v>storage_location</v>
      </c>
      <c r="E2" s="76"/>
      <c r="F2" s="72" t="s">
        <v>23</v>
      </c>
      <c r="G2" s="73"/>
      <c r="H2" s="73"/>
      <c r="I2" s="74"/>
      <c r="J2" s="19">
        <f>DB!G217</f>
        <v>42922</v>
      </c>
      <c r="O2" s="1" t="str">
        <f xml:space="preserve"> "drop table " &amp; D2 &amp; ";"</f>
        <v>drop table storage_location;</v>
      </c>
    </row>
    <row r="3" spans="2:15" ht="29.25" customHeight="1" x14ac:dyDescent="0.25">
      <c r="B3" s="4"/>
      <c r="O3" s="1" t="str">
        <f xml:space="preserve"> "create table " &amp; D2</f>
        <v>create table storage_location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</v>
      </c>
      <c r="D6" s="24" t="s">
        <v>938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1" si="0">"    " &amp; D6 &amp; " " &amp; E6 &amp; IF(F6="yes"," NOT NULL", "") &amp; IF(LEN(G6) &gt; 0," DEFAULT " &amp; G6, "") &amp; ","</f>
        <v xml:space="preserve">    warehouse_id bigint,</v>
      </c>
    </row>
    <row r="7" spans="2:15" ht="15" x14ac:dyDescent="0.25">
      <c r="B7" s="6">
        <v>3</v>
      </c>
      <c r="C7" s="22" t="s">
        <v>962</v>
      </c>
      <c r="D7" s="24" t="s">
        <v>3401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storage_type_id bigint,</v>
      </c>
    </row>
    <row r="8" spans="2:15" ht="15" x14ac:dyDescent="0.25">
      <c r="B8" s="6">
        <v>4</v>
      </c>
      <c r="C8" s="22" t="s">
        <v>241</v>
      </c>
      <c r="D8" s="24" t="s">
        <v>237</v>
      </c>
      <c r="E8" s="23" t="s">
        <v>116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search_text text,</v>
      </c>
    </row>
    <row r="9" spans="2:15" ht="15" x14ac:dyDescent="0.25">
      <c r="B9" s="6">
        <v>5</v>
      </c>
      <c r="C9" s="22" t="s">
        <v>66</v>
      </c>
      <c r="D9" s="24" t="s">
        <v>48</v>
      </c>
      <c r="E9" s="6" t="s">
        <v>34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code varchar(255),</v>
      </c>
    </row>
    <row r="10" spans="2:15" ht="15" x14ac:dyDescent="0.25">
      <c r="B10" s="6">
        <v>6</v>
      </c>
      <c r="C10" s="22" t="s">
        <v>73</v>
      </c>
      <c r="D10" s="24" t="s">
        <v>32</v>
      </c>
      <c r="E10" s="6" t="s">
        <v>34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name varchar(255),</v>
      </c>
    </row>
    <row r="11" spans="2:15" ht="15" x14ac:dyDescent="0.25">
      <c r="B11" s="6">
        <v>7</v>
      </c>
      <c r="C11" s="22" t="s">
        <v>939</v>
      </c>
      <c r="D11" s="24" t="s">
        <v>1071</v>
      </c>
      <c r="E11" s="6" t="s">
        <v>35</v>
      </c>
      <c r="F11" s="6"/>
      <c r="G11" s="6">
        <v>1</v>
      </c>
      <c r="H11" s="23" t="s">
        <v>16</v>
      </c>
      <c r="I11" s="10"/>
      <c r="J11" s="25"/>
      <c r="K11" s="3"/>
      <c r="L11" s="3"/>
      <c r="M11" s="3"/>
      <c r="O11" s="1" t="str">
        <f t="shared" si="0"/>
        <v xml:space="preserve">    internal_ledger smallint DEFAULT 1,</v>
      </c>
    </row>
    <row r="12" spans="2:15" ht="15" x14ac:dyDescent="0.25">
      <c r="B12" s="6">
        <v>8</v>
      </c>
      <c r="C12" s="22" t="s">
        <v>1072</v>
      </c>
      <c r="D12" s="24" t="s">
        <v>1217</v>
      </c>
      <c r="E12" s="6" t="s">
        <v>35</v>
      </c>
      <c r="F12" s="6"/>
      <c r="G12" s="6">
        <v>1</v>
      </c>
      <c r="H12" s="23" t="s">
        <v>16</v>
      </c>
      <c r="I12" s="10"/>
      <c r="J12" s="25"/>
      <c r="K12" s="3"/>
      <c r="L12" s="3"/>
      <c r="M12" s="3"/>
      <c r="O12" s="1" t="str">
        <f t="shared" si="0"/>
        <v xml:space="preserve">    financial_ledger smallint DEFAULT 1,</v>
      </c>
    </row>
    <row r="13" spans="2:15" ht="15" x14ac:dyDescent="0.25">
      <c r="B13" s="6">
        <v>9</v>
      </c>
      <c r="C13" s="22" t="s">
        <v>743</v>
      </c>
      <c r="D13" s="24" t="s">
        <v>744</v>
      </c>
      <c r="E13" s="6" t="s">
        <v>35</v>
      </c>
      <c r="F13" s="6"/>
      <c r="G13" s="6">
        <v>1</v>
      </c>
      <c r="H13" s="23" t="s">
        <v>16</v>
      </c>
      <c r="I13" s="10"/>
      <c r="J13" s="25"/>
      <c r="K13" s="3"/>
      <c r="L13" s="3"/>
      <c r="M13" s="3"/>
      <c r="O13" s="1" t="str">
        <f t="shared" si="0"/>
        <v xml:space="preserve">    stock smallint DEFAULT 1,</v>
      </c>
    </row>
    <row r="14" spans="2:15" ht="15" x14ac:dyDescent="0.25">
      <c r="B14" s="6">
        <v>10</v>
      </c>
      <c r="C14" s="22" t="s">
        <v>333</v>
      </c>
      <c r="D14" s="24" t="s">
        <v>41</v>
      </c>
      <c r="E14" s="6" t="s">
        <v>35</v>
      </c>
      <c r="F14" s="6"/>
      <c r="G14" s="6">
        <v>0</v>
      </c>
      <c r="H14" s="23" t="s">
        <v>16</v>
      </c>
      <c r="I14" s="8"/>
      <c r="J14" s="25"/>
      <c r="K14" s="3"/>
      <c r="L14" s="3"/>
      <c r="M14" s="3"/>
      <c r="O14" s="1" t="str">
        <f t="shared" si="0"/>
        <v xml:space="preserve">    disabled smallint DEFAULT 0,</v>
      </c>
    </row>
    <row r="15" spans="2:15" ht="15" x14ac:dyDescent="0.25">
      <c r="B15" s="6">
        <v>11</v>
      </c>
      <c r="C15" s="3" t="s">
        <v>20</v>
      </c>
      <c r="D15" s="24" t="s">
        <v>296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created_by bigint,</v>
      </c>
    </row>
    <row r="16" spans="2:15" ht="15" x14ac:dyDescent="0.25">
      <c r="B16" s="6">
        <v>12</v>
      </c>
      <c r="C16" s="3" t="s">
        <v>21</v>
      </c>
      <c r="D16" s="24" t="s">
        <v>70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created_date bigint,</v>
      </c>
    </row>
    <row r="17" spans="2:15" ht="15" x14ac:dyDescent="0.25">
      <c r="B17" s="6">
        <v>13</v>
      </c>
      <c r="C17" s="3" t="s">
        <v>22</v>
      </c>
      <c r="D17" s="24" t="s">
        <v>297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updated_by bigint,</v>
      </c>
    </row>
    <row r="18" spans="2:15" ht="15" x14ac:dyDescent="0.25">
      <c r="B18" s="6">
        <v>14</v>
      </c>
      <c r="C18" s="3" t="s">
        <v>23</v>
      </c>
      <c r="D18" s="24" t="s">
        <v>71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updated_date bigint,</v>
      </c>
    </row>
    <row r="19" spans="2:15" ht="15" x14ac:dyDescent="0.25">
      <c r="B19" s="6">
        <v>15</v>
      </c>
      <c r="C19" s="22" t="s">
        <v>105</v>
      </c>
      <c r="D19" s="24" t="s">
        <v>295</v>
      </c>
      <c r="E19" s="6" t="s">
        <v>6</v>
      </c>
      <c r="F19" s="6"/>
      <c r="G19" s="6"/>
      <c r="H19" s="6"/>
      <c r="I19" s="8">
        <v>1</v>
      </c>
      <c r="J19" s="25"/>
      <c r="K19" s="3"/>
      <c r="L19" s="3"/>
      <c r="M19" s="3"/>
      <c r="O19" s="1" t="str">
        <f t="shared" si="0"/>
        <v xml:space="preserve">    deleted_by bigint,</v>
      </c>
    </row>
    <row r="20" spans="2:15" ht="15" x14ac:dyDescent="0.25">
      <c r="B20" s="6">
        <v>16</v>
      </c>
      <c r="C20" s="22" t="s">
        <v>99</v>
      </c>
      <c r="D20" s="24" t="s">
        <v>94</v>
      </c>
      <c r="E20" s="6" t="s">
        <v>6</v>
      </c>
      <c r="F20" s="6"/>
      <c r="G20" s="6"/>
      <c r="H20" s="6"/>
      <c r="I20" s="8">
        <v>1</v>
      </c>
      <c r="J20" s="25"/>
      <c r="K20" s="3"/>
      <c r="L20" s="3"/>
      <c r="M20" s="3"/>
      <c r="O20" s="1" t="str">
        <f t="shared" si="0"/>
        <v xml:space="preserve">    deleted_date bigint,</v>
      </c>
    </row>
    <row r="21" spans="2:15" ht="15" x14ac:dyDescent="0.25">
      <c r="B21" s="6">
        <v>17</v>
      </c>
      <c r="C21" s="3" t="s">
        <v>24</v>
      </c>
      <c r="D21" s="24" t="s">
        <v>13</v>
      </c>
      <c r="E21" s="6" t="s">
        <v>10</v>
      </c>
      <c r="F21" s="6"/>
      <c r="G21" s="6">
        <v>1</v>
      </c>
      <c r="H21" s="6"/>
      <c r="I21" s="10"/>
      <c r="J21" s="25"/>
      <c r="K21" s="3"/>
      <c r="L21" s="3"/>
      <c r="M21" s="3"/>
      <c r="O21" s="1" t="str">
        <f t="shared" si="0"/>
        <v xml:space="preserve">    version integer DEFAULT 1,</v>
      </c>
    </row>
    <row r="22" spans="2:15" x14ac:dyDescent="0.25">
      <c r="O22" s="1" t="str">
        <f>"    CONSTRAINT " &amp; IF(ISERROR(SEARCH(".",$D$2)), $D$2, MID($D$2,SEARCH(".",$D$2) + 1,(LEN($D$2)-SEARCH(".",$D$2)))) &amp; "_pk PRIMARY KEY (" &amp; $D$5 &amp; ")"</f>
        <v xml:space="preserve">    CONSTRAINT storage_location_pk PRIMARY KEY (id)</v>
      </c>
    </row>
    <row r="23" spans="2:15" x14ac:dyDescent="0.25">
      <c r="O23" s="1" t="s">
        <v>7</v>
      </c>
    </row>
    <row r="26" spans="2:15" x14ac:dyDescent="0.25">
      <c r="C26" s="32" t="s">
        <v>3402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B1:O29"/>
  <sheetViews>
    <sheetView showGridLines="0" workbookViewId="0">
      <selection activeCell="O2" sqref="O2:O23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.14062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10.2851562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DB!D218</f>
        <v>Đơn vị lưu kho</v>
      </c>
      <c r="E1" s="71"/>
      <c r="F1" s="72" t="s">
        <v>22</v>
      </c>
      <c r="G1" s="73"/>
      <c r="H1" s="73"/>
      <c r="I1" s="74"/>
      <c r="J1" s="3" t="str">
        <f>DB!F218</f>
        <v>Nguyễn Anh Phong</v>
      </c>
    </row>
    <row r="2" spans="2:15" ht="18" x14ac:dyDescent="0.25">
      <c r="C2" s="2" t="s">
        <v>27</v>
      </c>
      <c r="D2" s="75" t="str">
        <f>DB!E218</f>
        <v>sku</v>
      </c>
      <c r="E2" s="76"/>
      <c r="F2" s="72" t="s">
        <v>23</v>
      </c>
      <c r="G2" s="73"/>
      <c r="H2" s="73"/>
      <c r="I2" s="74"/>
      <c r="J2" s="19">
        <f>DB!G218</f>
        <v>42922</v>
      </c>
      <c r="O2" s="1" t="str">
        <f xml:space="preserve"> "drop table " &amp; D2 &amp; ";"</f>
        <v>drop table sku;</v>
      </c>
    </row>
    <row r="3" spans="2:15" ht="29.25" customHeight="1" x14ac:dyDescent="0.25">
      <c r="B3" s="4"/>
      <c r="O3" s="1" t="str">
        <f xml:space="preserve"> "create table " &amp; D2</f>
        <v>create table sku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22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241</v>
      </c>
      <c r="D6" s="24" t="s">
        <v>237</v>
      </c>
      <c r="E6" s="23" t="s">
        <v>116</v>
      </c>
      <c r="F6" s="6"/>
      <c r="G6" s="6"/>
      <c r="H6" s="6"/>
      <c r="I6" s="10"/>
      <c r="J6" s="25"/>
      <c r="K6" s="3"/>
      <c r="L6" s="3"/>
      <c r="M6" s="3"/>
      <c r="O6" s="1" t="str">
        <f>"    " &amp; D6 &amp; " " &amp; E6 &amp; IF(F6="yes"," NOT NULL", "") &amp; IF(LEN(G6) &gt; 0," DEFAULT " &amp; G6, "") &amp; ","</f>
        <v xml:space="preserve">    search_text text,</v>
      </c>
    </row>
    <row r="7" spans="2:15" ht="15" x14ac:dyDescent="0.25">
      <c r="B7" s="6">
        <v>3</v>
      </c>
      <c r="C7" s="22" t="s">
        <v>46</v>
      </c>
      <c r="D7" s="24" t="s">
        <v>48</v>
      </c>
      <c r="E7" s="23" t="s">
        <v>17</v>
      </c>
      <c r="F7" s="6"/>
      <c r="G7" s="6"/>
      <c r="H7" s="6"/>
      <c r="I7" s="8"/>
      <c r="J7" s="25"/>
      <c r="K7" s="3"/>
      <c r="L7" s="3"/>
      <c r="M7" s="3"/>
      <c r="O7" s="1" t="str">
        <f t="shared" ref="O7:O21" si="0">"    " &amp; D7 &amp; " " &amp; E7 &amp; IF(F7="yes"," NOT NULL", "") &amp; IF(LEN(G7) &gt; 0," DEFAULT " &amp; G7, "") &amp; ","</f>
        <v xml:space="preserve">    code varchar(100),</v>
      </c>
    </row>
    <row r="8" spans="2:15" ht="15" x14ac:dyDescent="0.25">
      <c r="B8" s="6">
        <v>4</v>
      </c>
      <c r="C8" s="22" t="s">
        <v>1</v>
      </c>
      <c r="D8" s="24" t="s">
        <v>32</v>
      </c>
      <c r="E8" s="23" t="s">
        <v>34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name varchar(255),</v>
      </c>
    </row>
    <row r="9" spans="2:15" ht="15" x14ac:dyDescent="0.25">
      <c r="B9" s="6">
        <v>5</v>
      </c>
      <c r="C9" s="22" t="s">
        <v>934</v>
      </c>
      <c r="D9" s="24" t="s">
        <v>170</v>
      </c>
      <c r="E9" s="6" t="s">
        <v>6</v>
      </c>
      <c r="F9" s="6"/>
      <c r="G9" s="6"/>
      <c r="H9" s="6"/>
      <c r="I9" s="8"/>
      <c r="J9" s="25"/>
      <c r="K9" s="3"/>
      <c r="L9" s="3"/>
      <c r="M9" s="3"/>
      <c r="O9" s="1" t="str">
        <f t="shared" si="0"/>
        <v xml:space="preserve">    item_id bigint,</v>
      </c>
    </row>
    <row r="10" spans="2:15" ht="15" x14ac:dyDescent="0.25">
      <c r="B10" s="6">
        <v>6</v>
      </c>
      <c r="C10" s="22" t="s">
        <v>935</v>
      </c>
      <c r="D10" s="24" t="s">
        <v>930</v>
      </c>
      <c r="E10" s="23" t="s">
        <v>34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lot varchar(255),</v>
      </c>
    </row>
    <row r="11" spans="2:15" ht="15" x14ac:dyDescent="0.25">
      <c r="B11" s="6">
        <v>7</v>
      </c>
      <c r="C11" s="22" t="s">
        <v>936</v>
      </c>
      <c r="D11" s="24" t="s">
        <v>2037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expiry_date bigint,</v>
      </c>
    </row>
    <row r="12" spans="2:15" ht="15" x14ac:dyDescent="0.25">
      <c r="B12" s="6">
        <v>8</v>
      </c>
      <c r="C12" s="22" t="s">
        <v>937</v>
      </c>
      <c r="D12" s="24" t="s">
        <v>932</v>
      </c>
      <c r="E12" s="23" t="s">
        <v>34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model varchar(255),</v>
      </c>
    </row>
    <row r="13" spans="2:15" ht="15" x14ac:dyDescent="0.25">
      <c r="B13" s="6">
        <v>9</v>
      </c>
      <c r="C13" s="22" t="s">
        <v>733</v>
      </c>
      <c r="D13" s="24" t="s">
        <v>933</v>
      </c>
      <c r="E13" s="23" t="s">
        <v>34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serial varchar(255),</v>
      </c>
    </row>
    <row r="14" spans="2:15" ht="15" x14ac:dyDescent="0.25">
      <c r="B14" s="6">
        <v>10</v>
      </c>
      <c r="C14" s="22" t="s">
        <v>739</v>
      </c>
      <c r="D14" s="24" t="s">
        <v>740</v>
      </c>
      <c r="E14" s="23" t="s">
        <v>34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barcode varchar(255),</v>
      </c>
    </row>
    <row r="15" spans="2:15" ht="15" x14ac:dyDescent="0.25">
      <c r="B15" s="6">
        <v>11</v>
      </c>
      <c r="C15" s="3" t="s">
        <v>20</v>
      </c>
      <c r="D15" s="24" t="s">
        <v>296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created_by bigint,</v>
      </c>
    </row>
    <row r="16" spans="2:15" ht="15" x14ac:dyDescent="0.25">
      <c r="B16" s="6">
        <v>12</v>
      </c>
      <c r="C16" s="3" t="s">
        <v>21</v>
      </c>
      <c r="D16" s="24" t="s">
        <v>70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created_date bigint,</v>
      </c>
    </row>
    <row r="17" spans="2:15" ht="15" x14ac:dyDescent="0.25">
      <c r="B17" s="6">
        <v>13</v>
      </c>
      <c r="C17" s="3" t="s">
        <v>22</v>
      </c>
      <c r="D17" s="24" t="s">
        <v>297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updated_by bigint,</v>
      </c>
    </row>
    <row r="18" spans="2:15" ht="15" x14ac:dyDescent="0.25">
      <c r="B18" s="6">
        <v>14</v>
      </c>
      <c r="C18" s="3" t="s">
        <v>23</v>
      </c>
      <c r="D18" s="24" t="s">
        <v>71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updated_date bigint,</v>
      </c>
    </row>
    <row r="19" spans="2:15" ht="15" x14ac:dyDescent="0.25">
      <c r="B19" s="6">
        <v>15</v>
      </c>
      <c r="C19" s="22" t="s">
        <v>105</v>
      </c>
      <c r="D19" s="24" t="s">
        <v>295</v>
      </c>
      <c r="E19" s="6" t="s">
        <v>6</v>
      </c>
      <c r="F19" s="6"/>
      <c r="G19" s="6"/>
      <c r="H19" s="6"/>
      <c r="I19" s="8">
        <v>1</v>
      </c>
      <c r="J19" s="25"/>
      <c r="K19" s="3"/>
      <c r="L19" s="3"/>
      <c r="M19" s="3"/>
      <c r="O19" s="1" t="str">
        <f t="shared" si="0"/>
        <v xml:space="preserve">    deleted_by bigint,</v>
      </c>
    </row>
    <row r="20" spans="2:15" ht="15" x14ac:dyDescent="0.25">
      <c r="B20" s="6">
        <v>16</v>
      </c>
      <c r="C20" s="22" t="s">
        <v>99</v>
      </c>
      <c r="D20" s="24" t="s">
        <v>94</v>
      </c>
      <c r="E20" s="6" t="s">
        <v>6</v>
      </c>
      <c r="F20" s="6"/>
      <c r="G20" s="6"/>
      <c r="H20" s="6"/>
      <c r="I20" s="8">
        <v>1</v>
      </c>
      <c r="J20" s="25"/>
      <c r="K20" s="3"/>
      <c r="L20" s="3"/>
      <c r="M20" s="3"/>
      <c r="O20" s="1" t="str">
        <f t="shared" si="0"/>
        <v xml:space="preserve">    deleted_date bigint,</v>
      </c>
    </row>
    <row r="21" spans="2:15" ht="15" x14ac:dyDescent="0.25">
      <c r="B21" s="6">
        <v>17</v>
      </c>
      <c r="C21" s="3" t="s">
        <v>24</v>
      </c>
      <c r="D21" s="24" t="s">
        <v>13</v>
      </c>
      <c r="E21" s="6" t="s">
        <v>10</v>
      </c>
      <c r="F21" s="6"/>
      <c r="G21" s="6">
        <v>1</v>
      </c>
      <c r="H21" s="6"/>
      <c r="I21" s="10"/>
      <c r="J21" s="25"/>
      <c r="K21" s="3"/>
      <c r="L21" s="3"/>
      <c r="M21" s="3"/>
      <c r="O21" s="1" t="str">
        <f t="shared" si="0"/>
        <v xml:space="preserve">    version integer DEFAULT 1,</v>
      </c>
    </row>
    <row r="22" spans="2:15" x14ac:dyDescent="0.25">
      <c r="O22" s="1" t="str">
        <f>"    CONSTRAINT " &amp; IF(ISERROR(SEARCH(".",$D$2)), $D$2, MID($D$2,SEARCH(".",$D$2) + 1,(LEN($D$2)-SEARCH(".",$D$2)))) &amp; "_pk PRIMARY KEY (" &amp; $D$5 &amp; ")"</f>
        <v xml:space="preserve">    CONSTRAINT sku_pk PRIMARY KEY (id)</v>
      </c>
    </row>
    <row r="23" spans="2:15" x14ac:dyDescent="0.25">
      <c r="O23" s="1" t="s">
        <v>7</v>
      </c>
    </row>
    <row r="27" spans="2:15" x14ac:dyDescent="0.25">
      <c r="C27" s="32" t="s">
        <v>2061</v>
      </c>
    </row>
    <row r="29" spans="2:15" x14ac:dyDescent="0.25">
      <c r="K29" s="1">
        <f>3810*105/100</f>
        <v>4000.5</v>
      </c>
      <c r="N29" s="32" t="s">
        <v>2062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B1:O19"/>
  <sheetViews>
    <sheetView showGridLines="0" workbookViewId="0">
      <selection activeCell="O2" sqref="O2:O19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DB!D219</f>
        <v>Điều khoản nhập kho</v>
      </c>
      <c r="E1" s="71"/>
      <c r="F1" s="72" t="s">
        <v>22</v>
      </c>
      <c r="G1" s="73"/>
      <c r="H1" s="73"/>
      <c r="I1" s="74"/>
      <c r="J1" s="3" t="str">
        <f>DB!F219</f>
        <v>Nguyễn Anh Phong</v>
      </c>
    </row>
    <row r="2" spans="2:15" ht="18" x14ac:dyDescent="0.25">
      <c r="C2" s="2" t="s">
        <v>27</v>
      </c>
      <c r="D2" s="75" t="str">
        <f>DB!E219</f>
        <v>incoterm</v>
      </c>
      <c r="E2" s="76"/>
      <c r="F2" s="72" t="s">
        <v>23</v>
      </c>
      <c r="G2" s="73"/>
      <c r="H2" s="73"/>
      <c r="I2" s="74"/>
      <c r="J2" s="19">
        <f>DB!G219</f>
        <v>42922</v>
      </c>
      <c r="O2" s="1" t="str">
        <f xml:space="preserve"> "drop table " &amp; D2 &amp; ";"</f>
        <v>drop table incoterm;</v>
      </c>
    </row>
    <row r="3" spans="2:15" ht="29.25" customHeight="1" x14ac:dyDescent="0.25">
      <c r="B3" s="4"/>
      <c r="O3" s="1" t="str">
        <f xml:space="preserve"> "create table " &amp; D2</f>
        <v>create table incoterm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7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46</v>
      </c>
      <c r="D7" s="24" t="s">
        <v>48</v>
      </c>
      <c r="E7" s="23" t="s">
        <v>17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code varchar(100),</v>
      </c>
    </row>
    <row r="8" spans="2:15" ht="15" x14ac:dyDescent="0.25">
      <c r="B8" s="6">
        <v>4</v>
      </c>
      <c r="C8" s="22" t="s">
        <v>1</v>
      </c>
      <c r="D8" s="24" t="s">
        <v>32</v>
      </c>
      <c r="E8" s="23" t="s">
        <v>34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name varchar(255),</v>
      </c>
    </row>
    <row r="9" spans="2:15" ht="15" x14ac:dyDescent="0.25">
      <c r="B9" s="6">
        <v>5</v>
      </c>
      <c r="C9" s="22" t="s">
        <v>333</v>
      </c>
      <c r="D9" s="24" t="s">
        <v>53</v>
      </c>
      <c r="E9" s="6" t="s">
        <v>10</v>
      </c>
      <c r="F9" s="6"/>
      <c r="G9" s="6"/>
      <c r="H9" s="23"/>
      <c r="I9" s="8"/>
      <c r="J9" s="25"/>
      <c r="K9" s="3"/>
      <c r="L9" s="3"/>
      <c r="M9" s="3"/>
      <c r="O9" s="1" t="str">
        <f t="shared" si="0"/>
        <v xml:space="preserve">    sort integer,</v>
      </c>
    </row>
    <row r="10" spans="2:15" ht="15" x14ac:dyDescent="0.25">
      <c r="B10" s="6">
        <v>6</v>
      </c>
      <c r="C10" s="22" t="s">
        <v>333</v>
      </c>
      <c r="D10" s="24" t="s">
        <v>41</v>
      </c>
      <c r="E10" s="6" t="s">
        <v>35</v>
      </c>
      <c r="F10" s="6"/>
      <c r="G10" s="6">
        <v>0</v>
      </c>
      <c r="H10" s="23" t="s">
        <v>16</v>
      </c>
      <c r="I10" s="8"/>
      <c r="J10" s="25"/>
      <c r="K10" s="3"/>
      <c r="L10" s="3"/>
      <c r="M10" s="3"/>
      <c r="O10" s="1" t="str">
        <f t="shared" si="0"/>
        <v xml:space="preserve">    disabled smallint DEFAULT 0,</v>
      </c>
    </row>
    <row r="11" spans="2:15" ht="15" x14ac:dyDescent="0.25">
      <c r="B11" s="6">
        <v>7</v>
      </c>
      <c r="C11" s="3" t="s">
        <v>20</v>
      </c>
      <c r="D11" s="24" t="s">
        <v>296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created_by bigint,</v>
      </c>
    </row>
    <row r="12" spans="2:15" ht="15" x14ac:dyDescent="0.25">
      <c r="B12" s="6">
        <v>8</v>
      </c>
      <c r="C12" s="3" t="s">
        <v>21</v>
      </c>
      <c r="D12" s="24" t="s">
        <v>70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created_date bigint,</v>
      </c>
    </row>
    <row r="13" spans="2:15" ht="15" x14ac:dyDescent="0.25">
      <c r="B13" s="6">
        <v>9</v>
      </c>
      <c r="C13" s="3" t="s">
        <v>22</v>
      </c>
      <c r="D13" s="24" t="s">
        <v>297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updated_by bigint,</v>
      </c>
    </row>
    <row r="14" spans="2:15" ht="15" x14ac:dyDescent="0.25">
      <c r="B14" s="6">
        <v>10</v>
      </c>
      <c r="C14" s="3" t="s">
        <v>23</v>
      </c>
      <c r="D14" s="24" t="s">
        <v>71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updated_date bigint,</v>
      </c>
    </row>
    <row r="15" spans="2:15" ht="15" x14ac:dyDescent="0.25">
      <c r="B15" s="6">
        <v>11</v>
      </c>
      <c r="C15" s="22" t="s">
        <v>105</v>
      </c>
      <c r="D15" s="24" t="s">
        <v>295</v>
      </c>
      <c r="E15" s="6" t="s">
        <v>6</v>
      </c>
      <c r="F15" s="6"/>
      <c r="G15" s="6"/>
      <c r="H15" s="6"/>
      <c r="I15" s="8">
        <v>1</v>
      </c>
      <c r="J15" s="25"/>
      <c r="K15" s="3"/>
      <c r="L15" s="3"/>
      <c r="M15" s="3"/>
      <c r="O15" s="1" t="str">
        <f t="shared" si="0"/>
        <v xml:space="preserve">    deleted_by bigint,</v>
      </c>
    </row>
    <row r="16" spans="2:15" ht="15" x14ac:dyDescent="0.25">
      <c r="B16" s="6">
        <v>12</v>
      </c>
      <c r="C16" s="22" t="s">
        <v>99</v>
      </c>
      <c r="D16" s="24" t="s">
        <v>94</v>
      </c>
      <c r="E16" s="6" t="s">
        <v>6</v>
      </c>
      <c r="F16" s="6"/>
      <c r="G16" s="6"/>
      <c r="H16" s="6"/>
      <c r="I16" s="8">
        <v>1</v>
      </c>
      <c r="J16" s="25"/>
      <c r="K16" s="3"/>
      <c r="L16" s="3"/>
      <c r="M16" s="3"/>
      <c r="O16" s="1" t="str">
        <f t="shared" si="0"/>
        <v xml:space="preserve">    deleted_date bigint,</v>
      </c>
    </row>
    <row r="17" spans="2:15" ht="15" x14ac:dyDescent="0.25">
      <c r="B17" s="6">
        <v>13</v>
      </c>
      <c r="C17" s="3" t="s">
        <v>24</v>
      </c>
      <c r="D17" s="24" t="s">
        <v>13</v>
      </c>
      <c r="E17" s="6" t="s">
        <v>10</v>
      </c>
      <c r="F17" s="6"/>
      <c r="G17" s="6">
        <v>1</v>
      </c>
      <c r="H17" s="6"/>
      <c r="I17" s="10"/>
      <c r="J17" s="25"/>
      <c r="K17" s="3"/>
      <c r="L17" s="3"/>
      <c r="M17" s="3"/>
      <c r="O17" s="1" t="str">
        <f t="shared" si="0"/>
        <v xml:space="preserve">    version integer DEFAULT 1,</v>
      </c>
    </row>
    <row r="18" spans="2:15" x14ac:dyDescent="0.25">
      <c r="O18" s="1" t="str">
        <f>"    CONSTRAINT " &amp; IF(ISERROR(SEARCH(".",$D$2)), $D$2, MID($D$2,SEARCH(".",$D$2) + 1,(LEN($D$2)-SEARCH(".",$D$2)))) &amp; "_pk PRIMARY KEY (" &amp; $D$5 &amp; ")"</f>
        <v xml:space="preserve">    CONSTRAINT incoterm_pk PRIMARY KEY (id)</v>
      </c>
    </row>
    <row r="19" spans="2:15" x14ac:dyDescent="0.25">
      <c r="O19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B1:O24"/>
  <sheetViews>
    <sheetView showGridLines="0" workbookViewId="0">
      <selection activeCell="H32" sqref="H32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DB!D238</f>
        <v>xxx</v>
      </c>
      <c r="E1" s="71"/>
      <c r="F1" s="72" t="s">
        <v>22</v>
      </c>
      <c r="G1" s="73"/>
      <c r="H1" s="73"/>
      <c r="I1" s="74"/>
      <c r="J1" s="3" t="str">
        <f>DB!F238</f>
        <v>Nguyễn Anh Phong</v>
      </c>
    </row>
    <row r="2" spans="2:15" ht="18" x14ac:dyDescent="0.25">
      <c r="C2" s="2" t="s">
        <v>27</v>
      </c>
      <c r="D2" s="75" t="str">
        <f>DB!E238</f>
        <v>his.xxx</v>
      </c>
      <c r="E2" s="76"/>
      <c r="F2" s="72" t="s">
        <v>23</v>
      </c>
      <c r="G2" s="73"/>
      <c r="H2" s="73"/>
      <c r="I2" s="74"/>
      <c r="J2" s="19">
        <f>DB!G238</f>
        <v>42922</v>
      </c>
      <c r="O2" s="1" t="str">
        <f xml:space="preserve"> "drop table " &amp; D2 &amp; ";"</f>
        <v>drop table his.xxx;</v>
      </c>
    </row>
    <row r="3" spans="2:15" ht="29.25" customHeight="1" x14ac:dyDescent="0.25">
      <c r="B3" s="4"/>
      <c r="O3" s="1" t="str">
        <f xml:space="preserve"> "create table " &amp; D2</f>
        <v>create table his.xxx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765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2" si="0">"    " &amp; D6 &amp; " " &amp; E6 &amp; IF(F6="yes"," NOT NULL", "") &amp; IF(LEN(G6) &gt; 0," DEFAULT " &amp; G6, "") &amp; ","</f>
        <v xml:space="preserve">    insurance_id bigint,</v>
      </c>
    </row>
    <row r="7" spans="2:15" ht="15" x14ac:dyDescent="0.25">
      <c r="B7" s="6">
        <v>3</v>
      </c>
      <c r="C7" s="22" t="s">
        <v>1</v>
      </c>
      <c r="D7" s="24" t="s">
        <v>352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patient_id bigint,</v>
      </c>
    </row>
    <row r="8" spans="2:15" ht="15" x14ac:dyDescent="0.25">
      <c r="B8" s="6">
        <v>4</v>
      </c>
      <c r="C8" s="22" t="s">
        <v>824</v>
      </c>
      <c r="D8" s="24" t="s">
        <v>812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admission_id bigint,</v>
      </c>
    </row>
    <row r="9" spans="2:15" ht="15" x14ac:dyDescent="0.25">
      <c r="B9" s="6">
        <v>5</v>
      </c>
      <c r="C9" s="22" t="s">
        <v>66</v>
      </c>
      <c r="D9" s="24" t="s">
        <v>821</v>
      </c>
      <c r="E9" s="6" t="s">
        <v>34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insurance_code varchar(255),</v>
      </c>
    </row>
    <row r="10" spans="2:15" ht="15" x14ac:dyDescent="0.25">
      <c r="B10" s="6">
        <v>6</v>
      </c>
      <c r="C10" s="22" t="s">
        <v>73</v>
      </c>
      <c r="D10" s="24" t="s">
        <v>822</v>
      </c>
      <c r="E10" s="6" t="s">
        <v>34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insurance_name varchar(255),</v>
      </c>
    </row>
    <row r="11" spans="2:15" ht="15" x14ac:dyDescent="0.25">
      <c r="B11" s="6">
        <v>7</v>
      </c>
      <c r="C11" s="22" t="s">
        <v>129</v>
      </c>
      <c r="D11" s="24" t="s">
        <v>184</v>
      </c>
      <c r="E11" s="6" t="s">
        <v>34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start_date varchar(255),</v>
      </c>
    </row>
    <row r="12" spans="2:15" ht="15" x14ac:dyDescent="0.25">
      <c r="B12" s="6">
        <v>8</v>
      </c>
      <c r="C12" s="22" t="s">
        <v>158</v>
      </c>
      <c r="D12" s="24" t="s">
        <v>185</v>
      </c>
      <c r="E12" s="6" t="s">
        <v>35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end_date smallint,</v>
      </c>
    </row>
    <row r="13" spans="2:15" ht="15" x14ac:dyDescent="0.25">
      <c r="B13" s="6">
        <v>9</v>
      </c>
      <c r="C13" s="22" t="s">
        <v>114</v>
      </c>
      <c r="D13" s="24" t="s">
        <v>818</v>
      </c>
      <c r="E13" s="23" t="s">
        <v>127</v>
      </c>
      <c r="F13" s="6"/>
      <c r="G13" s="6"/>
      <c r="H13" s="6"/>
      <c r="I13" s="8"/>
      <c r="J13" s="25"/>
      <c r="K13" s="3"/>
      <c r="L13" s="3"/>
      <c r="M13" s="3"/>
      <c r="O13" s="1" t="str">
        <f t="shared" si="0"/>
        <v xml:space="preserve">    insurance_rate double precision,</v>
      </c>
    </row>
    <row r="14" spans="2:15" ht="15" x14ac:dyDescent="0.25">
      <c r="B14" s="6">
        <v>10</v>
      </c>
      <c r="C14" s="22" t="s">
        <v>115</v>
      </c>
      <c r="D14" s="24" t="s">
        <v>823</v>
      </c>
      <c r="E14" s="23" t="s">
        <v>127</v>
      </c>
      <c r="F14" s="6"/>
      <c r="G14" s="6"/>
      <c r="H14" s="6"/>
      <c r="I14" s="8"/>
      <c r="J14" s="25"/>
      <c r="K14" s="3"/>
      <c r="L14" s="3"/>
      <c r="M14" s="3"/>
      <c r="O14" s="1" t="str">
        <f t="shared" si="0"/>
        <v xml:space="preserve">    insurance_limit double precision,</v>
      </c>
    </row>
    <row r="15" spans="2:15" ht="15" x14ac:dyDescent="0.25">
      <c r="B15" s="6">
        <v>11</v>
      </c>
      <c r="C15" s="22" t="s">
        <v>333</v>
      </c>
      <c r="D15" s="24" t="s">
        <v>41</v>
      </c>
      <c r="E15" s="6" t="s">
        <v>35</v>
      </c>
      <c r="F15" s="6"/>
      <c r="G15" s="6">
        <v>0</v>
      </c>
      <c r="H15" s="23" t="s">
        <v>16</v>
      </c>
      <c r="I15" s="8"/>
      <c r="J15" s="25"/>
      <c r="K15" s="3"/>
      <c r="L15" s="3"/>
      <c r="M15" s="3"/>
      <c r="O15" s="1" t="str">
        <f t="shared" si="0"/>
        <v xml:space="preserve">    disabled smallint DEFAULT 0,</v>
      </c>
    </row>
    <row r="16" spans="2:15" ht="15" x14ac:dyDescent="0.25">
      <c r="B16" s="6">
        <v>12</v>
      </c>
      <c r="C16" s="3" t="s">
        <v>20</v>
      </c>
      <c r="D16" s="24" t="s">
        <v>296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created_by bigint,</v>
      </c>
    </row>
    <row r="17" spans="2:15" ht="15" x14ac:dyDescent="0.25">
      <c r="B17" s="6">
        <v>13</v>
      </c>
      <c r="C17" s="3" t="s">
        <v>21</v>
      </c>
      <c r="D17" s="24" t="s">
        <v>70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created_date bigint,</v>
      </c>
    </row>
    <row r="18" spans="2:15" ht="15" x14ac:dyDescent="0.25">
      <c r="B18" s="6">
        <v>14</v>
      </c>
      <c r="C18" s="3" t="s">
        <v>22</v>
      </c>
      <c r="D18" s="24" t="s">
        <v>297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updated_by bigint,</v>
      </c>
    </row>
    <row r="19" spans="2:15" ht="15" x14ac:dyDescent="0.25">
      <c r="B19" s="6">
        <v>15</v>
      </c>
      <c r="C19" s="3" t="s">
        <v>23</v>
      </c>
      <c r="D19" s="24" t="s">
        <v>71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updated_date bigint,</v>
      </c>
    </row>
    <row r="20" spans="2:15" ht="15" x14ac:dyDescent="0.25">
      <c r="B20" s="6">
        <v>16</v>
      </c>
      <c r="C20" s="22" t="s">
        <v>105</v>
      </c>
      <c r="D20" s="24" t="s">
        <v>295</v>
      </c>
      <c r="E20" s="6" t="s">
        <v>6</v>
      </c>
      <c r="F20" s="6"/>
      <c r="G20" s="6"/>
      <c r="H20" s="6"/>
      <c r="I20" s="8">
        <v>1</v>
      </c>
      <c r="J20" s="25"/>
      <c r="K20" s="3"/>
      <c r="L20" s="3"/>
      <c r="M20" s="3"/>
      <c r="O20" s="1" t="str">
        <f t="shared" si="0"/>
        <v xml:space="preserve">    deleted_by bigint,</v>
      </c>
    </row>
    <row r="21" spans="2:15" ht="15" x14ac:dyDescent="0.25">
      <c r="B21" s="6">
        <v>17</v>
      </c>
      <c r="C21" s="22" t="s">
        <v>99</v>
      </c>
      <c r="D21" s="24" t="s">
        <v>94</v>
      </c>
      <c r="E21" s="6" t="s">
        <v>6</v>
      </c>
      <c r="F21" s="6"/>
      <c r="G21" s="6"/>
      <c r="H21" s="6"/>
      <c r="I21" s="8">
        <v>1</v>
      </c>
      <c r="J21" s="25"/>
      <c r="K21" s="3"/>
      <c r="L21" s="3"/>
      <c r="M21" s="3"/>
      <c r="O21" s="1" t="str">
        <f t="shared" si="0"/>
        <v xml:space="preserve">    deleted_date bigint,</v>
      </c>
    </row>
    <row r="22" spans="2:15" ht="15" x14ac:dyDescent="0.25">
      <c r="B22" s="6">
        <v>18</v>
      </c>
      <c r="C22" s="3" t="s">
        <v>24</v>
      </c>
      <c r="D22" s="24" t="s">
        <v>13</v>
      </c>
      <c r="E22" s="6" t="s">
        <v>10</v>
      </c>
      <c r="F22" s="6"/>
      <c r="G22" s="6">
        <v>1</v>
      </c>
      <c r="H22" s="6"/>
      <c r="I22" s="10"/>
      <c r="J22" s="25"/>
      <c r="K22" s="3"/>
      <c r="L22" s="3"/>
      <c r="M22" s="3"/>
      <c r="O22" s="1" t="str">
        <f t="shared" si="0"/>
        <v xml:space="preserve">    version integer DEFAULT 1,</v>
      </c>
    </row>
    <row r="23" spans="2:15" x14ac:dyDescent="0.25">
      <c r="O23" s="1" t="str">
        <f>"    CONSTRAINT " &amp; IF(ISERROR(SEARCH(".",$D$2)), $D$2, MID($D$2,SEARCH(".",$D$2) + 1,(LEN($D$2)-SEARCH(".",$D$2)))) &amp; "_pk PRIMARY KEY (" &amp; $D$5 &amp; ")"</f>
        <v xml:space="preserve">    CONSTRAINT xxx_pk PRIMARY KEY (id)</v>
      </c>
    </row>
    <row r="24" spans="2:15" x14ac:dyDescent="0.25">
      <c r="O24" s="1" t="s">
        <v>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B1:O46"/>
  <sheetViews>
    <sheetView showGridLines="0" topLeftCell="A8" workbookViewId="0">
      <selection activeCell="O2" sqref="O2:O40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DB!D223</f>
        <v>Khám nha</v>
      </c>
      <c r="E1" s="71"/>
      <c r="F1" s="72" t="s">
        <v>22</v>
      </c>
      <c r="G1" s="73"/>
      <c r="H1" s="73"/>
      <c r="I1" s="74"/>
      <c r="J1" s="3" t="str">
        <f>DB!F223</f>
        <v>Nguyễn Anh Phong</v>
      </c>
    </row>
    <row r="2" spans="2:15" ht="18" x14ac:dyDescent="0.25">
      <c r="C2" s="2" t="s">
        <v>27</v>
      </c>
      <c r="D2" s="75" t="str">
        <f>DB!E223</f>
        <v>emr_dentals</v>
      </c>
      <c r="E2" s="76"/>
      <c r="F2" s="72" t="s">
        <v>23</v>
      </c>
      <c r="G2" s="73"/>
      <c r="H2" s="73"/>
      <c r="I2" s="74"/>
      <c r="J2" s="19">
        <f>DB!G223</f>
        <v>42922</v>
      </c>
      <c r="O2" s="1" t="str">
        <f xml:space="preserve"> "drop table " &amp; D2 &amp; ";"</f>
        <v>drop table emr_dentals;</v>
      </c>
    </row>
    <row r="3" spans="2:15" ht="29.25" customHeight="1" x14ac:dyDescent="0.25">
      <c r="B3" s="4"/>
      <c r="O3" s="1" t="str">
        <f xml:space="preserve"> "create table " &amp; D2</f>
        <v>create table emr_dentals</v>
      </c>
    </row>
    <row r="4" spans="2:15" ht="15" x14ac:dyDescent="0.25">
      <c r="B4" s="5" t="s">
        <v>0</v>
      </c>
      <c r="C4" s="5" t="s">
        <v>1</v>
      </c>
      <c r="D4" s="5" t="s">
        <v>2</v>
      </c>
      <c r="E4" s="31" t="s">
        <v>14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38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19</v>
      </c>
      <c r="D8" s="24" t="s">
        <v>151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department_id bigint,</v>
      </c>
    </row>
    <row r="9" spans="2:15" ht="15" x14ac:dyDescent="0.25">
      <c r="B9" s="6">
        <v>5</v>
      </c>
      <c r="C9" s="22" t="s">
        <v>241</v>
      </c>
      <c r="D9" s="24" t="s">
        <v>237</v>
      </c>
      <c r="E9" s="23" t="s">
        <v>116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search_text text,</v>
      </c>
    </row>
    <row r="10" spans="2:15" ht="15" x14ac:dyDescent="0.25">
      <c r="B10" s="6">
        <v>6</v>
      </c>
      <c r="C10" s="22" t="s">
        <v>362</v>
      </c>
      <c r="D10" s="24" t="s">
        <v>170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item_id bigint,</v>
      </c>
    </row>
    <row r="11" spans="2:15" ht="15" x14ac:dyDescent="0.25">
      <c r="B11" s="6">
        <v>7</v>
      </c>
      <c r="C11" s="22" t="s">
        <v>338</v>
      </c>
      <c r="D11" s="24" t="s">
        <v>171</v>
      </c>
      <c r="E11" s="14" t="s">
        <v>39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item_code varchar(50),</v>
      </c>
    </row>
    <row r="12" spans="2:15" ht="15" x14ac:dyDescent="0.25">
      <c r="B12" s="6">
        <v>8</v>
      </c>
      <c r="C12" s="22" t="s">
        <v>339</v>
      </c>
      <c r="D12" s="24" t="s">
        <v>172</v>
      </c>
      <c r="E12" s="23" t="s">
        <v>34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item_name varchar(255),</v>
      </c>
    </row>
    <row r="13" spans="2:15" ht="15" x14ac:dyDescent="0.25">
      <c r="B13" s="6">
        <v>9</v>
      </c>
      <c r="C13" s="22" t="s">
        <v>478</v>
      </c>
      <c r="D13" s="24" t="s">
        <v>525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doctor_id bigint,</v>
      </c>
    </row>
    <row r="14" spans="2:15" ht="15" x14ac:dyDescent="0.25">
      <c r="B14" s="6">
        <v>10</v>
      </c>
      <c r="C14" s="22" t="s">
        <v>355</v>
      </c>
      <c r="D14" s="24" t="s">
        <v>352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patient_id bigint,</v>
      </c>
    </row>
    <row r="15" spans="2:15" ht="15" x14ac:dyDescent="0.25">
      <c r="B15" s="6">
        <v>11</v>
      </c>
      <c r="C15" s="22" t="s">
        <v>679</v>
      </c>
      <c r="D15" s="24" t="s">
        <v>48</v>
      </c>
      <c r="E15" s="14" t="s">
        <v>39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code varchar(50),</v>
      </c>
    </row>
    <row r="16" spans="2:15" ht="15" x14ac:dyDescent="0.25">
      <c r="B16" s="6">
        <v>12</v>
      </c>
      <c r="C16" s="22" t="s">
        <v>356</v>
      </c>
      <c r="D16" s="24" t="s">
        <v>1876</v>
      </c>
      <c r="E16" s="23" t="s">
        <v>116</v>
      </c>
      <c r="F16" s="6"/>
      <c r="G16" s="6"/>
      <c r="H16" s="6"/>
      <c r="I16" s="10"/>
      <c r="J16" s="25"/>
      <c r="K16" s="3"/>
      <c r="L16" s="3"/>
      <c r="M16" s="3"/>
      <c r="O16" s="1" t="str">
        <f t="shared" ref="O16:O23" si="1">"    " &amp; D16 &amp; " " &amp; E16 &amp; IF(F16="yes"," NOT NULL", "") &amp; IF(LEN(G16) &gt; 0," DEFAULT " &amp; G16, "") &amp; ","</f>
        <v xml:space="preserve">    diagnosis text,</v>
      </c>
    </row>
    <row r="17" spans="2:15" ht="15" x14ac:dyDescent="0.25">
      <c r="B17" s="6">
        <v>13</v>
      </c>
      <c r="C17" s="22" t="s">
        <v>49</v>
      </c>
      <c r="D17" s="24" t="s">
        <v>12</v>
      </c>
      <c r="E17" s="23" t="s">
        <v>116</v>
      </c>
      <c r="F17" s="6"/>
      <c r="G17" s="6"/>
      <c r="H17" s="6"/>
      <c r="I17" s="10"/>
      <c r="J17" s="25"/>
      <c r="K17" s="3"/>
      <c r="L17" s="3"/>
      <c r="M17" s="3"/>
      <c r="O17" s="1" t="str">
        <f t="shared" si="1"/>
        <v xml:space="preserve">    description text,</v>
      </c>
    </row>
    <row r="18" spans="2:15" ht="15" x14ac:dyDescent="0.25">
      <c r="B18" s="6">
        <v>14</v>
      </c>
      <c r="C18" s="22" t="s">
        <v>188</v>
      </c>
      <c r="D18" s="24" t="s">
        <v>184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1"/>
        <v xml:space="preserve">    start_date bigint,</v>
      </c>
    </row>
    <row r="19" spans="2:15" ht="15" x14ac:dyDescent="0.25">
      <c r="B19" s="6">
        <v>15</v>
      </c>
      <c r="C19" s="22" t="s">
        <v>2015</v>
      </c>
      <c r="D19" s="24" t="s">
        <v>185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si="1"/>
        <v xml:space="preserve">    end_date bigint,</v>
      </c>
    </row>
    <row r="20" spans="2:15" ht="15" x14ac:dyDescent="0.25">
      <c r="B20" s="6">
        <v>16</v>
      </c>
      <c r="C20" s="22" t="s">
        <v>2016</v>
      </c>
      <c r="D20" s="24" t="s">
        <v>2114</v>
      </c>
      <c r="E20" s="6" t="s">
        <v>6</v>
      </c>
      <c r="F20" s="6"/>
      <c r="G20" s="6"/>
      <c r="H20" s="6"/>
      <c r="I20" s="10"/>
      <c r="J20" s="25"/>
      <c r="K20" s="3"/>
      <c r="L20" s="3"/>
      <c r="M20" s="3"/>
      <c r="O20" s="1" t="str">
        <f t="shared" si="1"/>
        <v xml:space="preserve">    next_date bigint,</v>
      </c>
    </row>
    <row r="21" spans="2:15" ht="15" x14ac:dyDescent="0.25">
      <c r="B21" s="6">
        <v>17</v>
      </c>
      <c r="C21" s="22" t="s">
        <v>2016</v>
      </c>
      <c r="D21" s="24" t="s">
        <v>1437</v>
      </c>
      <c r="E21" s="6" t="s">
        <v>6</v>
      </c>
      <c r="F21" s="6"/>
      <c r="G21" s="6"/>
      <c r="H21" s="6"/>
      <c r="I21" s="10"/>
      <c r="J21" s="25"/>
      <c r="K21" s="3"/>
      <c r="L21" s="3"/>
      <c r="M21" s="3"/>
      <c r="O21" s="1" t="str">
        <f t="shared" si="1"/>
        <v xml:space="preserve">    appt_date bigint,</v>
      </c>
    </row>
    <row r="22" spans="2:15" ht="15" x14ac:dyDescent="0.25">
      <c r="B22" s="6">
        <v>18</v>
      </c>
      <c r="C22" s="22" t="s">
        <v>1435</v>
      </c>
      <c r="D22" s="24" t="s">
        <v>2115</v>
      </c>
      <c r="E22" s="6" t="s">
        <v>6</v>
      </c>
      <c r="F22" s="6"/>
      <c r="G22" s="6"/>
      <c r="H22" s="6"/>
      <c r="I22" s="10"/>
      <c r="J22" s="25"/>
      <c r="K22" s="3"/>
      <c r="L22" s="3"/>
      <c r="M22" s="3"/>
      <c r="O22" s="1" t="str">
        <f>"    " &amp; D22 &amp; " " &amp; E22 &amp; IF(F22="yes"," NOT NULL", "") &amp; IF(LEN(G22) &gt; 0," DEFAULT " &amp; G22, "") &amp; ","</f>
        <v xml:space="preserve">    visit_date bigint,</v>
      </c>
    </row>
    <row r="23" spans="2:15" ht="15" x14ac:dyDescent="0.25">
      <c r="B23" s="6">
        <v>19</v>
      </c>
      <c r="C23" s="22" t="s">
        <v>1421</v>
      </c>
      <c r="D23" s="24" t="s">
        <v>11</v>
      </c>
      <c r="E23" s="23" t="s">
        <v>127</v>
      </c>
      <c r="F23" s="6"/>
      <c r="G23" s="6"/>
      <c r="H23" s="6"/>
      <c r="I23" s="10"/>
      <c r="J23" s="25"/>
      <c r="K23" s="3"/>
      <c r="L23" s="3"/>
      <c r="M23" s="3"/>
      <c r="O23" s="1" t="str">
        <f t="shared" si="1"/>
        <v xml:space="preserve">    amount double precision,</v>
      </c>
    </row>
    <row r="24" spans="2:15" ht="15" x14ac:dyDescent="0.25">
      <c r="B24" s="6">
        <v>20</v>
      </c>
      <c r="C24" s="22" t="s">
        <v>2017</v>
      </c>
      <c r="D24" s="24" t="s">
        <v>1076</v>
      </c>
      <c r="E24" s="23" t="s">
        <v>127</v>
      </c>
      <c r="F24" s="6"/>
      <c r="G24" s="6"/>
      <c r="H24" s="6"/>
      <c r="I24" s="10"/>
      <c r="J24" s="25"/>
      <c r="K24" s="3"/>
      <c r="L24" s="3"/>
      <c r="M24" s="3"/>
      <c r="O24" s="1" t="str">
        <f>"    " &amp; D24 &amp; " " &amp; E24 &amp; IF(F24="yes"," NOT NULL", "") &amp; IF(LEN(G24) &gt; 0," DEFAULT " &amp; G24, "") &amp; ","</f>
        <v xml:space="preserve">    payment_amount double precision,</v>
      </c>
    </row>
    <row r="25" spans="2:15" ht="15" x14ac:dyDescent="0.25">
      <c r="B25" s="6">
        <v>21</v>
      </c>
      <c r="C25" s="22" t="s">
        <v>863</v>
      </c>
      <c r="D25" s="24" t="s">
        <v>828</v>
      </c>
      <c r="E25" s="23" t="s">
        <v>127</v>
      </c>
      <c r="F25" s="6"/>
      <c r="G25" s="6"/>
      <c r="H25" s="6"/>
      <c r="I25" s="10"/>
      <c r="J25" s="25"/>
      <c r="K25" s="3"/>
      <c r="L25" s="3"/>
      <c r="M25" s="3"/>
      <c r="O25" s="1" t="str">
        <f>"    " &amp; D25 &amp; " " &amp; E25 &amp; IF(F25="yes"," NOT NULL", "") &amp; IF(LEN(G25) &gt; 0," DEFAULT " &amp; G25, "") &amp; ","</f>
        <v xml:space="preserve">    balance_amount double precision,</v>
      </c>
    </row>
    <row r="26" spans="2:15" ht="15" x14ac:dyDescent="0.25">
      <c r="B26" s="6">
        <v>22</v>
      </c>
      <c r="C26" s="22" t="s">
        <v>45</v>
      </c>
      <c r="D26" s="24" t="s">
        <v>3998</v>
      </c>
      <c r="E26" s="23" t="s">
        <v>35</v>
      </c>
      <c r="F26" s="6"/>
      <c r="G26" s="6"/>
      <c r="H26" s="6"/>
      <c r="I26" s="10"/>
      <c r="J26" s="25"/>
      <c r="K26" s="3"/>
      <c r="L26" s="3"/>
      <c r="M26" s="3"/>
      <c r="O26" s="1" t="str">
        <f t="shared" ref="O26" si="2">"    " &amp; D26 &amp; " " &amp; E26 &amp; IF(F26="yes"," NOT NULL", "") &amp; IF(LEN(G26) &gt; 0," DEFAULT " &amp; G26, "") &amp; ","</f>
        <v xml:space="preserve">    dental_labo smallint,</v>
      </c>
    </row>
    <row r="27" spans="2:15" ht="15" x14ac:dyDescent="0.25">
      <c r="B27" s="6">
        <v>23</v>
      </c>
      <c r="C27" s="22" t="s">
        <v>45</v>
      </c>
      <c r="D27" s="24" t="s">
        <v>3999</v>
      </c>
      <c r="E27" s="6" t="s">
        <v>35</v>
      </c>
      <c r="F27" s="6"/>
      <c r="G27" s="6"/>
      <c r="H27" s="6"/>
      <c r="I27" s="10"/>
      <c r="J27" s="25"/>
      <c r="K27" s="3"/>
      <c r="L27" s="3"/>
      <c r="M27" s="3"/>
      <c r="O27" s="1" t="str">
        <f t="shared" ref="O27:O28" si="3">"    " &amp; D27 &amp; " " &amp; E27 &amp; IF(F27="yes"," NOT NULL", "") &amp; IF(LEN(G27) &gt; 0," DEFAULT " &amp; G27, "") &amp; ","</f>
        <v xml:space="preserve">    dental_implant smallint,</v>
      </c>
    </row>
    <row r="28" spans="2:15" ht="15" x14ac:dyDescent="0.25">
      <c r="B28" s="6">
        <v>24</v>
      </c>
      <c r="C28" s="22" t="s">
        <v>45</v>
      </c>
      <c r="D28" s="24" t="s">
        <v>4000</v>
      </c>
      <c r="E28" s="6" t="s">
        <v>35</v>
      </c>
      <c r="F28" s="6"/>
      <c r="G28" s="6"/>
      <c r="H28" s="6"/>
      <c r="I28" s="10"/>
      <c r="J28" s="25"/>
      <c r="K28" s="3"/>
      <c r="L28" s="3"/>
      <c r="M28" s="3"/>
      <c r="O28" s="1" t="str">
        <f t="shared" si="3"/>
        <v xml:space="preserve">    dental_cosmetic smallint,</v>
      </c>
    </row>
    <row r="29" spans="2:15" ht="15" x14ac:dyDescent="0.25">
      <c r="B29" s="6">
        <v>25</v>
      </c>
      <c r="C29" s="22" t="s">
        <v>3</v>
      </c>
      <c r="D29" s="24" t="s">
        <v>3072</v>
      </c>
      <c r="E29" s="23" t="s">
        <v>18</v>
      </c>
      <c r="F29" s="6"/>
      <c r="G29" s="6"/>
      <c r="H29" s="6"/>
      <c r="I29" s="10"/>
      <c r="J29" s="25"/>
      <c r="K29" s="3"/>
      <c r="L29" s="3"/>
      <c r="M29" s="3"/>
      <c r="O29" s="1" t="str">
        <f t="shared" si="0"/>
        <v xml:space="preserve">    note varchar(1000),</v>
      </c>
    </row>
    <row r="30" spans="2:15" ht="15" x14ac:dyDescent="0.25">
      <c r="B30" s="6">
        <v>26</v>
      </c>
      <c r="C30" s="22" t="s">
        <v>225</v>
      </c>
      <c r="D30" s="24" t="s">
        <v>228</v>
      </c>
      <c r="E30" s="14" t="s">
        <v>39</v>
      </c>
      <c r="F30" s="6"/>
      <c r="G30" s="6"/>
      <c r="H30" s="6"/>
      <c r="I30" s="10"/>
      <c r="J30" s="25"/>
      <c r="K30" s="3"/>
      <c r="L30" s="3"/>
      <c r="M30" s="3"/>
      <c r="O30" s="1" t="str">
        <f>"    " &amp; D30 &amp; " " &amp; E30 &amp; IF(F30="yes"," NOT NULL", "") &amp; IF(LEN(G30) &gt; 0," DEFAULT " &amp; G30, "") &amp; ","</f>
        <v xml:space="preserve">    screen varchar(50),</v>
      </c>
    </row>
    <row r="31" spans="2:15" ht="15" x14ac:dyDescent="0.25">
      <c r="B31" s="6">
        <v>27</v>
      </c>
      <c r="C31" s="22" t="s">
        <v>45</v>
      </c>
      <c r="D31" s="24" t="s">
        <v>42</v>
      </c>
      <c r="E31" s="6" t="s">
        <v>35</v>
      </c>
      <c r="F31" s="6"/>
      <c r="G31" s="6"/>
      <c r="H31" s="6"/>
      <c r="I31" s="10"/>
      <c r="J31" s="25"/>
      <c r="K31" s="3"/>
      <c r="L31" s="3"/>
      <c r="M31" s="3"/>
      <c r="O31" s="1" t="str">
        <f t="shared" si="0"/>
        <v xml:space="preserve">    status smallint,</v>
      </c>
    </row>
    <row r="32" spans="2:15" ht="15" x14ac:dyDescent="0.25">
      <c r="B32" s="6">
        <v>28</v>
      </c>
      <c r="C32" s="3" t="s">
        <v>20</v>
      </c>
      <c r="D32" s="24" t="s">
        <v>296</v>
      </c>
      <c r="E32" s="6" t="s">
        <v>6</v>
      </c>
      <c r="F32" s="6"/>
      <c r="G32" s="6"/>
      <c r="H32" s="6"/>
      <c r="I32" s="10"/>
      <c r="J32" s="25"/>
      <c r="K32" s="3"/>
      <c r="L32" s="3"/>
      <c r="M32" s="3"/>
      <c r="O32" s="1" t="str">
        <f t="shared" si="0"/>
        <v xml:space="preserve">    created_by bigint,</v>
      </c>
    </row>
    <row r="33" spans="2:15" ht="15" x14ac:dyDescent="0.25">
      <c r="B33" s="6">
        <v>29</v>
      </c>
      <c r="C33" s="3" t="s">
        <v>21</v>
      </c>
      <c r="D33" s="24" t="s">
        <v>70</v>
      </c>
      <c r="E33" s="6" t="s">
        <v>6</v>
      </c>
      <c r="F33" s="6"/>
      <c r="G33" s="6"/>
      <c r="H33" s="6"/>
      <c r="I33" s="10"/>
      <c r="J33" s="25"/>
      <c r="K33" s="3"/>
      <c r="L33" s="3"/>
      <c r="M33" s="3"/>
      <c r="O33" s="1" t="str">
        <f t="shared" si="0"/>
        <v xml:space="preserve">    created_date bigint,</v>
      </c>
    </row>
    <row r="34" spans="2:15" ht="15" x14ac:dyDescent="0.25">
      <c r="B34" s="6">
        <v>30</v>
      </c>
      <c r="C34" s="3" t="s">
        <v>22</v>
      </c>
      <c r="D34" s="24" t="s">
        <v>297</v>
      </c>
      <c r="E34" s="6" t="s">
        <v>6</v>
      </c>
      <c r="F34" s="6"/>
      <c r="G34" s="6"/>
      <c r="H34" s="6"/>
      <c r="I34" s="10"/>
      <c r="J34" s="25"/>
      <c r="K34" s="3"/>
      <c r="L34" s="3"/>
      <c r="M34" s="3"/>
      <c r="O34" s="1" t="str">
        <f t="shared" si="0"/>
        <v xml:space="preserve">    updated_by bigint,</v>
      </c>
    </row>
    <row r="35" spans="2:15" ht="15" x14ac:dyDescent="0.25">
      <c r="B35" s="6">
        <v>31</v>
      </c>
      <c r="C35" s="3" t="s">
        <v>23</v>
      </c>
      <c r="D35" s="24" t="s">
        <v>71</v>
      </c>
      <c r="E35" s="6" t="s">
        <v>6</v>
      </c>
      <c r="F35" s="6"/>
      <c r="G35" s="6"/>
      <c r="H35" s="6"/>
      <c r="I35" s="10"/>
      <c r="J35" s="25"/>
      <c r="K35" s="3"/>
      <c r="L35" s="3"/>
      <c r="M35" s="3"/>
      <c r="O35" s="1" t="str">
        <f t="shared" si="0"/>
        <v xml:space="preserve">    updated_date bigint,</v>
      </c>
    </row>
    <row r="36" spans="2:15" ht="15" x14ac:dyDescent="0.25">
      <c r="B36" s="6">
        <v>32</v>
      </c>
      <c r="C36" s="22" t="s">
        <v>105</v>
      </c>
      <c r="D36" s="24" t="s">
        <v>295</v>
      </c>
      <c r="E36" s="6" t="s">
        <v>6</v>
      </c>
      <c r="F36" s="6"/>
      <c r="G36" s="6"/>
      <c r="H36" s="6"/>
      <c r="I36" s="8">
        <v>1</v>
      </c>
      <c r="J36" s="25"/>
      <c r="K36" s="3"/>
      <c r="L36" s="3"/>
      <c r="M36" s="3"/>
      <c r="O36" s="1" t="str">
        <f t="shared" si="0"/>
        <v xml:space="preserve">    deleted_by bigint,</v>
      </c>
    </row>
    <row r="37" spans="2:15" ht="15" x14ac:dyDescent="0.25">
      <c r="B37" s="6">
        <v>33</v>
      </c>
      <c r="C37" s="22" t="s">
        <v>99</v>
      </c>
      <c r="D37" s="24" t="s">
        <v>94</v>
      </c>
      <c r="E37" s="6" t="s">
        <v>6</v>
      </c>
      <c r="F37" s="6"/>
      <c r="G37" s="6"/>
      <c r="H37" s="6"/>
      <c r="I37" s="8">
        <v>1</v>
      </c>
      <c r="J37" s="25"/>
      <c r="K37" s="3"/>
      <c r="L37" s="3"/>
      <c r="M37" s="3"/>
      <c r="O37" s="1" t="str">
        <f t="shared" si="0"/>
        <v xml:space="preserve">    deleted_date bigint,</v>
      </c>
    </row>
    <row r="38" spans="2:15" ht="15" x14ac:dyDescent="0.25">
      <c r="B38" s="6">
        <v>34</v>
      </c>
      <c r="C38" s="3" t="s">
        <v>24</v>
      </c>
      <c r="D38" s="24" t="s">
        <v>13</v>
      </c>
      <c r="E38" s="6" t="s">
        <v>10</v>
      </c>
      <c r="F38" s="6"/>
      <c r="G38" s="6">
        <v>1</v>
      </c>
      <c r="H38" s="6"/>
      <c r="I38" s="10"/>
      <c r="J38" s="25"/>
      <c r="K38" s="3"/>
      <c r="L38" s="3"/>
      <c r="M38" s="3"/>
      <c r="O38" s="1" t="str">
        <f t="shared" si="0"/>
        <v xml:space="preserve">    version integer DEFAULT 1,</v>
      </c>
    </row>
    <row r="39" spans="2:15" x14ac:dyDescent="0.25">
      <c r="O39" s="1" t="str">
        <f>"    CONSTRAINT " &amp; IF(ISERROR(SEARCH(".",$D$2)), $D$2, MID($D$2,SEARCH(".",$D$2) + 1,(LEN($D$2)-SEARCH(".",$D$2)))) &amp; "_pk PRIMARY KEY (" &amp; $D$5 &amp; ")"</f>
        <v xml:space="preserve">    CONSTRAINT emr_dentals_pk PRIMARY KEY (id)</v>
      </c>
    </row>
    <row r="40" spans="2:15" x14ac:dyDescent="0.25">
      <c r="O40" s="1" t="s">
        <v>7</v>
      </c>
    </row>
    <row r="43" spans="2:15" x14ac:dyDescent="0.25">
      <c r="C43" s="32" t="s">
        <v>4001</v>
      </c>
    </row>
    <row r="44" spans="2:15" x14ac:dyDescent="0.25">
      <c r="C44" s="32" t="s">
        <v>4002</v>
      </c>
    </row>
    <row r="45" spans="2:15" x14ac:dyDescent="0.25">
      <c r="C45" s="32" t="s">
        <v>4003</v>
      </c>
    </row>
    <row r="46" spans="2:15" x14ac:dyDescent="0.25">
      <c r="C46" s="32" t="s">
        <v>4004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B1:O31"/>
  <sheetViews>
    <sheetView showGridLines="0" workbookViewId="0">
      <selection activeCell="O2" sqref="O2:O29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DB!D224</f>
        <v>Khám nha</v>
      </c>
      <c r="E1" s="71"/>
      <c r="F1" s="72" t="s">
        <v>22</v>
      </c>
      <c r="G1" s="73"/>
      <c r="H1" s="73"/>
      <c r="I1" s="74"/>
      <c r="J1" s="3" t="str">
        <f>DB!F224</f>
        <v>Nguyễn Anh Phong</v>
      </c>
    </row>
    <row r="2" spans="2:15" ht="18" x14ac:dyDescent="0.25">
      <c r="C2" s="2" t="s">
        <v>27</v>
      </c>
      <c r="D2" s="75" t="str">
        <f>DB!E224</f>
        <v>emr_dental_items</v>
      </c>
      <c r="E2" s="76"/>
      <c r="F2" s="72" t="s">
        <v>23</v>
      </c>
      <c r="G2" s="73"/>
      <c r="H2" s="73"/>
      <c r="I2" s="74"/>
      <c r="J2" s="19">
        <f>DB!G224</f>
        <v>42922</v>
      </c>
      <c r="O2" s="1" t="str">
        <f xml:space="preserve"> "drop table " &amp; D2 &amp; ";"</f>
        <v>drop table emr_dental_items;</v>
      </c>
    </row>
    <row r="3" spans="2:15" ht="29.25" customHeight="1" x14ac:dyDescent="0.25">
      <c r="B3" s="4"/>
      <c r="O3" s="1" t="str">
        <f xml:space="preserve"> "create table " &amp; D2</f>
        <v>create table emr_dental_items</v>
      </c>
    </row>
    <row r="4" spans="2:15" ht="15" x14ac:dyDescent="0.25">
      <c r="B4" s="5" t="s">
        <v>0</v>
      </c>
      <c r="C4" s="5" t="s">
        <v>1</v>
      </c>
      <c r="D4" s="5" t="s">
        <v>2</v>
      </c>
      <c r="E4" s="31" t="s">
        <v>14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2014</v>
      </c>
      <c r="D6" s="24" t="s">
        <v>2113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7" si="0">"    " &amp; D6 &amp; " " &amp; E6 &amp; IF(F6="yes"," NOT NULL", "") &amp; IF(LEN(G6) &gt; 0," DEFAULT " &amp; G6, "") &amp; ","</f>
        <v xml:space="preserve">    emr_dental_id bigint,</v>
      </c>
    </row>
    <row r="7" spans="2:15" ht="15" x14ac:dyDescent="0.25">
      <c r="B7" s="6">
        <v>3</v>
      </c>
      <c r="C7" s="22" t="s">
        <v>478</v>
      </c>
      <c r="D7" s="24" t="s">
        <v>525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doctor_id bigint,</v>
      </c>
    </row>
    <row r="8" spans="2:15" ht="15" x14ac:dyDescent="0.25">
      <c r="B8" s="6">
        <v>4</v>
      </c>
      <c r="C8" s="22" t="s">
        <v>356</v>
      </c>
      <c r="D8" s="24" t="s">
        <v>1876</v>
      </c>
      <c r="E8" s="23" t="s">
        <v>116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diagnosis text,</v>
      </c>
    </row>
    <row r="9" spans="2:15" ht="15" x14ac:dyDescent="0.25">
      <c r="B9" s="6">
        <v>5</v>
      </c>
      <c r="C9" s="22" t="s">
        <v>49</v>
      </c>
      <c r="D9" s="24" t="s">
        <v>12</v>
      </c>
      <c r="E9" s="23" t="s">
        <v>116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description text,</v>
      </c>
    </row>
    <row r="10" spans="2:15" ht="15" x14ac:dyDescent="0.25">
      <c r="B10" s="6">
        <v>6</v>
      </c>
      <c r="C10" s="22" t="s">
        <v>1420</v>
      </c>
      <c r="D10" s="24" t="s">
        <v>1436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exam_date bigint,</v>
      </c>
    </row>
    <row r="11" spans="2:15" ht="15" x14ac:dyDescent="0.25">
      <c r="B11" s="6">
        <v>7</v>
      </c>
      <c r="C11" s="22" t="s">
        <v>1421</v>
      </c>
      <c r="D11" s="24" t="s">
        <v>11</v>
      </c>
      <c r="E11" s="23" t="s">
        <v>127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amount double precision,</v>
      </c>
    </row>
    <row r="12" spans="2:15" ht="15" x14ac:dyDescent="0.25">
      <c r="B12" s="6">
        <v>8</v>
      </c>
      <c r="C12" s="22" t="s">
        <v>2017</v>
      </c>
      <c r="D12" s="24" t="s">
        <v>1076</v>
      </c>
      <c r="E12" s="23" t="s">
        <v>127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payment_amount double precision,</v>
      </c>
    </row>
    <row r="13" spans="2:15" ht="15" x14ac:dyDescent="0.25">
      <c r="B13" s="6">
        <v>9</v>
      </c>
      <c r="C13" s="22" t="s">
        <v>358</v>
      </c>
      <c r="D13" s="24" t="s">
        <v>2114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>"    " &amp; D13 &amp; " " &amp; E13 &amp; IF(F13="yes"," NOT NULL", "") &amp; IF(LEN(G13) &gt; 0," DEFAULT " &amp; G13, "") &amp; ","</f>
        <v xml:space="preserve">    next_date bigint,</v>
      </c>
    </row>
    <row r="14" spans="2:15" ht="15" x14ac:dyDescent="0.25">
      <c r="B14" s="6">
        <v>10</v>
      </c>
      <c r="C14" s="22" t="s">
        <v>3</v>
      </c>
      <c r="D14" s="24" t="s">
        <v>3072</v>
      </c>
      <c r="E14" s="23" t="s">
        <v>18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note varchar(1000),</v>
      </c>
    </row>
    <row r="15" spans="2:15" ht="15" x14ac:dyDescent="0.25">
      <c r="B15" s="6">
        <v>11</v>
      </c>
      <c r="C15" s="22" t="s">
        <v>45</v>
      </c>
      <c r="D15" s="24" t="s">
        <v>2095</v>
      </c>
      <c r="E15" s="6" t="s">
        <v>35</v>
      </c>
      <c r="F15" s="6"/>
      <c r="G15" s="6">
        <v>0</v>
      </c>
      <c r="H15" s="6"/>
      <c r="I15" s="10"/>
      <c r="J15" s="25"/>
      <c r="K15" s="3"/>
      <c r="L15" s="3"/>
      <c r="M15" s="3"/>
      <c r="O15" s="1" t="str">
        <f>"    " &amp; D15 &amp; " " &amp; E15 &amp; IF(F15="yes"," NOT NULL", "") &amp; IF(LEN(G15) &gt; 0," DEFAULT " &amp; G15, "") &amp; ","</f>
        <v xml:space="preserve">    treatment_file smallint DEFAULT 0,</v>
      </c>
    </row>
    <row r="16" spans="2:15" ht="15" x14ac:dyDescent="0.25">
      <c r="B16" s="6">
        <v>12</v>
      </c>
      <c r="C16" s="22" t="s">
        <v>45</v>
      </c>
      <c r="D16" s="24" t="s">
        <v>2096</v>
      </c>
      <c r="E16" s="6" t="s">
        <v>35</v>
      </c>
      <c r="F16" s="6"/>
      <c r="G16" s="6">
        <v>0</v>
      </c>
      <c r="H16" s="6"/>
      <c r="I16" s="10"/>
      <c r="J16" s="25"/>
      <c r="K16" s="3"/>
      <c r="L16" s="3"/>
      <c r="M16" s="3"/>
      <c r="O16" s="1" t="str">
        <f>"    " &amp; D16 &amp; " " &amp; E16 &amp; IF(F16="yes"," NOT NULL", "") &amp; IF(LEN(G16) &gt; 0," DEFAULT " &amp; G16, "") &amp; ","</f>
        <v xml:space="preserve">    presciption_file smallint DEFAULT 0,</v>
      </c>
    </row>
    <row r="17" spans="2:15" ht="15" x14ac:dyDescent="0.25">
      <c r="B17" s="6">
        <v>13</v>
      </c>
      <c r="C17" s="22" t="s">
        <v>45</v>
      </c>
      <c r="D17" s="24" t="s">
        <v>2110</v>
      </c>
      <c r="E17" s="6" t="s">
        <v>35</v>
      </c>
      <c r="F17" s="6"/>
      <c r="G17" s="6">
        <v>0</v>
      </c>
      <c r="H17" s="6"/>
      <c r="I17" s="10"/>
      <c r="J17" s="25"/>
      <c r="K17" s="3"/>
      <c r="L17" s="3"/>
      <c r="M17" s="3"/>
      <c r="O17" s="1" t="str">
        <f>"    " &amp; D17 &amp; " " &amp; E17 &amp; IF(F17="yes"," NOT NULL", "") &amp; IF(LEN(G17) &gt; 0," DEFAULT " &amp; G17, "") &amp; ","</f>
        <v xml:space="preserve">    image_file smallint DEFAULT 0,</v>
      </c>
    </row>
    <row r="18" spans="2:15" ht="15" x14ac:dyDescent="0.25">
      <c r="B18" s="6">
        <v>14</v>
      </c>
      <c r="C18" s="22" t="s">
        <v>3604</v>
      </c>
      <c r="D18" s="24" t="s">
        <v>1881</v>
      </c>
      <c r="E18" s="23" t="s">
        <v>34</v>
      </c>
      <c r="F18" s="6"/>
      <c r="G18" s="6"/>
      <c r="H18" s="6"/>
      <c r="I18" s="10"/>
      <c r="J18" s="25"/>
      <c r="K18" s="3"/>
      <c r="L18" s="3"/>
      <c r="M18" s="3"/>
      <c r="O18" s="1" t="str">
        <f>"    " &amp; D18 &amp; " " &amp; E18 &amp; IF(F18="yes"," NOT NULL", "") &amp; IF(LEN(G18) &gt; 0," DEFAULT " &amp; G18, "") &amp; ","</f>
        <v xml:space="preserve">    perform_status varchar(255),</v>
      </c>
    </row>
    <row r="19" spans="2:15" ht="15" x14ac:dyDescent="0.25">
      <c r="B19" s="6">
        <v>15</v>
      </c>
      <c r="C19" s="22" t="s">
        <v>45</v>
      </c>
      <c r="D19" s="24" t="s">
        <v>42</v>
      </c>
      <c r="E19" s="6" t="s">
        <v>35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status smallint,</v>
      </c>
    </row>
    <row r="20" spans="2:15" ht="15" x14ac:dyDescent="0.25">
      <c r="B20" s="6">
        <v>16</v>
      </c>
      <c r="C20" s="22" t="s">
        <v>158</v>
      </c>
      <c r="D20" s="24" t="s">
        <v>53</v>
      </c>
      <c r="E20" s="6" t="s">
        <v>10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sort integer,</v>
      </c>
    </row>
    <row r="21" spans="2:15" ht="15" x14ac:dyDescent="0.25">
      <c r="B21" s="6">
        <v>17</v>
      </c>
      <c r="C21" s="3" t="s">
        <v>20</v>
      </c>
      <c r="D21" s="24" t="s">
        <v>296</v>
      </c>
      <c r="E21" s="6" t="s">
        <v>6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created_by bigint,</v>
      </c>
    </row>
    <row r="22" spans="2:15" ht="15" x14ac:dyDescent="0.25">
      <c r="B22" s="6">
        <v>18</v>
      </c>
      <c r="C22" s="3" t="s">
        <v>21</v>
      </c>
      <c r="D22" s="24" t="s">
        <v>70</v>
      </c>
      <c r="E22" s="6" t="s">
        <v>6</v>
      </c>
      <c r="F22" s="6"/>
      <c r="G22" s="6"/>
      <c r="H22" s="6"/>
      <c r="I22" s="10"/>
      <c r="J22" s="25"/>
      <c r="K22" s="3"/>
      <c r="L22" s="3"/>
      <c r="M22" s="3"/>
      <c r="O22" s="1" t="str">
        <f t="shared" si="0"/>
        <v xml:space="preserve">    created_date bigint,</v>
      </c>
    </row>
    <row r="23" spans="2:15" ht="15" x14ac:dyDescent="0.25">
      <c r="B23" s="6">
        <v>19</v>
      </c>
      <c r="C23" s="3" t="s">
        <v>22</v>
      </c>
      <c r="D23" s="24" t="s">
        <v>297</v>
      </c>
      <c r="E23" s="6" t="s">
        <v>6</v>
      </c>
      <c r="F23" s="6"/>
      <c r="G23" s="6"/>
      <c r="H23" s="6"/>
      <c r="I23" s="10"/>
      <c r="J23" s="25"/>
      <c r="K23" s="3"/>
      <c r="L23" s="3"/>
      <c r="M23" s="3"/>
      <c r="O23" s="1" t="str">
        <f t="shared" si="0"/>
        <v xml:space="preserve">    updated_by bigint,</v>
      </c>
    </row>
    <row r="24" spans="2:15" ht="15" x14ac:dyDescent="0.25">
      <c r="B24" s="6">
        <v>20</v>
      </c>
      <c r="C24" s="3" t="s">
        <v>23</v>
      </c>
      <c r="D24" s="24" t="s">
        <v>71</v>
      </c>
      <c r="E24" s="6" t="s">
        <v>6</v>
      </c>
      <c r="F24" s="6"/>
      <c r="G24" s="6"/>
      <c r="H24" s="6"/>
      <c r="I24" s="10"/>
      <c r="J24" s="25"/>
      <c r="K24" s="3"/>
      <c r="L24" s="3"/>
      <c r="M24" s="3"/>
      <c r="O24" s="1" t="str">
        <f t="shared" si="0"/>
        <v xml:space="preserve">    updated_date bigint,</v>
      </c>
    </row>
    <row r="25" spans="2:15" ht="15" x14ac:dyDescent="0.25">
      <c r="B25" s="6">
        <v>21</v>
      </c>
      <c r="C25" s="22" t="s">
        <v>105</v>
      </c>
      <c r="D25" s="24" t="s">
        <v>295</v>
      </c>
      <c r="E25" s="6" t="s">
        <v>6</v>
      </c>
      <c r="F25" s="6"/>
      <c r="G25" s="6"/>
      <c r="H25" s="6"/>
      <c r="I25" s="8">
        <v>1</v>
      </c>
      <c r="J25" s="25"/>
      <c r="K25" s="3"/>
      <c r="L25" s="3"/>
      <c r="M25" s="3"/>
      <c r="O25" s="1" t="str">
        <f t="shared" si="0"/>
        <v xml:space="preserve">    deleted_by bigint,</v>
      </c>
    </row>
    <row r="26" spans="2:15" ht="15" x14ac:dyDescent="0.25">
      <c r="B26" s="6">
        <v>22</v>
      </c>
      <c r="C26" s="22" t="s">
        <v>99</v>
      </c>
      <c r="D26" s="24" t="s">
        <v>94</v>
      </c>
      <c r="E26" s="6" t="s">
        <v>6</v>
      </c>
      <c r="F26" s="6"/>
      <c r="G26" s="6"/>
      <c r="H26" s="6"/>
      <c r="I26" s="8">
        <v>1</v>
      </c>
      <c r="J26" s="25"/>
      <c r="K26" s="3"/>
      <c r="L26" s="3"/>
      <c r="M26" s="3"/>
      <c r="O26" s="1" t="str">
        <f t="shared" si="0"/>
        <v xml:space="preserve">    deleted_date bigint,</v>
      </c>
    </row>
    <row r="27" spans="2:15" ht="15" x14ac:dyDescent="0.25">
      <c r="B27" s="6">
        <v>23</v>
      </c>
      <c r="C27" s="3" t="s">
        <v>24</v>
      </c>
      <c r="D27" s="24" t="s">
        <v>13</v>
      </c>
      <c r="E27" s="6" t="s">
        <v>10</v>
      </c>
      <c r="F27" s="6"/>
      <c r="G27" s="6">
        <v>1</v>
      </c>
      <c r="H27" s="6"/>
      <c r="I27" s="10"/>
      <c r="J27" s="25"/>
      <c r="K27" s="3"/>
      <c r="L27" s="3"/>
      <c r="M27" s="3"/>
      <c r="O27" s="1" t="str">
        <f t="shared" si="0"/>
        <v xml:space="preserve">    version integer DEFAULT 1,</v>
      </c>
    </row>
    <row r="28" spans="2:15" x14ac:dyDescent="0.25">
      <c r="O28" s="1" t="str">
        <f>"    CONSTRAINT " &amp; IF(ISERROR(SEARCH(".",$D$2)), $D$2, MID($D$2,SEARCH(".",$D$2) + 1,(LEN($D$2)-SEARCH(".",$D$2)))) &amp; "_pk PRIMARY KEY (" &amp; $D$5 &amp; ")"</f>
        <v xml:space="preserve">    CONSTRAINT emr_dental_items_pk PRIMARY KEY (id)</v>
      </c>
    </row>
    <row r="29" spans="2:15" x14ac:dyDescent="0.25">
      <c r="O29" s="1" t="s">
        <v>7</v>
      </c>
    </row>
    <row r="31" spans="2:15" x14ac:dyDescent="0.25">
      <c r="C31" s="32" t="s">
        <v>4005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B1:O27"/>
  <sheetViews>
    <sheetView showGridLines="0" workbookViewId="0">
      <selection activeCell="O2" sqref="O2:O25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DB!D225</f>
        <v>File khám nha</v>
      </c>
      <c r="E1" s="71"/>
      <c r="F1" s="72" t="s">
        <v>22</v>
      </c>
      <c r="G1" s="73"/>
      <c r="H1" s="73"/>
      <c r="I1" s="74"/>
      <c r="J1" s="3" t="str">
        <f>DB!F225</f>
        <v>Nguyễn Anh Phong</v>
      </c>
    </row>
    <row r="2" spans="2:15" ht="18" x14ac:dyDescent="0.25">
      <c r="C2" s="2" t="s">
        <v>27</v>
      </c>
      <c r="D2" s="75" t="str">
        <f>DB!E225</f>
        <v>emr_dental_file</v>
      </c>
      <c r="E2" s="76"/>
      <c r="F2" s="72" t="s">
        <v>23</v>
      </c>
      <c r="G2" s="73"/>
      <c r="H2" s="73"/>
      <c r="I2" s="74"/>
      <c r="J2" s="19">
        <f>DB!G225</f>
        <v>42922</v>
      </c>
      <c r="O2" s="1" t="str">
        <f xml:space="preserve"> "drop table " &amp; D2 &amp; ";"</f>
        <v>drop table emr_dental_file;</v>
      </c>
    </row>
    <row r="3" spans="2:15" ht="29.25" customHeight="1" x14ac:dyDescent="0.25">
      <c r="B3" s="4"/>
      <c r="O3" s="1" t="str">
        <f xml:space="preserve"> "create table " &amp; D2</f>
        <v>create table emr_dental_file</v>
      </c>
    </row>
    <row r="4" spans="2:15" ht="15" x14ac:dyDescent="0.25">
      <c r="B4" s="5" t="s">
        <v>0</v>
      </c>
      <c r="C4" s="5" t="s">
        <v>1</v>
      </c>
      <c r="D4" s="5" t="s">
        <v>2</v>
      </c>
      <c r="E4" s="31" t="s">
        <v>14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2094</v>
      </c>
      <c r="D6" s="24" t="s">
        <v>2113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>"    " &amp; D6 &amp; " " &amp; E6 &amp; IF(F6="yes"," NOT NULL", "") &amp; IF(LEN(G6) &gt; 0," DEFAULT " &amp; G6, "") &amp; ","</f>
        <v xml:space="preserve">    emr_dental_id bigint,</v>
      </c>
    </row>
    <row r="7" spans="2:15" ht="15" x14ac:dyDescent="0.25">
      <c r="B7" s="6">
        <v>3</v>
      </c>
      <c r="C7" s="22" t="s">
        <v>2018</v>
      </c>
      <c r="D7" s="24" t="s">
        <v>2112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ref="O7:O23" si="0">"    " &amp; D7 &amp; " " &amp; E7 &amp; IF(F7="yes"," NOT NULL", "") &amp; IF(LEN(G7) &gt; 0," DEFAULT " &amp; G7, "") &amp; ","</f>
        <v xml:space="preserve">    emr_dental_item_id bigint,</v>
      </c>
    </row>
    <row r="8" spans="2:15" ht="15" x14ac:dyDescent="0.25">
      <c r="B8" s="6">
        <v>4</v>
      </c>
      <c r="C8" s="22" t="s">
        <v>405</v>
      </c>
      <c r="D8" s="24" t="s">
        <v>394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filesystem_id bigint,</v>
      </c>
    </row>
    <row r="9" spans="2:15" ht="15" x14ac:dyDescent="0.25">
      <c r="B9" s="6">
        <v>5</v>
      </c>
      <c r="C9" s="22" t="s">
        <v>406</v>
      </c>
      <c r="D9" s="24" t="s">
        <v>397</v>
      </c>
      <c r="E9" s="23" t="s">
        <v>34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filepath varchar(255),</v>
      </c>
    </row>
    <row r="10" spans="2:15" ht="15" x14ac:dyDescent="0.25">
      <c r="B10" s="6">
        <v>6</v>
      </c>
      <c r="C10" s="22" t="s">
        <v>85</v>
      </c>
      <c r="D10" s="24" t="s">
        <v>398</v>
      </c>
      <c r="E10" s="23" t="s">
        <v>34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filename varchar(255),</v>
      </c>
    </row>
    <row r="11" spans="2:15" ht="15" x14ac:dyDescent="0.25">
      <c r="B11" s="6">
        <v>7</v>
      </c>
      <c r="C11" s="22" t="s">
        <v>407</v>
      </c>
      <c r="D11" s="24" t="s">
        <v>403</v>
      </c>
      <c r="E11" s="23" t="s">
        <v>39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filetype varchar(50),</v>
      </c>
    </row>
    <row r="12" spans="2:15" ht="15" x14ac:dyDescent="0.25">
      <c r="B12" s="6">
        <v>8</v>
      </c>
      <c r="C12" s="22" t="s">
        <v>408</v>
      </c>
      <c r="D12" s="24" t="s">
        <v>399</v>
      </c>
      <c r="E12" s="23" t="s">
        <v>34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file_md5 varchar(255),</v>
      </c>
    </row>
    <row r="13" spans="2:15" ht="15" x14ac:dyDescent="0.25">
      <c r="B13" s="6">
        <v>9</v>
      </c>
      <c r="C13" s="22" t="s">
        <v>409</v>
      </c>
      <c r="D13" s="24" t="s">
        <v>400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file_size bigint,</v>
      </c>
    </row>
    <row r="14" spans="2:15" ht="15" x14ac:dyDescent="0.25">
      <c r="B14" s="6">
        <v>10</v>
      </c>
      <c r="C14" s="22" t="s">
        <v>3</v>
      </c>
      <c r="D14" s="24" t="s">
        <v>3072</v>
      </c>
      <c r="E14" s="23" t="s">
        <v>34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note varchar(255),</v>
      </c>
    </row>
    <row r="15" spans="2:15" ht="15" x14ac:dyDescent="0.25">
      <c r="B15" s="6">
        <v>11</v>
      </c>
      <c r="C15" s="22" t="s">
        <v>2094</v>
      </c>
      <c r="D15" s="24" t="s">
        <v>83</v>
      </c>
      <c r="E15" s="23" t="s">
        <v>35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category smallint,</v>
      </c>
    </row>
    <row r="16" spans="2:15" ht="15" x14ac:dyDescent="0.25">
      <c r="B16" s="6">
        <v>12</v>
      </c>
      <c r="C16" s="22" t="s">
        <v>158</v>
      </c>
      <c r="D16" s="24" t="s">
        <v>53</v>
      </c>
      <c r="E16" s="6" t="s">
        <v>10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sort integer,</v>
      </c>
    </row>
    <row r="17" spans="2:15" ht="15" x14ac:dyDescent="0.25">
      <c r="B17" s="6">
        <v>13</v>
      </c>
      <c r="C17" s="3" t="s">
        <v>20</v>
      </c>
      <c r="D17" s="24" t="s">
        <v>296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created_by bigint,</v>
      </c>
    </row>
    <row r="18" spans="2:15" ht="15" x14ac:dyDescent="0.25">
      <c r="B18" s="6">
        <v>14</v>
      </c>
      <c r="C18" s="3" t="s">
        <v>21</v>
      </c>
      <c r="D18" s="24" t="s">
        <v>70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created_date bigint,</v>
      </c>
    </row>
    <row r="19" spans="2:15" ht="15" x14ac:dyDescent="0.25">
      <c r="B19" s="6">
        <v>15</v>
      </c>
      <c r="C19" s="3" t="s">
        <v>22</v>
      </c>
      <c r="D19" s="24" t="s">
        <v>297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updated_by bigint,</v>
      </c>
    </row>
    <row r="20" spans="2:15" ht="15" x14ac:dyDescent="0.25">
      <c r="B20" s="6">
        <v>16</v>
      </c>
      <c r="C20" s="3" t="s">
        <v>23</v>
      </c>
      <c r="D20" s="24" t="s">
        <v>71</v>
      </c>
      <c r="E20" s="6" t="s">
        <v>6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updated_date bigint,</v>
      </c>
    </row>
    <row r="21" spans="2:15" ht="15" x14ac:dyDescent="0.25">
      <c r="B21" s="6">
        <v>17</v>
      </c>
      <c r="C21" s="22" t="s">
        <v>105</v>
      </c>
      <c r="D21" s="24" t="s">
        <v>295</v>
      </c>
      <c r="E21" s="6" t="s">
        <v>6</v>
      </c>
      <c r="F21" s="6"/>
      <c r="G21" s="6"/>
      <c r="H21" s="6"/>
      <c r="I21" s="8">
        <v>1</v>
      </c>
      <c r="J21" s="25"/>
      <c r="K21" s="3"/>
      <c r="L21" s="3"/>
      <c r="M21" s="3"/>
      <c r="O21" s="1" t="str">
        <f t="shared" si="0"/>
        <v xml:space="preserve">    deleted_by bigint,</v>
      </c>
    </row>
    <row r="22" spans="2:15" ht="15" x14ac:dyDescent="0.25">
      <c r="B22" s="6">
        <v>18</v>
      </c>
      <c r="C22" s="22" t="s">
        <v>99</v>
      </c>
      <c r="D22" s="24" t="s">
        <v>94</v>
      </c>
      <c r="E22" s="6" t="s">
        <v>6</v>
      </c>
      <c r="F22" s="6"/>
      <c r="G22" s="6"/>
      <c r="H22" s="6"/>
      <c r="I22" s="8">
        <v>1</v>
      </c>
      <c r="J22" s="25"/>
      <c r="K22" s="3"/>
      <c r="L22" s="3"/>
      <c r="M22" s="3"/>
      <c r="O22" s="1" t="str">
        <f t="shared" si="0"/>
        <v xml:space="preserve">    deleted_date bigint,</v>
      </c>
    </row>
    <row r="23" spans="2:15" ht="15" x14ac:dyDescent="0.25">
      <c r="B23" s="6">
        <v>19</v>
      </c>
      <c r="C23" s="3" t="s">
        <v>24</v>
      </c>
      <c r="D23" s="24" t="s">
        <v>13</v>
      </c>
      <c r="E23" s="6" t="s">
        <v>10</v>
      </c>
      <c r="F23" s="6"/>
      <c r="G23" s="6">
        <v>1</v>
      </c>
      <c r="H23" s="6"/>
      <c r="I23" s="10"/>
      <c r="J23" s="25"/>
      <c r="K23" s="3"/>
      <c r="L23" s="3"/>
      <c r="M23" s="3"/>
      <c r="O23" s="1" t="str">
        <f t="shared" si="0"/>
        <v xml:space="preserve">    version integer DEFAULT 1,</v>
      </c>
    </row>
    <row r="24" spans="2:15" x14ac:dyDescent="0.25">
      <c r="O24" s="1" t="str">
        <f>"    CONSTRAINT " &amp; IF(ISERROR(SEARCH(".",$D$2)), $D$2, MID($D$2,SEARCH(".",$D$2) + 1,(LEN($D$2)-SEARCH(".",$D$2)))) &amp; "_pk PRIMARY KEY (" &amp; $D$5 &amp; ")"</f>
        <v xml:space="preserve">    CONSTRAINT emr_dental_file_pk PRIMARY KEY (id)</v>
      </c>
    </row>
    <row r="25" spans="2:15" x14ac:dyDescent="0.25">
      <c r="O25" s="1" t="s">
        <v>7</v>
      </c>
    </row>
    <row r="27" spans="2:15" x14ac:dyDescent="0.25">
      <c r="C27" s="32" t="s">
        <v>4008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B1:O37"/>
  <sheetViews>
    <sheetView showGridLines="0" topLeftCell="A4" workbookViewId="0">
      <selection activeCell="O2" sqref="O2:O35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DB!D226</f>
        <v>Labo nha</v>
      </c>
      <c r="E1" s="71"/>
      <c r="F1" s="72" t="s">
        <v>22</v>
      </c>
      <c r="G1" s="73"/>
      <c r="H1" s="73"/>
      <c r="I1" s="74"/>
      <c r="J1" s="3" t="str">
        <f>DB!F226</f>
        <v>Nguyễn Anh Phong</v>
      </c>
    </row>
    <row r="2" spans="2:15" ht="18" x14ac:dyDescent="0.25">
      <c r="C2" s="2" t="s">
        <v>27</v>
      </c>
      <c r="D2" s="75" t="str">
        <f>DB!E226</f>
        <v>emr_dental_labo</v>
      </c>
      <c r="E2" s="76"/>
      <c r="F2" s="72" t="s">
        <v>23</v>
      </c>
      <c r="G2" s="73"/>
      <c r="H2" s="73"/>
      <c r="I2" s="74"/>
      <c r="J2" s="19">
        <f>DB!G226</f>
        <v>42922</v>
      </c>
      <c r="O2" s="1" t="str">
        <f xml:space="preserve"> "drop table " &amp; D2 &amp; ";"</f>
        <v>drop table emr_dental_labo;</v>
      </c>
    </row>
    <row r="3" spans="2:15" ht="29.25" customHeight="1" x14ac:dyDescent="0.25">
      <c r="B3" s="4"/>
      <c r="O3" s="1" t="str">
        <f xml:space="preserve"> "create table " &amp; D2</f>
        <v>create table emr_dental_labo</v>
      </c>
    </row>
    <row r="4" spans="2:15" ht="15" x14ac:dyDescent="0.25">
      <c r="B4" s="5" t="s">
        <v>0</v>
      </c>
      <c r="C4" s="5" t="s">
        <v>1</v>
      </c>
      <c r="D4" s="5" t="s">
        <v>2</v>
      </c>
      <c r="E4" s="31" t="s">
        <v>14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2014</v>
      </c>
      <c r="D6" s="24" t="s">
        <v>2113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33" si="0">"    " &amp; D6 &amp; " " &amp; E6 &amp; IF(F6="yes"," NOT NULL", "") &amp; IF(LEN(G6) &gt; 0," DEFAULT " &amp; G6, "") &amp; ","</f>
        <v xml:space="preserve">    emr_dental_id bigint,</v>
      </c>
    </row>
    <row r="7" spans="2:15" ht="15" x14ac:dyDescent="0.25">
      <c r="B7" s="6">
        <v>3</v>
      </c>
      <c r="C7" s="22" t="s">
        <v>362</v>
      </c>
      <c r="D7" s="24" t="s">
        <v>170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item_id bigint,</v>
      </c>
    </row>
    <row r="8" spans="2:15" ht="15" x14ac:dyDescent="0.25">
      <c r="B8" s="6">
        <v>4</v>
      </c>
      <c r="C8" s="22" t="s">
        <v>338</v>
      </c>
      <c r="D8" s="24" t="s">
        <v>171</v>
      </c>
      <c r="E8" s="14" t="s">
        <v>39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item_code varchar(50),</v>
      </c>
    </row>
    <row r="9" spans="2:15" ht="15" x14ac:dyDescent="0.25">
      <c r="B9" s="6">
        <v>5</v>
      </c>
      <c r="C9" s="22" t="s">
        <v>339</v>
      </c>
      <c r="D9" s="24" t="s">
        <v>172</v>
      </c>
      <c r="E9" s="23" t="s">
        <v>34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item_name varchar(255),</v>
      </c>
    </row>
    <row r="10" spans="2:15" ht="15" x14ac:dyDescent="0.25">
      <c r="B10" s="6">
        <v>6</v>
      </c>
      <c r="C10" s="22" t="s">
        <v>38</v>
      </c>
      <c r="D10" s="24" t="s">
        <v>182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unit_id bigint,</v>
      </c>
    </row>
    <row r="11" spans="2:15" ht="15" x14ac:dyDescent="0.25">
      <c r="B11" s="6">
        <v>7</v>
      </c>
      <c r="C11" s="22" t="s">
        <v>38</v>
      </c>
      <c r="D11" s="24" t="s">
        <v>183</v>
      </c>
      <c r="E11" s="6" t="s">
        <v>34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unit_name varchar(255),</v>
      </c>
    </row>
    <row r="12" spans="2:15" ht="15" x14ac:dyDescent="0.25">
      <c r="B12" s="6">
        <v>8</v>
      </c>
      <c r="C12" s="22" t="s">
        <v>49</v>
      </c>
      <c r="D12" s="24" t="s">
        <v>12</v>
      </c>
      <c r="E12" s="23" t="s">
        <v>116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description text,</v>
      </c>
    </row>
    <row r="13" spans="2:15" ht="15" x14ac:dyDescent="0.25">
      <c r="B13" s="6">
        <v>9</v>
      </c>
      <c r="C13" s="22" t="s">
        <v>1658</v>
      </c>
      <c r="D13" s="24" t="s">
        <v>627</v>
      </c>
      <c r="E13" s="23" t="s">
        <v>127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qty double precision,</v>
      </c>
    </row>
    <row r="14" spans="2:15" ht="15" x14ac:dyDescent="0.25">
      <c r="B14" s="6">
        <v>10</v>
      </c>
      <c r="C14" s="22" t="s">
        <v>647</v>
      </c>
      <c r="D14" s="24" t="s">
        <v>173</v>
      </c>
      <c r="E14" s="23" t="s">
        <v>127</v>
      </c>
      <c r="F14" s="6"/>
      <c r="G14" s="6">
        <v>0</v>
      </c>
      <c r="H14" s="6"/>
      <c r="I14" s="10"/>
      <c r="J14" s="25"/>
      <c r="K14" s="3"/>
      <c r="L14" s="3"/>
      <c r="M14" s="3"/>
      <c r="O14" s="1" t="str">
        <f t="shared" si="0"/>
        <v xml:space="preserve">    price double precision DEFAULT 0,</v>
      </c>
    </row>
    <row r="15" spans="2:15" ht="15" x14ac:dyDescent="0.25">
      <c r="B15" s="6">
        <v>11</v>
      </c>
      <c r="C15" s="22" t="s">
        <v>2099</v>
      </c>
      <c r="D15" s="24" t="s">
        <v>11</v>
      </c>
      <c r="E15" s="23" t="s">
        <v>127</v>
      </c>
      <c r="F15" s="6"/>
      <c r="G15" s="6"/>
      <c r="H15" s="6"/>
      <c r="I15" s="10"/>
      <c r="J15" s="25"/>
      <c r="K15" s="3"/>
      <c r="L15" s="3"/>
      <c r="M15" s="3"/>
      <c r="O15" s="1" t="str">
        <f>"    " &amp; D15 &amp; " " &amp; E15 &amp; IF(F15="yes"," NOT NULL", "") &amp; IF(LEN(G15) &gt; 0," DEFAULT " &amp; G15, "") &amp; ","</f>
        <v xml:space="preserve">    amount double precision,</v>
      </c>
    </row>
    <row r="16" spans="2:15" ht="15" x14ac:dyDescent="0.25">
      <c r="B16" s="6">
        <v>12</v>
      </c>
      <c r="C16" s="22" t="s">
        <v>2017</v>
      </c>
      <c r="D16" s="24" t="s">
        <v>1076</v>
      </c>
      <c r="E16" s="23" t="s">
        <v>127</v>
      </c>
      <c r="F16" s="6"/>
      <c r="G16" s="6"/>
      <c r="H16" s="6"/>
      <c r="I16" s="10"/>
      <c r="J16" s="25"/>
      <c r="K16" s="3"/>
      <c r="L16" s="3"/>
      <c r="M16" s="3"/>
      <c r="O16" s="1" t="str">
        <f>"    " &amp; D16 &amp; " " &amp; E16 &amp; IF(F16="yes"," NOT NULL", "") &amp; IF(LEN(G16) &gt; 0," DEFAULT " &amp; G16, "") &amp; ","</f>
        <v xml:space="preserve">    payment_amount double precision,</v>
      </c>
    </row>
    <row r="17" spans="2:15" ht="15" x14ac:dyDescent="0.25">
      <c r="B17" s="6">
        <v>13</v>
      </c>
      <c r="C17" s="22" t="s">
        <v>2017</v>
      </c>
      <c r="D17" s="24" t="s">
        <v>828</v>
      </c>
      <c r="E17" s="23" t="s">
        <v>127</v>
      </c>
      <c r="F17" s="6"/>
      <c r="G17" s="6"/>
      <c r="H17" s="6"/>
      <c r="I17" s="10"/>
      <c r="J17" s="25"/>
      <c r="K17" s="3"/>
      <c r="L17" s="3"/>
      <c r="M17" s="3"/>
      <c r="O17" s="1" t="str">
        <f>"    " &amp; D17 &amp; " " &amp; E17 &amp; IF(F17="yes"," NOT NULL", "") &amp; IF(LEN(G17) &gt; 0," DEFAULT " &amp; G17, "") &amp; ","</f>
        <v xml:space="preserve">    balance_amount double precision,</v>
      </c>
    </row>
    <row r="18" spans="2:15" ht="15" x14ac:dyDescent="0.25">
      <c r="B18" s="6">
        <v>14</v>
      </c>
      <c r="C18" s="22" t="s">
        <v>2103</v>
      </c>
      <c r="D18" s="24" t="s">
        <v>184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>"    " &amp; D18 &amp; " " &amp; E18 &amp; IF(F18="yes"," NOT NULL", "") &amp; IF(LEN(G18) &gt; 0," DEFAULT " &amp; G18, "") &amp; ","</f>
        <v xml:space="preserve">    start_date bigint,</v>
      </c>
    </row>
    <row r="19" spans="2:15" ht="15" x14ac:dyDescent="0.25">
      <c r="B19" s="6">
        <v>15</v>
      </c>
      <c r="C19" s="22" t="s">
        <v>2103</v>
      </c>
      <c r="D19" s="24" t="s">
        <v>185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>"    " &amp; D19 &amp; " " &amp; E19 &amp; IF(F19="yes"," NOT NULL", "") &amp; IF(LEN(G19) &gt; 0," DEFAULT " &amp; G19, "") &amp; ","</f>
        <v xml:space="preserve">    end_date bigint,</v>
      </c>
    </row>
    <row r="20" spans="2:15" ht="15" x14ac:dyDescent="0.25">
      <c r="B20" s="6">
        <v>16</v>
      </c>
      <c r="C20" s="22" t="s">
        <v>478</v>
      </c>
      <c r="D20" s="24" t="s">
        <v>2107</v>
      </c>
      <c r="E20" s="6" t="s">
        <v>6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order_id bigint,</v>
      </c>
    </row>
    <row r="21" spans="2:15" ht="15" x14ac:dyDescent="0.25">
      <c r="B21" s="6">
        <v>17</v>
      </c>
      <c r="C21" s="22" t="s">
        <v>2101</v>
      </c>
      <c r="D21" s="24" t="s">
        <v>2100</v>
      </c>
      <c r="E21" s="6" t="s">
        <v>6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order_date bigint,</v>
      </c>
    </row>
    <row r="22" spans="2:15" ht="15" x14ac:dyDescent="0.25">
      <c r="B22" s="6">
        <v>18</v>
      </c>
      <c r="C22" s="22" t="s">
        <v>2102</v>
      </c>
      <c r="D22" s="24" t="s">
        <v>594</v>
      </c>
      <c r="E22" s="6" t="s">
        <v>6</v>
      </c>
      <c r="F22" s="6"/>
      <c r="G22" s="6"/>
      <c r="H22" s="6"/>
      <c r="I22" s="10"/>
      <c r="J22" s="25"/>
      <c r="K22" s="3"/>
      <c r="L22" s="3"/>
      <c r="M22" s="3"/>
      <c r="O22" s="1" t="str">
        <f t="shared" si="0"/>
        <v xml:space="preserve">    receive_date bigint,</v>
      </c>
    </row>
    <row r="23" spans="2:15" ht="15" x14ac:dyDescent="0.25">
      <c r="B23" s="6">
        <v>19</v>
      </c>
      <c r="C23" s="22" t="s">
        <v>101</v>
      </c>
      <c r="D23" s="24" t="s">
        <v>2104</v>
      </c>
      <c r="E23" s="6" t="s">
        <v>6</v>
      </c>
      <c r="F23" s="6"/>
      <c r="G23" s="6">
        <v>0</v>
      </c>
      <c r="H23" s="6"/>
      <c r="I23" s="10"/>
      <c r="J23" s="25"/>
      <c r="K23" s="3"/>
      <c r="L23" s="3"/>
      <c r="M23" s="3"/>
      <c r="O23" s="1" t="str">
        <f>"    " &amp; D23 &amp; " " &amp; E23 &amp; IF(F23="yes"," NOT NULL", "") &amp; IF(LEN(G23) &gt; 0," DEFAULT " &amp; G23, "") &amp; ","</f>
        <v xml:space="preserve">    supplier_id bigint DEFAULT 0,</v>
      </c>
    </row>
    <row r="24" spans="2:15" ht="15" x14ac:dyDescent="0.25">
      <c r="B24" s="6">
        <v>20</v>
      </c>
      <c r="C24" s="22" t="s">
        <v>2106</v>
      </c>
      <c r="D24" s="24" t="s">
        <v>2105</v>
      </c>
      <c r="E24" s="23" t="s">
        <v>34</v>
      </c>
      <c r="F24" s="6"/>
      <c r="G24" s="6">
        <v>0</v>
      </c>
      <c r="H24" s="6"/>
      <c r="I24" s="10"/>
      <c r="J24" s="25"/>
      <c r="K24" s="3"/>
      <c r="L24" s="3"/>
      <c r="M24" s="3"/>
      <c r="O24" s="1" t="str">
        <f>"    " &amp; D24 &amp; " " &amp; E24 &amp; IF(F24="yes"," NOT NULL", "") &amp; IF(LEN(G24) &gt; 0," DEFAULT " &amp; G24, "") &amp; ","</f>
        <v xml:space="preserve">    technician varchar(255) DEFAULT 0,</v>
      </c>
    </row>
    <row r="25" spans="2:15" ht="15" x14ac:dyDescent="0.25">
      <c r="B25" s="6">
        <v>21</v>
      </c>
      <c r="C25" s="22" t="s">
        <v>3</v>
      </c>
      <c r="D25" s="24" t="s">
        <v>3072</v>
      </c>
      <c r="E25" s="23" t="s">
        <v>18</v>
      </c>
      <c r="F25" s="6"/>
      <c r="G25" s="6"/>
      <c r="H25" s="6"/>
      <c r="I25" s="10"/>
      <c r="J25" s="25"/>
      <c r="K25" s="3"/>
      <c r="L25" s="3"/>
      <c r="M25" s="3"/>
      <c r="O25" s="1" t="str">
        <f t="shared" si="0"/>
        <v xml:space="preserve">    note varchar(1000),</v>
      </c>
    </row>
    <row r="26" spans="2:15" ht="15" x14ac:dyDescent="0.25">
      <c r="B26" s="6">
        <v>22</v>
      </c>
      <c r="C26" s="22" t="s">
        <v>45</v>
      </c>
      <c r="D26" s="24" t="s">
        <v>42</v>
      </c>
      <c r="E26" s="6" t="s">
        <v>35</v>
      </c>
      <c r="F26" s="6"/>
      <c r="G26" s="6"/>
      <c r="H26" s="6"/>
      <c r="I26" s="10"/>
      <c r="J26" s="25"/>
      <c r="K26" s="3"/>
      <c r="L26" s="3"/>
      <c r="M26" s="3"/>
      <c r="O26" s="1" t="str">
        <f t="shared" si="0"/>
        <v xml:space="preserve">    status smallint,</v>
      </c>
    </row>
    <row r="27" spans="2:15" ht="15" x14ac:dyDescent="0.25">
      <c r="B27" s="6">
        <v>23</v>
      </c>
      <c r="C27" s="3" t="s">
        <v>20</v>
      </c>
      <c r="D27" s="24" t="s">
        <v>296</v>
      </c>
      <c r="E27" s="6" t="s">
        <v>6</v>
      </c>
      <c r="F27" s="6"/>
      <c r="G27" s="6"/>
      <c r="H27" s="6"/>
      <c r="I27" s="10"/>
      <c r="J27" s="25"/>
      <c r="K27" s="3"/>
      <c r="L27" s="3"/>
      <c r="M27" s="3"/>
      <c r="O27" s="1" t="str">
        <f t="shared" si="0"/>
        <v xml:space="preserve">    created_by bigint,</v>
      </c>
    </row>
    <row r="28" spans="2:15" ht="15" x14ac:dyDescent="0.25">
      <c r="B28" s="6">
        <v>24</v>
      </c>
      <c r="C28" s="3" t="s">
        <v>21</v>
      </c>
      <c r="D28" s="24" t="s">
        <v>70</v>
      </c>
      <c r="E28" s="6" t="s">
        <v>6</v>
      </c>
      <c r="F28" s="6"/>
      <c r="G28" s="6"/>
      <c r="H28" s="6"/>
      <c r="I28" s="10"/>
      <c r="J28" s="25"/>
      <c r="K28" s="3"/>
      <c r="L28" s="3"/>
      <c r="M28" s="3"/>
      <c r="O28" s="1" t="str">
        <f t="shared" si="0"/>
        <v xml:space="preserve">    created_date bigint,</v>
      </c>
    </row>
    <row r="29" spans="2:15" ht="15" x14ac:dyDescent="0.25">
      <c r="B29" s="6">
        <v>25</v>
      </c>
      <c r="C29" s="3" t="s">
        <v>22</v>
      </c>
      <c r="D29" s="24" t="s">
        <v>297</v>
      </c>
      <c r="E29" s="6" t="s">
        <v>6</v>
      </c>
      <c r="F29" s="6"/>
      <c r="G29" s="6"/>
      <c r="H29" s="6"/>
      <c r="I29" s="10"/>
      <c r="J29" s="25"/>
      <c r="K29" s="3"/>
      <c r="L29" s="3"/>
      <c r="M29" s="3"/>
      <c r="O29" s="1" t="str">
        <f t="shared" si="0"/>
        <v xml:space="preserve">    updated_by bigint,</v>
      </c>
    </row>
    <row r="30" spans="2:15" ht="15" x14ac:dyDescent="0.25">
      <c r="B30" s="6">
        <v>26</v>
      </c>
      <c r="C30" s="3" t="s">
        <v>23</v>
      </c>
      <c r="D30" s="24" t="s">
        <v>71</v>
      </c>
      <c r="E30" s="6" t="s">
        <v>6</v>
      </c>
      <c r="F30" s="6"/>
      <c r="G30" s="6"/>
      <c r="H30" s="6"/>
      <c r="I30" s="10"/>
      <c r="J30" s="25"/>
      <c r="K30" s="3"/>
      <c r="L30" s="3"/>
      <c r="M30" s="3"/>
      <c r="O30" s="1" t="str">
        <f t="shared" si="0"/>
        <v xml:space="preserve">    updated_date bigint,</v>
      </c>
    </row>
    <row r="31" spans="2:15" ht="15" x14ac:dyDescent="0.25">
      <c r="B31" s="6">
        <v>27</v>
      </c>
      <c r="C31" s="22" t="s">
        <v>105</v>
      </c>
      <c r="D31" s="24" t="s">
        <v>295</v>
      </c>
      <c r="E31" s="6" t="s">
        <v>6</v>
      </c>
      <c r="F31" s="6"/>
      <c r="G31" s="6"/>
      <c r="H31" s="6"/>
      <c r="I31" s="8">
        <v>1</v>
      </c>
      <c r="J31" s="25"/>
      <c r="K31" s="3"/>
      <c r="L31" s="3"/>
      <c r="M31" s="3"/>
      <c r="O31" s="1" t="str">
        <f t="shared" si="0"/>
        <v xml:space="preserve">    deleted_by bigint,</v>
      </c>
    </row>
    <row r="32" spans="2:15" ht="15" x14ac:dyDescent="0.25">
      <c r="B32" s="6">
        <v>28</v>
      </c>
      <c r="C32" s="22" t="s">
        <v>99</v>
      </c>
      <c r="D32" s="24" t="s">
        <v>94</v>
      </c>
      <c r="E32" s="6" t="s">
        <v>6</v>
      </c>
      <c r="F32" s="6"/>
      <c r="G32" s="6"/>
      <c r="H32" s="6"/>
      <c r="I32" s="8">
        <v>1</v>
      </c>
      <c r="J32" s="25"/>
      <c r="K32" s="3"/>
      <c r="L32" s="3"/>
      <c r="M32" s="3"/>
      <c r="O32" s="1" t="str">
        <f t="shared" si="0"/>
        <v xml:space="preserve">    deleted_date bigint,</v>
      </c>
    </row>
    <row r="33" spans="2:15" ht="15" x14ac:dyDescent="0.25">
      <c r="B33" s="6">
        <v>29</v>
      </c>
      <c r="C33" s="3" t="s">
        <v>24</v>
      </c>
      <c r="D33" s="24" t="s">
        <v>13</v>
      </c>
      <c r="E33" s="6" t="s">
        <v>10</v>
      </c>
      <c r="F33" s="6"/>
      <c r="G33" s="6">
        <v>1</v>
      </c>
      <c r="H33" s="6"/>
      <c r="I33" s="10"/>
      <c r="J33" s="25"/>
      <c r="K33" s="3"/>
      <c r="L33" s="3"/>
      <c r="M33" s="3"/>
      <c r="O33" s="1" t="str">
        <f t="shared" si="0"/>
        <v xml:space="preserve">    version integer DEFAULT 1,</v>
      </c>
    </row>
    <row r="34" spans="2:15" x14ac:dyDescent="0.25">
      <c r="O34" s="1" t="str">
        <f>"    CONSTRAINT " &amp; IF(ISERROR(SEARCH(".",$D$2)), $D$2, MID($D$2,SEARCH(".",$D$2) + 1,(LEN($D$2)-SEARCH(".",$D$2)))) &amp; "_pk PRIMARY KEY (" &amp; $D$5 &amp; ")"</f>
        <v xml:space="preserve">    CONSTRAINT emr_dental_labo_pk PRIMARY KEY (id)</v>
      </c>
    </row>
    <row r="35" spans="2:15" x14ac:dyDescent="0.25">
      <c r="O35" s="1" t="s">
        <v>7</v>
      </c>
    </row>
    <row r="37" spans="2:15" x14ac:dyDescent="0.25">
      <c r="C37" s="32" t="s">
        <v>4007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B1:O38"/>
  <sheetViews>
    <sheetView showGridLines="0" topLeftCell="A4" workbookViewId="0">
      <selection activeCell="O2" sqref="O2:O35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DB!D227</f>
        <v>Implant nha</v>
      </c>
      <c r="E1" s="71"/>
      <c r="F1" s="72" t="s">
        <v>22</v>
      </c>
      <c r="G1" s="73"/>
      <c r="H1" s="73"/>
      <c r="I1" s="74"/>
      <c r="J1" s="3" t="str">
        <f>DB!F227</f>
        <v>Nguyễn Anh Phong</v>
      </c>
    </row>
    <row r="2" spans="2:15" ht="18" x14ac:dyDescent="0.25">
      <c r="C2" s="2" t="s">
        <v>27</v>
      </c>
      <c r="D2" s="75" t="str">
        <f>DB!E227</f>
        <v>emr_dental_implant</v>
      </c>
      <c r="E2" s="76"/>
      <c r="F2" s="72" t="s">
        <v>23</v>
      </c>
      <c r="G2" s="73"/>
      <c r="H2" s="73"/>
      <c r="I2" s="74"/>
      <c r="J2" s="19">
        <f>DB!G227</f>
        <v>42922</v>
      </c>
      <c r="O2" s="1" t="str">
        <f xml:space="preserve"> "drop table " &amp; D2 &amp; ";"</f>
        <v>drop table emr_dental_implant;</v>
      </c>
    </row>
    <row r="3" spans="2:15" ht="29.25" customHeight="1" x14ac:dyDescent="0.25">
      <c r="B3" s="4"/>
      <c r="O3" s="1" t="str">
        <f xml:space="preserve"> "create table " &amp; D2</f>
        <v>create table emr_dental_implant</v>
      </c>
    </row>
    <row r="4" spans="2:15" ht="15" x14ac:dyDescent="0.25">
      <c r="B4" s="5" t="s">
        <v>0</v>
      </c>
      <c r="C4" s="5" t="s">
        <v>1</v>
      </c>
      <c r="D4" s="5" t="s">
        <v>2</v>
      </c>
      <c r="E4" s="31" t="s">
        <v>14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2014</v>
      </c>
      <c r="D6" s="24" t="s">
        <v>2113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33" si="0">"    " &amp; D6 &amp; " " &amp; E6 &amp; IF(F6="yes"," NOT NULL", "") &amp; IF(LEN(G6) &gt; 0," DEFAULT " &amp; G6, "") &amp; ","</f>
        <v xml:space="preserve">    emr_dental_id bigint,</v>
      </c>
    </row>
    <row r="7" spans="2:15" ht="15" x14ac:dyDescent="0.25">
      <c r="B7" s="6">
        <v>3</v>
      </c>
      <c r="C7" s="22" t="s">
        <v>362</v>
      </c>
      <c r="D7" s="24" t="s">
        <v>170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item_id bigint,</v>
      </c>
    </row>
    <row r="8" spans="2:15" ht="15" x14ac:dyDescent="0.25">
      <c r="B8" s="6">
        <v>4</v>
      </c>
      <c r="C8" s="22" t="s">
        <v>338</v>
      </c>
      <c r="D8" s="24" t="s">
        <v>171</v>
      </c>
      <c r="E8" s="14" t="s">
        <v>39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item_code varchar(50),</v>
      </c>
    </row>
    <row r="9" spans="2:15" ht="15" x14ac:dyDescent="0.25">
      <c r="B9" s="6">
        <v>5</v>
      </c>
      <c r="C9" s="22" t="s">
        <v>339</v>
      </c>
      <c r="D9" s="24" t="s">
        <v>172</v>
      </c>
      <c r="E9" s="23" t="s">
        <v>34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item_name varchar(255),</v>
      </c>
    </row>
    <row r="10" spans="2:15" ht="15" x14ac:dyDescent="0.25">
      <c r="B10" s="6">
        <v>6</v>
      </c>
      <c r="C10" s="22" t="s">
        <v>38</v>
      </c>
      <c r="D10" s="24" t="s">
        <v>182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unit_id bigint,</v>
      </c>
    </row>
    <row r="11" spans="2:15" ht="15" x14ac:dyDescent="0.25">
      <c r="B11" s="6">
        <v>7</v>
      </c>
      <c r="C11" s="22" t="s">
        <v>38</v>
      </c>
      <c r="D11" s="24" t="s">
        <v>183</v>
      </c>
      <c r="E11" s="6" t="s">
        <v>34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unit_name varchar(255),</v>
      </c>
    </row>
    <row r="12" spans="2:15" ht="15" x14ac:dyDescent="0.25">
      <c r="B12" s="6">
        <v>8</v>
      </c>
      <c r="C12" s="22" t="s">
        <v>49</v>
      </c>
      <c r="D12" s="24" t="s">
        <v>12</v>
      </c>
      <c r="E12" s="23" t="s">
        <v>116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description text,</v>
      </c>
    </row>
    <row r="13" spans="2:15" ht="15" x14ac:dyDescent="0.25">
      <c r="B13" s="6">
        <v>9</v>
      </c>
      <c r="C13" s="22" t="s">
        <v>1658</v>
      </c>
      <c r="D13" s="24" t="s">
        <v>627</v>
      </c>
      <c r="E13" s="23" t="s">
        <v>127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qty double precision,</v>
      </c>
    </row>
    <row r="14" spans="2:15" ht="15" x14ac:dyDescent="0.25">
      <c r="B14" s="6">
        <v>10</v>
      </c>
      <c r="C14" s="22" t="s">
        <v>647</v>
      </c>
      <c r="D14" s="24" t="s">
        <v>173</v>
      </c>
      <c r="E14" s="23" t="s">
        <v>127</v>
      </c>
      <c r="F14" s="6"/>
      <c r="G14" s="6">
        <v>0</v>
      </c>
      <c r="H14" s="6"/>
      <c r="I14" s="10"/>
      <c r="J14" s="25"/>
      <c r="K14" s="3"/>
      <c r="L14" s="3"/>
      <c r="M14" s="3"/>
      <c r="O14" s="1" t="str">
        <f t="shared" si="0"/>
        <v xml:space="preserve">    price double precision DEFAULT 0,</v>
      </c>
    </row>
    <row r="15" spans="2:15" ht="15" x14ac:dyDescent="0.25">
      <c r="B15" s="6">
        <v>11</v>
      </c>
      <c r="C15" s="22" t="s">
        <v>2099</v>
      </c>
      <c r="D15" s="24" t="s">
        <v>11</v>
      </c>
      <c r="E15" s="23" t="s">
        <v>127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amount double precision,</v>
      </c>
    </row>
    <row r="16" spans="2:15" ht="15" x14ac:dyDescent="0.25">
      <c r="B16" s="6">
        <v>12</v>
      </c>
      <c r="C16" s="22" t="s">
        <v>2017</v>
      </c>
      <c r="D16" s="24" t="s">
        <v>1076</v>
      </c>
      <c r="E16" s="23" t="s">
        <v>127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payment_amount double precision,</v>
      </c>
    </row>
    <row r="17" spans="2:15" ht="15" x14ac:dyDescent="0.25">
      <c r="B17" s="6">
        <v>13</v>
      </c>
      <c r="C17" s="22" t="s">
        <v>2017</v>
      </c>
      <c r="D17" s="24" t="s">
        <v>828</v>
      </c>
      <c r="E17" s="23" t="s">
        <v>127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balance_amount double precision,</v>
      </c>
    </row>
    <row r="18" spans="2:15" ht="15" x14ac:dyDescent="0.25">
      <c r="B18" s="6">
        <v>14</v>
      </c>
      <c r="C18" s="22" t="s">
        <v>2103</v>
      </c>
      <c r="D18" s="24" t="s">
        <v>184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start_date bigint,</v>
      </c>
    </row>
    <row r="19" spans="2:15" ht="15" x14ac:dyDescent="0.25">
      <c r="B19" s="6">
        <v>15</v>
      </c>
      <c r="C19" s="22" t="s">
        <v>2103</v>
      </c>
      <c r="D19" s="24" t="s">
        <v>185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end_date bigint,</v>
      </c>
    </row>
    <row r="20" spans="2:15" ht="15" x14ac:dyDescent="0.25">
      <c r="B20" s="6">
        <v>16</v>
      </c>
      <c r="C20" s="22" t="s">
        <v>478</v>
      </c>
      <c r="D20" s="24" t="s">
        <v>2107</v>
      </c>
      <c r="E20" s="6" t="s">
        <v>6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order_id bigint,</v>
      </c>
    </row>
    <row r="21" spans="2:15" ht="15" x14ac:dyDescent="0.25">
      <c r="B21" s="6">
        <v>17</v>
      </c>
      <c r="C21" s="22" t="s">
        <v>2101</v>
      </c>
      <c r="D21" s="24" t="s">
        <v>2100</v>
      </c>
      <c r="E21" s="6" t="s">
        <v>6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order_date bigint,</v>
      </c>
    </row>
    <row r="22" spans="2:15" ht="15" x14ac:dyDescent="0.25">
      <c r="B22" s="6">
        <v>18</v>
      </c>
      <c r="C22" s="22" t="s">
        <v>2102</v>
      </c>
      <c r="D22" s="24" t="s">
        <v>594</v>
      </c>
      <c r="E22" s="6" t="s">
        <v>6</v>
      </c>
      <c r="F22" s="6"/>
      <c r="G22" s="6"/>
      <c r="H22" s="6"/>
      <c r="I22" s="10"/>
      <c r="J22" s="25"/>
      <c r="K22" s="3"/>
      <c r="L22" s="3"/>
      <c r="M22" s="3"/>
      <c r="O22" s="1" t="str">
        <f t="shared" si="0"/>
        <v xml:space="preserve">    receive_date bigint,</v>
      </c>
    </row>
    <row r="23" spans="2:15" ht="15" x14ac:dyDescent="0.25">
      <c r="B23" s="6">
        <v>19</v>
      </c>
      <c r="C23" s="22" t="s">
        <v>101</v>
      </c>
      <c r="D23" s="24" t="s">
        <v>2104</v>
      </c>
      <c r="E23" s="6" t="s">
        <v>6</v>
      </c>
      <c r="F23" s="6"/>
      <c r="G23" s="6">
        <v>0</v>
      </c>
      <c r="H23" s="6"/>
      <c r="I23" s="10"/>
      <c r="J23" s="25"/>
      <c r="K23" s="3"/>
      <c r="L23" s="3"/>
      <c r="M23" s="3"/>
      <c r="O23" s="1" t="str">
        <f t="shared" si="0"/>
        <v xml:space="preserve">    supplier_id bigint DEFAULT 0,</v>
      </c>
    </row>
    <row r="24" spans="2:15" ht="15" x14ac:dyDescent="0.25">
      <c r="B24" s="6">
        <v>20</v>
      </c>
      <c r="C24" s="22" t="s">
        <v>2106</v>
      </c>
      <c r="D24" s="24" t="s">
        <v>2105</v>
      </c>
      <c r="E24" s="23" t="s">
        <v>34</v>
      </c>
      <c r="F24" s="6"/>
      <c r="G24" s="6">
        <v>0</v>
      </c>
      <c r="H24" s="6"/>
      <c r="I24" s="10"/>
      <c r="J24" s="25"/>
      <c r="K24" s="3"/>
      <c r="L24" s="3"/>
      <c r="M24" s="3"/>
      <c r="O24" s="1" t="str">
        <f t="shared" si="0"/>
        <v xml:space="preserve">    technician varchar(255) DEFAULT 0,</v>
      </c>
    </row>
    <row r="25" spans="2:15" ht="15" x14ac:dyDescent="0.25">
      <c r="B25" s="6">
        <v>21</v>
      </c>
      <c r="C25" s="22" t="s">
        <v>3</v>
      </c>
      <c r="D25" s="24" t="s">
        <v>3072</v>
      </c>
      <c r="E25" s="23" t="s">
        <v>18</v>
      </c>
      <c r="F25" s="6"/>
      <c r="G25" s="6"/>
      <c r="H25" s="6"/>
      <c r="I25" s="10"/>
      <c r="J25" s="25"/>
      <c r="K25" s="3"/>
      <c r="L25" s="3"/>
      <c r="M25" s="3"/>
      <c r="O25" s="1" t="str">
        <f t="shared" si="0"/>
        <v xml:space="preserve">    note varchar(1000),</v>
      </c>
    </row>
    <row r="26" spans="2:15" ht="15" x14ac:dyDescent="0.25">
      <c r="B26" s="6">
        <v>22</v>
      </c>
      <c r="C26" s="22" t="s">
        <v>45</v>
      </c>
      <c r="D26" s="24" t="s">
        <v>42</v>
      </c>
      <c r="E26" s="6" t="s">
        <v>35</v>
      </c>
      <c r="F26" s="6"/>
      <c r="G26" s="6"/>
      <c r="H26" s="6"/>
      <c r="I26" s="10"/>
      <c r="J26" s="25"/>
      <c r="K26" s="3"/>
      <c r="L26" s="3"/>
      <c r="M26" s="3"/>
      <c r="O26" s="1" t="str">
        <f t="shared" si="0"/>
        <v xml:space="preserve">    status smallint,</v>
      </c>
    </row>
    <row r="27" spans="2:15" ht="15" x14ac:dyDescent="0.25">
      <c r="B27" s="6">
        <v>23</v>
      </c>
      <c r="C27" s="3" t="s">
        <v>20</v>
      </c>
      <c r="D27" s="24" t="s">
        <v>296</v>
      </c>
      <c r="E27" s="6" t="s">
        <v>6</v>
      </c>
      <c r="F27" s="6"/>
      <c r="G27" s="6"/>
      <c r="H27" s="6"/>
      <c r="I27" s="10"/>
      <c r="J27" s="25"/>
      <c r="K27" s="3"/>
      <c r="L27" s="3"/>
      <c r="M27" s="3"/>
      <c r="O27" s="1" t="str">
        <f t="shared" si="0"/>
        <v xml:space="preserve">    created_by bigint,</v>
      </c>
    </row>
    <row r="28" spans="2:15" ht="15" x14ac:dyDescent="0.25">
      <c r="B28" s="6">
        <v>24</v>
      </c>
      <c r="C28" s="3" t="s">
        <v>21</v>
      </c>
      <c r="D28" s="24" t="s">
        <v>70</v>
      </c>
      <c r="E28" s="6" t="s">
        <v>6</v>
      </c>
      <c r="F28" s="6"/>
      <c r="G28" s="6"/>
      <c r="H28" s="6"/>
      <c r="I28" s="10"/>
      <c r="J28" s="25"/>
      <c r="K28" s="3"/>
      <c r="L28" s="3"/>
      <c r="M28" s="3"/>
      <c r="O28" s="1" t="str">
        <f t="shared" si="0"/>
        <v xml:space="preserve">    created_date bigint,</v>
      </c>
    </row>
    <row r="29" spans="2:15" ht="15" x14ac:dyDescent="0.25">
      <c r="B29" s="6">
        <v>25</v>
      </c>
      <c r="C29" s="3" t="s">
        <v>22</v>
      </c>
      <c r="D29" s="24" t="s">
        <v>297</v>
      </c>
      <c r="E29" s="6" t="s">
        <v>6</v>
      </c>
      <c r="F29" s="6"/>
      <c r="G29" s="6"/>
      <c r="H29" s="6"/>
      <c r="I29" s="10"/>
      <c r="J29" s="25"/>
      <c r="K29" s="3"/>
      <c r="L29" s="3"/>
      <c r="M29" s="3"/>
      <c r="O29" s="1" t="str">
        <f t="shared" si="0"/>
        <v xml:space="preserve">    updated_by bigint,</v>
      </c>
    </row>
    <row r="30" spans="2:15" ht="15" x14ac:dyDescent="0.25">
      <c r="B30" s="6">
        <v>26</v>
      </c>
      <c r="C30" s="3" t="s">
        <v>23</v>
      </c>
      <c r="D30" s="24" t="s">
        <v>71</v>
      </c>
      <c r="E30" s="6" t="s">
        <v>6</v>
      </c>
      <c r="F30" s="6"/>
      <c r="G30" s="6"/>
      <c r="H30" s="6"/>
      <c r="I30" s="10"/>
      <c r="J30" s="25"/>
      <c r="K30" s="3"/>
      <c r="L30" s="3"/>
      <c r="M30" s="3"/>
      <c r="O30" s="1" t="str">
        <f t="shared" si="0"/>
        <v xml:space="preserve">    updated_date bigint,</v>
      </c>
    </row>
    <row r="31" spans="2:15" ht="15" x14ac:dyDescent="0.25">
      <c r="B31" s="6">
        <v>27</v>
      </c>
      <c r="C31" s="22" t="s">
        <v>105</v>
      </c>
      <c r="D31" s="24" t="s">
        <v>295</v>
      </c>
      <c r="E31" s="6" t="s">
        <v>6</v>
      </c>
      <c r="F31" s="6"/>
      <c r="G31" s="6"/>
      <c r="H31" s="6"/>
      <c r="I31" s="8">
        <v>1</v>
      </c>
      <c r="J31" s="25"/>
      <c r="K31" s="3"/>
      <c r="L31" s="3"/>
      <c r="M31" s="3"/>
      <c r="O31" s="1" t="str">
        <f t="shared" si="0"/>
        <v xml:space="preserve">    deleted_by bigint,</v>
      </c>
    </row>
    <row r="32" spans="2:15" ht="15" x14ac:dyDescent="0.25">
      <c r="B32" s="6">
        <v>28</v>
      </c>
      <c r="C32" s="22" t="s">
        <v>99</v>
      </c>
      <c r="D32" s="24" t="s">
        <v>94</v>
      </c>
      <c r="E32" s="6" t="s">
        <v>6</v>
      </c>
      <c r="F32" s="6"/>
      <c r="G32" s="6"/>
      <c r="H32" s="6"/>
      <c r="I32" s="8">
        <v>1</v>
      </c>
      <c r="J32" s="25"/>
      <c r="K32" s="3"/>
      <c r="L32" s="3"/>
      <c r="M32" s="3"/>
      <c r="O32" s="1" t="str">
        <f t="shared" si="0"/>
        <v xml:space="preserve">    deleted_date bigint,</v>
      </c>
    </row>
    <row r="33" spans="2:15" ht="15" x14ac:dyDescent="0.25">
      <c r="B33" s="6">
        <v>29</v>
      </c>
      <c r="C33" s="3" t="s">
        <v>24</v>
      </c>
      <c r="D33" s="24" t="s">
        <v>13</v>
      </c>
      <c r="E33" s="6" t="s">
        <v>10</v>
      </c>
      <c r="F33" s="6"/>
      <c r="G33" s="6">
        <v>1</v>
      </c>
      <c r="H33" s="6"/>
      <c r="I33" s="10"/>
      <c r="J33" s="25"/>
      <c r="K33" s="3"/>
      <c r="L33" s="3"/>
      <c r="M33" s="3"/>
      <c r="O33" s="1" t="str">
        <f t="shared" si="0"/>
        <v xml:space="preserve">    version integer DEFAULT 1,</v>
      </c>
    </row>
    <row r="34" spans="2:15" x14ac:dyDescent="0.25">
      <c r="O34" s="1" t="str">
        <f>"    CONSTRAINT " &amp; IF(ISERROR(SEARCH(".",$D$2)), $D$2, MID($D$2,SEARCH(".",$D$2) + 1,(LEN($D$2)-SEARCH(".",$D$2)))) &amp; "_pk PRIMARY KEY (" &amp; $D$5 &amp; ")"</f>
        <v xml:space="preserve">    CONSTRAINT emr_dental_implant_pk PRIMARY KEY (id)</v>
      </c>
    </row>
    <row r="35" spans="2:15" x14ac:dyDescent="0.25">
      <c r="O35" s="1" t="s">
        <v>7</v>
      </c>
    </row>
    <row r="38" spans="2:15" x14ac:dyDescent="0.25">
      <c r="C38" s="32" t="s">
        <v>4006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B1:O38"/>
  <sheetViews>
    <sheetView showGridLines="0" topLeftCell="A13" workbookViewId="0">
      <selection activeCell="O2" sqref="O2:O35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855468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DB!D228</f>
        <v>Chỉnh nha</v>
      </c>
      <c r="E1" s="71"/>
      <c r="F1" s="72" t="s">
        <v>22</v>
      </c>
      <c r="G1" s="73"/>
      <c r="H1" s="73"/>
      <c r="I1" s="74"/>
      <c r="J1" s="3" t="str">
        <f>DB!F228</f>
        <v>Nguyễn Anh Phong</v>
      </c>
    </row>
    <row r="2" spans="2:15" ht="18" x14ac:dyDescent="0.25">
      <c r="C2" s="2" t="s">
        <v>27</v>
      </c>
      <c r="D2" s="75" t="str">
        <f>DB!E228</f>
        <v>emr_dental_cosmetic</v>
      </c>
      <c r="E2" s="76"/>
      <c r="F2" s="72" t="s">
        <v>23</v>
      </c>
      <c r="G2" s="73"/>
      <c r="H2" s="73"/>
      <c r="I2" s="74"/>
      <c r="J2" s="19">
        <f>DB!G228</f>
        <v>42922</v>
      </c>
      <c r="O2" s="1" t="str">
        <f xml:space="preserve"> "drop table " &amp; D2 &amp; ";"</f>
        <v>drop table emr_dental_cosmetic;</v>
      </c>
    </row>
    <row r="3" spans="2:15" ht="29.25" customHeight="1" x14ac:dyDescent="0.25">
      <c r="B3" s="4"/>
      <c r="O3" s="1" t="str">
        <f xml:space="preserve"> "create table " &amp; D2</f>
        <v>create table emr_dental_cosmetic</v>
      </c>
    </row>
    <row r="4" spans="2:15" ht="15" x14ac:dyDescent="0.25">
      <c r="B4" s="5" t="s">
        <v>0</v>
      </c>
      <c r="C4" s="5" t="s">
        <v>1</v>
      </c>
      <c r="D4" s="5" t="s">
        <v>2</v>
      </c>
      <c r="E4" s="31" t="s">
        <v>14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2014</v>
      </c>
      <c r="D6" s="24" t="s">
        <v>2113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33" si="0">"    " &amp; D6 &amp; " " &amp; E6 &amp; IF(F6="yes"," NOT NULL", "") &amp; IF(LEN(G6) &gt; 0," DEFAULT " &amp; G6, "") &amp; ","</f>
        <v xml:space="preserve">    emr_dental_id bigint,</v>
      </c>
    </row>
    <row r="7" spans="2:15" ht="15" x14ac:dyDescent="0.25">
      <c r="B7" s="6">
        <v>3</v>
      </c>
      <c r="C7" s="22" t="s">
        <v>362</v>
      </c>
      <c r="D7" s="24" t="s">
        <v>170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item_id bigint,</v>
      </c>
    </row>
    <row r="8" spans="2:15" ht="15" x14ac:dyDescent="0.25">
      <c r="B8" s="6">
        <v>4</v>
      </c>
      <c r="C8" s="22" t="s">
        <v>338</v>
      </c>
      <c r="D8" s="24" t="s">
        <v>171</v>
      </c>
      <c r="E8" s="14" t="s">
        <v>39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item_code varchar(50),</v>
      </c>
    </row>
    <row r="9" spans="2:15" ht="15" x14ac:dyDescent="0.25">
      <c r="B9" s="6">
        <v>5</v>
      </c>
      <c r="C9" s="22" t="s">
        <v>339</v>
      </c>
      <c r="D9" s="24" t="s">
        <v>172</v>
      </c>
      <c r="E9" s="23" t="s">
        <v>34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item_name varchar(255),</v>
      </c>
    </row>
    <row r="10" spans="2:15" ht="15" x14ac:dyDescent="0.25">
      <c r="B10" s="6">
        <v>6</v>
      </c>
      <c r="C10" s="22" t="s">
        <v>38</v>
      </c>
      <c r="D10" s="24" t="s">
        <v>182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unit_id bigint,</v>
      </c>
    </row>
    <row r="11" spans="2:15" ht="15" x14ac:dyDescent="0.25">
      <c r="B11" s="6">
        <v>7</v>
      </c>
      <c r="C11" s="22" t="s">
        <v>38</v>
      </c>
      <c r="D11" s="24" t="s">
        <v>183</v>
      </c>
      <c r="E11" s="6" t="s">
        <v>34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unit_name varchar(255),</v>
      </c>
    </row>
    <row r="12" spans="2:15" ht="15" x14ac:dyDescent="0.25">
      <c r="B12" s="6">
        <v>8</v>
      </c>
      <c r="C12" s="22" t="s">
        <v>49</v>
      </c>
      <c r="D12" s="24" t="s">
        <v>12</v>
      </c>
      <c r="E12" s="23" t="s">
        <v>116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description text,</v>
      </c>
    </row>
    <row r="13" spans="2:15" ht="15" x14ac:dyDescent="0.25">
      <c r="B13" s="6">
        <v>9</v>
      </c>
      <c r="C13" s="22" t="s">
        <v>1658</v>
      </c>
      <c r="D13" s="24" t="s">
        <v>627</v>
      </c>
      <c r="E13" s="23" t="s">
        <v>127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qty double precision,</v>
      </c>
    </row>
    <row r="14" spans="2:15" ht="15" x14ac:dyDescent="0.25">
      <c r="B14" s="6">
        <v>10</v>
      </c>
      <c r="C14" s="22" t="s">
        <v>647</v>
      </c>
      <c r="D14" s="24" t="s">
        <v>173</v>
      </c>
      <c r="E14" s="23" t="s">
        <v>127</v>
      </c>
      <c r="F14" s="6"/>
      <c r="G14" s="6">
        <v>0</v>
      </c>
      <c r="H14" s="6"/>
      <c r="I14" s="10"/>
      <c r="J14" s="25"/>
      <c r="K14" s="3"/>
      <c r="L14" s="3"/>
      <c r="M14" s="3"/>
      <c r="O14" s="1" t="str">
        <f t="shared" si="0"/>
        <v xml:space="preserve">    price double precision DEFAULT 0,</v>
      </c>
    </row>
    <row r="15" spans="2:15" ht="15" x14ac:dyDescent="0.25">
      <c r="B15" s="6">
        <v>11</v>
      </c>
      <c r="C15" s="22" t="s">
        <v>2099</v>
      </c>
      <c r="D15" s="24" t="s">
        <v>11</v>
      </c>
      <c r="E15" s="23" t="s">
        <v>127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amount double precision,</v>
      </c>
    </row>
    <row r="16" spans="2:15" ht="15" x14ac:dyDescent="0.25">
      <c r="B16" s="6">
        <v>12</v>
      </c>
      <c r="C16" s="22" t="s">
        <v>2017</v>
      </c>
      <c r="D16" s="24" t="s">
        <v>1076</v>
      </c>
      <c r="E16" s="23" t="s">
        <v>127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payment_amount double precision,</v>
      </c>
    </row>
    <row r="17" spans="2:15" ht="15" x14ac:dyDescent="0.25">
      <c r="B17" s="6">
        <v>13</v>
      </c>
      <c r="C17" s="22" t="s">
        <v>2017</v>
      </c>
      <c r="D17" s="24" t="s">
        <v>828</v>
      </c>
      <c r="E17" s="23" t="s">
        <v>127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balance_amount double precision,</v>
      </c>
    </row>
    <row r="18" spans="2:15" ht="15" x14ac:dyDescent="0.25">
      <c r="B18" s="6">
        <v>14</v>
      </c>
      <c r="C18" s="22" t="s">
        <v>2103</v>
      </c>
      <c r="D18" s="24" t="s">
        <v>184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start_date bigint,</v>
      </c>
    </row>
    <row r="19" spans="2:15" ht="15" x14ac:dyDescent="0.25">
      <c r="B19" s="6">
        <v>15</v>
      </c>
      <c r="C19" s="22" t="s">
        <v>2103</v>
      </c>
      <c r="D19" s="24" t="s">
        <v>185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end_date bigint,</v>
      </c>
    </row>
    <row r="20" spans="2:15" ht="15" x14ac:dyDescent="0.25">
      <c r="B20" s="6">
        <v>16</v>
      </c>
      <c r="C20" s="22" t="s">
        <v>478</v>
      </c>
      <c r="D20" s="24" t="s">
        <v>2107</v>
      </c>
      <c r="E20" s="6" t="s">
        <v>6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order_id bigint,</v>
      </c>
    </row>
    <row r="21" spans="2:15" ht="15" x14ac:dyDescent="0.25">
      <c r="B21" s="6">
        <v>17</v>
      </c>
      <c r="C21" s="22" t="s">
        <v>2101</v>
      </c>
      <c r="D21" s="24" t="s">
        <v>2100</v>
      </c>
      <c r="E21" s="6" t="s">
        <v>6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order_date bigint,</v>
      </c>
    </row>
    <row r="22" spans="2:15" ht="15" x14ac:dyDescent="0.25">
      <c r="B22" s="6">
        <v>18</v>
      </c>
      <c r="C22" s="22" t="s">
        <v>2102</v>
      </c>
      <c r="D22" s="24" t="s">
        <v>594</v>
      </c>
      <c r="E22" s="6" t="s">
        <v>6</v>
      </c>
      <c r="F22" s="6"/>
      <c r="G22" s="6"/>
      <c r="H22" s="6"/>
      <c r="I22" s="10"/>
      <c r="J22" s="25"/>
      <c r="K22" s="3"/>
      <c r="L22" s="3"/>
      <c r="M22" s="3"/>
      <c r="O22" s="1" t="str">
        <f t="shared" si="0"/>
        <v xml:space="preserve">    receive_date bigint,</v>
      </c>
    </row>
    <row r="23" spans="2:15" ht="15" x14ac:dyDescent="0.25">
      <c r="B23" s="6">
        <v>19</v>
      </c>
      <c r="C23" s="22" t="s">
        <v>101</v>
      </c>
      <c r="D23" s="24" t="s">
        <v>2104</v>
      </c>
      <c r="E23" s="6" t="s">
        <v>6</v>
      </c>
      <c r="F23" s="6"/>
      <c r="G23" s="6">
        <v>0</v>
      </c>
      <c r="H23" s="6"/>
      <c r="I23" s="10"/>
      <c r="J23" s="25"/>
      <c r="K23" s="3"/>
      <c r="L23" s="3"/>
      <c r="M23" s="3"/>
      <c r="O23" s="1" t="str">
        <f t="shared" si="0"/>
        <v xml:space="preserve">    supplier_id bigint DEFAULT 0,</v>
      </c>
    </row>
    <row r="24" spans="2:15" ht="15" x14ac:dyDescent="0.25">
      <c r="B24" s="6">
        <v>20</v>
      </c>
      <c r="C24" s="22" t="s">
        <v>2106</v>
      </c>
      <c r="D24" s="24" t="s">
        <v>2105</v>
      </c>
      <c r="E24" s="23" t="s">
        <v>34</v>
      </c>
      <c r="F24" s="6"/>
      <c r="G24" s="6">
        <v>0</v>
      </c>
      <c r="H24" s="6"/>
      <c r="I24" s="10"/>
      <c r="J24" s="25"/>
      <c r="K24" s="3"/>
      <c r="L24" s="3"/>
      <c r="M24" s="3"/>
      <c r="O24" s="1" t="str">
        <f t="shared" si="0"/>
        <v xml:space="preserve">    technician varchar(255) DEFAULT 0,</v>
      </c>
    </row>
    <row r="25" spans="2:15" ht="15" x14ac:dyDescent="0.25">
      <c r="B25" s="6">
        <v>21</v>
      </c>
      <c r="C25" s="22" t="s">
        <v>3</v>
      </c>
      <c r="D25" s="24" t="s">
        <v>3072</v>
      </c>
      <c r="E25" s="23" t="s">
        <v>18</v>
      </c>
      <c r="F25" s="6"/>
      <c r="G25" s="6"/>
      <c r="H25" s="6"/>
      <c r="I25" s="10"/>
      <c r="J25" s="25"/>
      <c r="K25" s="3"/>
      <c r="L25" s="3"/>
      <c r="M25" s="3"/>
      <c r="O25" s="1" t="str">
        <f t="shared" si="0"/>
        <v xml:space="preserve">    note varchar(1000),</v>
      </c>
    </row>
    <row r="26" spans="2:15" ht="15" x14ac:dyDescent="0.25">
      <c r="B26" s="6">
        <v>22</v>
      </c>
      <c r="C26" s="22" t="s">
        <v>45</v>
      </c>
      <c r="D26" s="24" t="s">
        <v>42</v>
      </c>
      <c r="E26" s="6" t="s">
        <v>35</v>
      </c>
      <c r="F26" s="6"/>
      <c r="G26" s="6"/>
      <c r="H26" s="6"/>
      <c r="I26" s="10"/>
      <c r="J26" s="25"/>
      <c r="K26" s="3"/>
      <c r="L26" s="3"/>
      <c r="M26" s="3"/>
      <c r="O26" s="1" t="str">
        <f t="shared" si="0"/>
        <v xml:space="preserve">    status smallint,</v>
      </c>
    </row>
    <row r="27" spans="2:15" ht="15" x14ac:dyDescent="0.25">
      <c r="B27" s="6">
        <v>23</v>
      </c>
      <c r="C27" s="3" t="s">
        <v>20</v>
      </c>
      <c r="D27" s="24" t="s">
        <v>296</v>
      </c>
      <c r="E27" s="6" t="s">
        <v>6</v>
      </c>
      <c r="F27" s="6"/>
      <c r="G27" s="6"/>
      <c r="H27" s="6"/>
      <c r="I27" s="10"/>
      <c r="J27" s="25"/>
      <c r="K27" s="3"/>
      <c r="L27" s="3"/>
      <c r="M27" s="3"/>
      <c r="O27" s="1" t="str">
        <f t="shared" si="0"/>
        <v xml:space="preserve">    created_by bigint,</v>
      </c>
    </row>
    <row r="28" spans="2:15" ht="15" x14ac:dyDescent="0.25">
      <c r="B28" s="6">
        <v>24</v>
      </c>
      <c r="C28" s="3" t="s">
        <v>21</v>
      </c>
      <c r="D28" s="24" t="s">
        <v>70</v>
      </c>
      <c r="E28" s="6" t="s">
        <v>6</v>
      </c>
      <c r="F28" s="6"/>
      <c r="G28" s="6"/>
      <c r="H28" s="6"/>
      <c r="I28" s="10"/>
      <c r="J28" s="25"/>
      <c r="K28" s="3"/>
      <c r="L28" s="3"/>
      <c r="M28" s="3"/>
      <c r="O28" s="1" t="str">
        <f t="shared" si="0"/>
        <v xml:space="preserve">    created_date bigint,</v>
      </c>
    </row>
    <row r="29" spans="2:15" ht="15" x14ac:dyDescent="0.25">
      <c r="B29" s="6">
        <v>25</v>
      </c>
      <c r="C29" s="3" t="s">
        <v>22</v>
      </c>
      <c r="D29" s="24" t="s">
        <v>297</v>
      </c>
      <c r="E29" s="6" t="s">
        <v>6</v>
      </c>
      <c r="F29" s="6"/>
      <c r="G29" s="6"/>
      <c r="H29" s="6"/>
      <c r="I29" s="10"/>
      <c r="J29" s="25"/>
      <c r="K29" s="3"/>
      <c r="L29" s="3"/>
      <c r="M29" s="3"/>
      <c r="O29" s="1" t="str">
        <f t="shared" si="0"/>
        <v xml:space="preserve">    updated_by bigint,</v>
      </c>
    </row>
    <row r="30" spans="2:15" ht="15" x14ac:dyDescent="0.25">
      <c r="B30" s="6">
        <v>26</v>
      </c>
      <c r="C30" s="3" t="s">
        <v>23</v>
      </c>
      <c r="D30" s="24" t="s">
        <v>71</v>
      </c>
      <c r="E30" s="6" t="s">
        <v>6</v>
      </c>
      <c r="F30" s="6"/>
      <c r="G30" s="6"/>
      <c r="H30" s="6"/>
      <c r="I30" s="10"/>
      <c r="J30" s="25"/>
      <c r="K30" s="3"/>
      <c r="L30" s="3"/>
      <c r="M30" s="3"/>
      <c r="O30" s="1" t="str">
        <f t="shared" si="0"/>
        <v xml:space="preserve">    updated_date bigint,</v>
      </c>
    </row>
    <row r="31" spans="2:15" ht="15" x14ac:dyDescent="0.25">
      <c r="B31" s="6">
        <v>27</v>
      </c>
      <c r="C31" s="22" t="s">
        <v>105</v>
      </c>
      <c r="D31" s="24" t="s">
        <v>295</v>
      </c>
      <c r="E31" s="6" t="s">
        <v>6</v>
      </c>
      <c r="F31" s="6"/>
      <c r="G31" s="6"/>
      <c r="H31" s="6"/>
      <c r="I31" s="8">
        <v>1</v>
      </c>
      <c r="J31" s="25"/>
      <c r="K31" s="3"/>
      <c r="L31" s="3"/>
      <c r="M31" s="3"/>
      <c r="O31" s="1" t="str">
        <f t="shared" si="0"/>
        <v xml:space="preserve">    deleted_by bigint,</v>
      </c>
    </row>
    <row r="32" spans="2:15" ht="15" x14ac:dyDescent="0.25">
      <c r="B32" s="6">
        <v>28</v>
      </c>
      <c r="C32" s="22" t="s">
        <v>99</v>
      </c>
      <c r="D32" s="24" t="s">
        <v>94</v>
      </c>
      <c r="E32" s="6" t="s">
        <v>6</v>
      </c>
      <c r="F32" s="6"/>
      <c r="G32" s="6"/>
      <c r="H32" s="6"/>
      <c r="I32" s="8">
        <v>1</v>
      </c>
      <c r="J32" s="25"/>
      <c r="K32" s="3"/>
      <c r="L32" s="3"/>
      <c r="M32" s="3"/>
      <c r="O32" s="1" t="str">
        <f t="shared" si="0"/>
        <v xml:space="preserve">    deleted_date bigint,</v>
      </c>
    </row>
    <row r="33" spans="2:15" ht="15" x14ac:dyDescent="0.25">
      <c r="B33" s="6">
        <v>29</v>
      </c>
      <c r="C33" s="3" t="s">
        <v>24</v>
      </c>
      <c r="D33" s="24" t="s">
        <v>13</v>
      </c>
      <c r="E33" s="6" t="s">
        <v>10</v>
      </c>
      <c r="F33" s="6"/>
      <c r="G33" s="6">
        <v>1</v>
      </c>
      <c r="H33" s="6"/>
      <c r="I33" s="10"/>
      <c r="J33" s="25"/>
      <c r="K33" s="3"/>
      <c r="L33" s="3"/>
      <c r="M33" s="3"/>
      <c r="O33" s="1" t="str">
        <f t="shared" si="0"/>
        <v xml:space="preserve">    version integer DEFAULT 1,</v>
      </c>
    </row>
    <row r="34" spans="2:15" x14ac:dyDescent="0.25">
      <c r="O34" s="1" t="str">
        <f>"    CONSTRAINT " &amp; IF(ISERROR(SEARCH(".",$D$2)), $D$2, MID($D$2,SEARCH(".",$D$2) + 1,(LEN($D$2)-SEARCH(".",$D$2)))) &amp; "_pk PRIMARY KEY (" &amp; $D$5 &amp; ")"</f>
        <v xml:space="preserve">    CONSTRAINT emr_dental_cosmetic_pk PRIMARY KEY (id)</v>
      </c>
    </row>
    <row r="35" spans="2:15" x14ac:dyDescent="0.25">
      <c r="O35" s="1" t="s">
        <v>7</v>
      </c>
    </row>
    <row r="38" spans="2:15" x14ac:dyDescent="0.25">
      <c r="C38" s="32" t="s">
        <v>4005</v>
      </c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B1:O30"/>
  <sheetViews>
    <sheetView showGridLines="0" workbookViewId="0">
      <selection activeCell="O28" sqref="O28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71093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DB!D229</f>
        <v>Kiểm tra tình trạng thiết bị</v>
      </c>
      <c r="E1" s="71"/>
      <c r="F1" s="72" t="s">
        <v>22</v>
      </c>
      <c r="G1" s="73"/>
      <c r="H1" s="73"/>
      <c r="I1" s="74"/>
      <c r="J1" s="3" t="str">
        <f>DB!F229</f>
        <v>Nguyễn Anh Phong</v>
      </c>
    </row>
    <row r="2" spans="2:15" ht="18" x14ac:dyDescent="0.25">
      <c r="C2" s="2" t="s">
        <v>27</v>
      </c>
      <c r="D2" s="75" t="str">
        <f>DB!E229</f>
        <v>check_equipment</v>
      </c>
      <c r="E2" s="76"/>
      <c r="F2" s="72" t="s">
        <v>23</v>
      </c>
      <c r="G2" s="73"/>
      <c r="H2" s="73"/>
      <c r="I2" s="74"/>
      <c r="J2" s="19">
        <f>DB!G229</f>
        <v>43480</v>
      </c>
      <c r="O2" s="1" t="str">
        <f xml:space="preserve"> "drop table " &amp; D2 &amp; ";"</f>
        <v>drop table check_equipment;</v>
      </c>
    </row>
    <row r="3" spans="2:15" ht="29.25" customHeight="1" x14ac:dyDescent="0.25">
      <c r="B3" s="4"/>
      <c r="O3" s="1" t="str">
        <f xml:space="preserve"> "create table " &amp; D2</f>
        <v>create table check_equipment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3" si="0"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branch_id bigint,</v>
      </c>
    </row>
    <row r="8" spans="2:15" ht="15" x14ac:dyDescent="0.25">
      <c r="B8" s="6">
        <v>4</v>
      </c>
      <c r="C8" s="22" t="s">
        <v>19</v>
      </c>
      <c r="D8" s="24" t="s">
        <v>151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department_id bigint,</v>
      </c>
    </row>
    <row r="9" spans="2:15" ht="15" x14ac:dyDescent="0.25">
      <c r="B9" s="6">
        <v>5</v>
      </c>
      <c r="C9" s="22" t="s">
        <v>69</v>
      </c>
      <c r="D9" s="24" t="s">
        <v>218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room_id bigint,</v>
      </c>
    </row>
    <row r="10" spans="2:15" ht="15" x14ac:dyDescent="0.25">
      <c r="B10" s="6">
        <v>6</v>
      </c>
      <c r="C10" s="22" t="s">
        <v>384</v>
      </c>
      <c r="D10" s="24" t="s">
        <v>48</v>
      </c>
      <c r="E10" s="14" t="s">
        <v>39</v>
      </c>
      <c r="F10" s="6"/>
      <c r="G10" s="6"/>
      <c r="H10" s="6"/>
      <c r="I10" s="10"/>
      <c r="J10" s="25"/>
      <c r="K10" s="3"/>
      <c r="L10" s="3"/>
      <c r="M10" s="3"/>
      <c r="O10" s="1" t="str">
        <f>"    " &amp; D10 &amp; " " &amp; E10 &amp; IF(F10="yes"," NOT NULL", "") &amp; IF(LEN(G10) &gt; 0," DEFAULT " &amp; G10, "") &amp; ","</f>
        <v xml:space="preserve">    code varchar(50),</v>
      </c>
    </row>
    <row r="11" spans="2:15" ht="15" x14ac:dyDescent="0.25">
      <c r="B11" s="6">
        <v>7</v>
      </c>
      <c r="C11" s="22" t="s">
        <v>123</v>
      </c>
      <c r="D11" s="24" t="s">
        <v>1159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checker_id bigint,</v>
      </c>
    </row>
    <row r="12" spans="2:15" ht="15" x14ac:dyDescent="0.25">
      <c r="B12" s="6">
        <v>8</v>
      </c>
      <c r="C12" s="22" t="s">
        <v>1389</v>
      </c>
      <c r="D12" s="24" t="s">
        <v>2399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check_date bigint,</v>
      </c>
    </row>
    <row r="13" spans="2:15" ht="15" x14ac:dyDescent="0.25">
      <c r="B13" s="6">
        <v>9</v>
      </c>
      <c r="C13" s="22" t="s">
        <v>3</v>
      </c>
      <c r="D13" s="24" t="s">
        <v>44</v>
      </c>
      <c r="E13" s="23" t="s">
        <v>18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notes varchar(1000),</v>
      </c>
    </row>
    <row r="14" spans="2:15" ht="15" x14ac:dyDescent="0.25">
      <c r="B14" s="6">
        <v>10</v>
      </c>
      <c r="C14" s="22" t="s">
        <v>2411</v>
      </c>
      <c r="D14" s="24" t="s">
        <v>1368</v>
      </c>
      <c r="E14" s="6" t="s">
        <v>35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normal smallint,</v>
      </c>
    </row>
    <row r="15" spans="2:15" ht="15" x14ac:dyDescent="0.25">
      <c r="B15" s="6">
        <v>11</v>
      </c>
      <c r="C15" s="22" t="s">
        <v>45</v>
      </c>
      <c r="D15" s="24" t="s">
        <v>42</v>
      </c>
      <c r="E15" s="6" t="s">
        <v>35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status smallint,</v>
      </c>
    </row>
    <row r="16" spans="2:15" ht="15" x14ac:dyDescent="0.25">
      <c r="B16" s="6">
        <v>12</v>
      </c>
      <c r="C16" s="22" t="s">
        <v>333</v>
      </c>
      <c r="D16" s="24" t="s">
        <v>41</v>
      </c>
      <c r="E16" s="6" t="s">
        <v>35</v>
      </c>
      <c r="F16" s="6"/>
      <c r="G16" s="6">
        <v>0</v>
      </c>
      <c r="H16" s="23" t="s">
        <v>16</v>
      </c>
      <c r="I16" s="8"/>
      <c r="J16" s="25"/>
      <c r="K16" s="3"/>
      <c r="L16" s="3"/>
      <c r="M16" s="3"/>
      <c r="O16" s="1" t="str">
        <f t="shared" si="0"/>
        <v xml:space="preserve">    disabled smallint DEFAULT 0,</v>
      </c>
    </row>
    <row r="17" spans="2:15" ht="15" x14ac:dyDescent="0.25">
      <c r="B17" s="6">
        <v>13</v>
      </c>
      <c r="C17" s="3" t="s">
        <v>20</v>
      </c>
      <c r="D17" s="24" t="s">
        <v>296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created_by bigint,</v>
      </c>
    </row>
    <row r="18" spans="2:15" ht="15" x14ac:dyDescent="0.25">
      <c r="B18" s="6">
        <v>14</v>
      </c>
      <c r="C18" s="3" t="s">
        <v>21</v>
      </c>
      <c r="D18" s="24" t="s">
        <v>70</v>
      </c>
      <c r="E18" s="6" t="s">
        <v>6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created_date bigint,</v>
      </c>
    </row>
    <row r="19" spans="2:15" ht="15" x14ac:dyDescent="0.25">
      <c r="B19" s="6">
        <v>15</v>
      </c>
      <c r="C19" s="3" t="s">
        <v>22</v>
      </c>
      <c r="D19" s="24" t="s">
        <v>297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updated_by bigint,</v>
      </c>
    </row>
    <row r="20" spans="2:15" ht="15" x14ac:dyDescent="0.25">
      <c r="B20" s="6">
        <v>16</v>
      </c>
      <c r="C20" s="3" t="s">
        <v>23</v>
      </c>
      <c r="D20" s="24" t="s">
        <v>71</v>
      </c>
      <c r="E20" s="6" t="s">
        <v>6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updated_date bigint,</v>
      </c>
    </row>
    <row r="21" spans="2:15" ht="15" x14ac:dyDescent="0.25">
      <c r="B21" s="6">
        <v>17</v>
      </c>
      <c r="C21" s="22" t="s">
        <v>105</v>
      </c>
      <c r="D21" s="24" t="s">
        <v>295</v>
      </c>
      <c r="E21" s="6" t="s">
        <v>6</v>
      </c>
      <c r="F21" s="6"/>
      <c r="G21" s="6"/>
      <c r="H21" s="6"/>
      <c r="I21" s="8">
        <v>1</v>
      </c>
      <c r="J21" s="25"/>
      <c r="K21" s="3"/>
      <c r="L21" s="3"/>
      <c r="M21" s="3"/>
      <c r="O21" s="1" t="str">
        <f t="shared" si="0"/>
        <v xml:space="preserve">    deleted_by bigint,</v>
      </c>
    </row>
    <row r="22" spans="2:15" ht="15" x14ac:dyDescent="0.25">
      <c r="B22" s="6">
        <v>18</v>
      </c>
      <c r="C22" s="22" t="s">
        <v>99</v>
      </c>
      <c r="D22" s="24" t="s">
        <v>94</v>
      </c>
      <c r="E22" s="6" t="s">
        <v>6</v>
      </c>
      <c r="F22" s="6"/>
      <c r="G22" s="6"/>
      <c r="H22" s="6"/>
      <c r="I22" s="8">
        <v>1</v>
      </c>
      <c r="J22" s="25"/>
      <c r="K22" s="3"/>
      <c r="L22" s="3"/>
      <c r="M22" s="3"/>
      <c r="O22" s="1" t="str">
        <f t="shared" si="0"/>
        <v xml:space="preserve">    deleted_date bigint,</v>
      </c>
    </row>
    <row r="23" spans="2:15" ht="15" x14ac:dyDescent="0.25">
      <c r="B23" s="6">
        <v>19</v>
      </c>
      <c r="C23" s="3" t="s">
        <v>24</v>
      </c>
      <c r="D23" s="24" t="s">
        <v>13</v>
      </c>
      <c r="E23" s="6" t="s">
        <v>10</v>
      </c>
      <c r="F23" s="6"/>
      <c r="G23" s="6">
        <v>1</v>
      </c>
      <c r="H23" s="6"/>
      <c r="I23" s="10"/>
      <c r="J23" s="25"/>
      <c r="K23" s="3"/>
      <c r="L23" s="3"/>
      <c r="M23" s="3"/>
      <c r="O23" s="1" t="str">
        <f t="shared" si="0"/>
        <v xml:space="preserve">    version integer DEFAULT 1,</v>
      </c>
    </row>
    <row r="24" spans="2:15" x14ac:dyDescent="0.25">
      <c r="O24" s="1" t="str">
        <f>"    CONSTRAINT " &amp; IF(ISERROR(SEARCH(".",$D$2)), $D$2, MID($D$2,SEARCH(".",$D$2) + 1,(LEN($D$2)-SEARCH(".",$D$2)))) &amp; "_pk PRIMARY KEY (" &amp; $D$5 &amp; ")"</f>
        <v xml:space="preserve">    CONSTRAINT check_equipment_pk PRIMARY KEY (id)</v>
      </c>
    </row>
    <row r="25" spans="2:15" x14ac:dyDescent="0.25">
      <c r="O25" s="1" t="s">
        <v>7</v>
      </c>
    </row>
    <row r="28" spans="2:15" x14ac:dyDescent="0.25">
      <c r="D28" s="32"/>
    </row>
    <row r="29" spans="2:15" x14ac:dyDescent="0.25">
      <c r="D29" s="32"/>
    </row>
    <row r="30" spans="2:15" x14ac:dyDescent="0.25">
      <c r="D30" s="32"/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B1:O32"/>
  <sheetViews>
    <sheetView showGridLines="0" topLeftCell="A13" workbookViewId="0">
      <selection activeCell="M2" sqref="M2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71093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DB!D230</f>
        <v>Kiểm tra tình trạng thiết bị</v>
      </c>
      <c r="E1" s="71"/>
      <c r="F1" s="72" t="s">
        <v>22</v>
      </c>
      <c r="G1" s="73"/>
      <c r="H1" s="73"/>
      <c r="I1" s="74"/>
      <c r="J1" s="3" t="str">
        <f>DB!F230</f>
        <v>Nguyễn Anh Phong</v>
      </c>
    </row>
    <row r="2" spans="2:15" ht="18" x14ac:dyDescent="0.25">
      <c r="C2" s="2" t="s">
        <v>27</v>
      </c>
      <c r="D2" s="75" t="str">
        <f>DB!E230</f>
        <v>check_equipment_item</v>
      </c>
      <c r="E2" s="76"/>
      <c r="F2" s="72" t="s">
        <v>23</v>
      </c>
      <c r="G2" s="73"/>
      <c r="H2" s="73"/>
      <c r="I2" s="74"/>
      <c r="J2" s="19">
        <f>DB!G230</f>
        <v>43480</v>
      </c>
      <c r="O2" s="1" t="str">
        <f xml:space="preserve"> "drop table " &amp; D2 &amp; ";"</f>
        <v>drop table check_equipment_item;</v>
      </c>
    </row>
    <row r="3" spans="2:15" ht="29.25" customHeight="1" x14ac:dyDescent="0.25">
      <c r="B3" s="4"/>
      <c r="O3" s="1" t="str">
        <f xml:space="preserve"> "create table " &amp; D2</f>
        <v>create table check_equipment_item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43</v>
      </c>
      <c r="D6" s="24" t="s">
        <v>2400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5" si="0">"    " &amp; D6 &amp; " " &amp; E6 &amp; IF(F6="yes"," NOT NULL", "") &amp; IF(LEN(G6) &gt; 0," DEFAULT " &amp; G6, "") &amp; ","</f>
        <v xml:space="preserve">    check_equipment_id bigint,</v>
      </c>
    </row>
    <row r="7" spans="2:15" ht="15" x14ac:dyDescent="0.25">
      <c r="B7" s="6">
        <v>3</v>
      </c>
      <c r="C7" s="22" t="s">
        <v>43</v>
      </c>
      <c r="D7" s="24" t="s">
        <v>2399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check_date bigint,</v>
      </c>
    </row>
    <row r="8" spans="2:15" ht="15" x14ac:dyDescent="0.25">
      <c r="B8" s="6">
        <v>4</v>
      </c>
      <c r="C8" s="22" t="s">
        <v>19</v>
      </c>
      <c r="D8" s="24" t="s">
        <v>1378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equipment_id bigint,</v>
      </c>
    </row>
    <row r="9" spans="2:15" ht="15" x14ac:dyDescent="0.25">
      <c r="B9" s="6">
        <v>5</v>
      </c>
      <c r="C9" s="22" t="s">
        <v>384</v>
      </c>
      <c r="D9" s="24" t="s">
        <v>2401</v>
      </c>
      <c r="E9" s="14" t="s">
        <v>39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equipment_code varchar(50),</v>
      </c>
    </row>
    <row r="10" spans="2:15" ht="15" x14ac:dyDescent="0.25">
      <c r="B10" s="6">
        <v>6</v>
      </c>
      <c r="C10" s="22" t="s">
        <v>86</v>
      </c>
      <c r="D10" s="24" t="s">
        <v>2402</v>
      </c>
      <c r="E10" s="23" t="s">
        <v>34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equipment_name varchar(255),</v>
      </c>
    </row>
    <row r="11" spans="2:15" ht="15" x14ac:dyDescent="0.25">
      <c r="B11" s="6">
        <v>7</v>
      </c>
      <c r="C11" s="22" t="s">
        <v>49</v>
      </c>
      <c r="D11" s="24" t="s">
        <v>12</v>
      </c>
      <c r="E11" s="23" t="s">
        <v>34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description varchar(255),</v>
      </c>
    </row>
    <row r="12" spans="2:15" ht="15" x14ac:dyDescent="0.25">
      <c r="B12" s="6">
        <v>8</v>
      </c>
      <c r="C12" s="22" t="s">
        <v>937</v>
      </c>
      <c r="D12" s="24" t="s">
        <v>932</v>
      </c>
      <c r="E12" s="23" t="s">
        <v>34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model varchar(255),</v>
      </c>
    </row>
    <row r="13" spans="2:15" ht="15" x14ac:dyDescent="0.25">
      <c r="B13" s="6">
        <v>9</v>
      </c>
      <c r="C13" s="22" t="s">
        <v>733</v>
      </c>
      <c r="D13" s="24" t="s">
        <v>933</v>
      </c>
      <c r="E13" s="23" t="s">
        <v>34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serial varchar(255),</v>
      </c>
    </row>
    <row r="14" spans="2:15" ht="15" x14ac:dyDescent="0.25">
      <c r="B14" s="6">
        <v>10</v>
      </c>
      <c r="C14" s="22" t="s">
        <v>1388</v>
      </c>
      <c r="D14" s="24" t="s">
        <v>930</v>
      </c>
      <c r="E14" s="23" t="s">
        <v>34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lot varchar(255),</v>
      </c>
    </row>
    <row r="15" spans="2:15" ht="15" x14ac:dyDescent="0.25">
      <c r="B15" s="6">
        <v>11</v>
      </c>
      <c r="C15" s="22" t="s">
        <v>1389</v>
      </c>
      <c r="D15" s="24" t="s">
        <v>1387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expriry_date bigint,</v>
      </c>
    </row>
    <row r="16" spans="2:15" ht="15" x14ac:dyDescent="0.25">
      <c r="B16" s="6">
        <v>12</v>
      </c>
      <c r="C16" s="22" t="s">
        <v>2411</v>
      </c>
      <c r="D16" s="24" t="s">
        <v>1368</v>
      </c>
      <c r="E16" s="6" t="s">
        <v>35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normal smallint,</v>
      </c>
    </row>
    <row r="17" spans="2:15" ht="15" x14ac:dyDescent="0.25">
      <c r="B17" s="6">
        <v>13</v>
      </c>
      <c r="C17" s="22" t="s">
        <v>3</v>
      </c>
      <c r="D17" s="24" t="s">
        <v>44</v>
      </c>
      <c r="E17" s="23" t="s">
        <v>18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notes varchar(1000),</v>
      </c>
    </row>
    <row r="18" spans="2:15" ht="15" x14ac:dyDescent="0.25">
      <c r="B18" s="6">
        <v>14</v>
      </c>
      <c r="C18" s="22" t="s">
        <v>45</v>
      </c>
      <c r="D18" s="24" t="s">
        <v>42</v>
      </c>
      <c r="E18" s="6" t="s">
        <v>35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status smallint,</v>
      </c>
    </row>
    <row r="19" spans="2:15" ht="15" x14ac:dyDescent="0.25">
      <c r="B19" s="6">
        <v>15</v>
      </c>
      <c r="C19" s="3" t="s">
        <v>20</v>
      </c>
      <c r="D19" s="24" t="s">
        <v>296</v>
      </c>
      <c r="E19" s="6" t="s">
        <v>6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created_by bigint,</v>
      </c>
    </row>
    <row r="20" spans="2:15" ht="15" x14ac:dyDescent="0.25">
      <c r="B20" s="6">
        <v>16</v>
      </c>
      <c r="C20" s="3" t="s">
        <v>21</v>
      </c>
      <c r="D20" s="24" t="s">
        <v>70</v>
      </c>
      <c r="E20" s="6" t="s">
        <v>6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created_date bigint,</v>
      </c>
    </row>
    <row r="21" spans="2:15" ht="15" x14ac:dyDescent="0.25">
      <c r="B21" s="6">
        <v>17</v>
      </c>
      <c r="C21" s="3" t="s">
        <v>22</v>
      </c>
      <c r="D21" s="24" t="s">
        <v>297</v>
      </c>
      <c r="E21" s="6" t="s">
        <v>6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updated_by bigint,</v>
      </c>
    </row>
    <row r="22" spans="2:15" ht="15" x14ac:dyDescent="0.25">
      <c r="B22" s="6">
        <v>18</v>
      </c>
      <c r="C22" s="3" t="s">
        <v>23</v>
      </c>
      <c r="D22" s="24" t="s">
        <v>71</v>
      </c>
      <c r="E22" s="6" t="s">
        <v>6</v>
      </c>
      <c r="F22" s="6"/>
      <c r="G22" s="6"/>
      <c r="H22" s="6"/>
      <c r="I22" s="10"/>
      <c r="J22" s="25"/>
      <c r="K22" s="3"/>
      <c r="L22" s="3"/>
      <c r="M22" s="3"/>
      <c r="O22" s="1" t="str">
        <f t="shared" si="0"/>
        <v xml:space="preserve">    updated_date bigint,</v>
      </c>
    </row>
    <row r="23" spans="2:15" ht="15" x14ac:dyDescent="0.25">
      <c r="B23" s="6">
        <v>19</v>
      </c>
      <c r="C23" s="22" t="s">
        <v>105</v>
      </c>
      <c r="D23" s="24" t="s">
        <v>295</v>
      </c>
      <c r="E23" s="6" t="s">
        <v>6</v>
      </c>
      <c r="F23" s="6"/>
      <c r="G23" s="6"/>
      <c r="H23" s="6"/>
      <c r="I23" s="8">
        <v>1</v>
      </c>
      <c r="J23" s="25"/>
      <c r="K23" s="3"/>
      <c r="L23" s="3"/>
      <c r="M23" s="3"/>
      <c r="O23" s="1" t="str">
        <f t="shared" si="0"/>
        <v xml:space="preserve">    deleted_by bigint,</v>
      </c>
    </row>
    <row r="24" spans="2:15" ht="15" x14ac:dyDescent="0.25">
      <c r="B24" s="6">
        <v>20</v>
      </c>
      <c r="C24" s="22" t="s">
        <v>99</v>
      </c>
      <c r="D24" s="24" t="s">
        <v>94</v>
      </c>
      <c r="E24" s="6" t="s">
        <v>6</v>
      </c>
      <c r="F24" s="6"/>
      <c r="G24" s="6"/>
      <c r="H24" s="6"/>
      <c r="I24" s="8">
        <v>1</v>
      </c>
      <c r="J24" s="25"/>
      <c r="K24" s="3"/>
      <c r="L24" s="3"/>
      <c r="M24" s="3"/>
      <c r="O24" s="1" t="str">
        <f t="shared" si="0"/>
        <v xml:space="preserve">    deleted_date bigint,</v>
      </c>
    </row>
    <row r="25" spans="2:15" ht="15" x14ac:dyDescent="0.25">
      <c r="B25" s="6">
        <v>21</v>
      </c>
      <c r="C25" s="3" t="s">
        <v>24</v>
      </c>
      <c r="D25" s="24" t="s">
        <v>13</v>
      </c>
      <c r="E25" s="6" t="s">
        <v>10</v>
      </c>
      <c r="F25" s="6"/>
      <c r="G25" s="6">
        <v>1</v>
      </c>
      <c r="H25" s="6"/>
      <c r="I25" s="10"/>
      <c r="J25" s="25"/>
      <c r="K25" s="3"/>
      <c r="L25" s="3"/>
      <c r="M25" s="3"/>
      <c r="O25" s="1" t="str">
        <f t="shared" si="0"/>
        <v xml:space="preserve">    version integer DEFAULT 1,</v>
      </c>
    </row>
    <row r="26" spans="2:15" x14ac:dyDescent="0.25">
      <c r="O26" s="1" t="str">
        <f>"    CONSTRAINT " &amp; IF(ISERROR(SEARCH(".",$D$2)), $D$2, MID($D$2,SEARCH(".",$D$2) + 1,(LEN($D$2)-SEARCH(".",$D$2)))) &amp; "_pk PRIMARY KEY (" &amp; $D$5 &amp; ")"</f>
        <v xml:space="preserve">    CONSTRAINT check_equipment_item_pk PRIMARY KEY (id)</v>
      </c>
    </row>
    <row r="27" spans="2:15" x14ac:dyDescent="0.25">
      <c r="O27" s="1" t="s">
        <v>7</v>
      </c>
    </row>
    <row r="30" spans="2:15" x14ac:dyDescent="0.25">
      <c r="D30" s="32"/>
    </row>
    <row r="31" spans="2:15" x14ac:dyDescent="0.25">
      <c r="D31" s="32"/>
    </row>
    <row r="32" spans="2:15" x14ac:dyDescent="0.25">
      <c r="D32" s="32"/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B1:O44"/>
  <sheetViews>
    <sheetView showGridLines="0" workbookViewId="0">
      <selection activeCell="O3" sqref="O3:O39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71093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DB!D231</f>
        <v>Người chat</v>
      </c>
      <c r="E1" s="71"/>
      <c r="F1" s="72" t="s">
        <v>22</v>
      </c>
      <c r="G1" s="73"/>
      <c r="H1" s="73"/>
      <c r="I1" s="74"/>
      <c r="J1" s="3" t="str">
        <f>DB!F231</f>
        <v>Nguyễn Anh Phong</v>
      </c>
    </row>
    <row r="2" spans="2:15" ht="18" x14ac:dyDescent="0.25">
      <c r="C2" s="2" t="s">
        <v>27</v>
      </c>
      <c r="D2" s="75" t="str">
        <f>DB!E231</f>
        <v>chatter</v>
      </c>
      <c r="E2" s="76"/>
      <c r="F2" s="72" t="s">
        <v>23</v>
      </c>
      <c r="G2" s="73"/>
      <c r="H2" s="73"/>
      <c r="I2" s="74"/>
      <c r="J2" s="19">
        <f>DB!G231</f>
        <v>43480</v>
      </c>
      <c r="O2" s="1" t="str">
        <f xml:space="preserve"> "drop table " &amp; D2 &amp; ";"</f>
        <v>drop table chatter;</v>
      </c>
    </row>
    <row r="3" spans="2:15" ht="29.25" customHeight="1" x14ac:dyDescent="0.25">
      <c r="B3" s="4"/>
      <c r="O3" s="1" t="str">
        <f xml:space="preserve"> "create table " &amp; D2</f>
        <v>create table chatter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512</v>
      </c>
      <c r="D6" s="24" t="s">
        <v>72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37" si="0">"    " &amp; D6 &amp; " " &amp; E6 &amp; IF(F6="yes"," NOT NULL", "") &amp; IF(LEN(G6) &gt; 0," DEFAULT " &amp; G6, "") &amp; ","</f>
        <v xml:space="preserve">    user_id bigint,</v>
      </c>
    </row>
    <row r="7" spans="2:15" ht="15" x14ac:dyDescent="0.25">
      <c r="B7" s="6">
        <v>3</v>
      </c>
      <c r="C7" s="22" t="s">
        <v>121</v>
      </c>
      <c r="D7" s="24" t="s">
        <v>120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account bigint,</v>
      </c>
    </row>
    <row r="8" spans="2:15" ht="15" x14ac:dyDescent="0.25">
      <c r="B8" s="6">
        <v>4</v>
      </c>
      <c r="C8" s="22" t="s">
        <v>68</v>
      </c>
      <c r="D8" s="24" t="s">
        <v>67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password bigint,</v>
      </c>
    </row>
    <row r="9" spans="2:15" ht="15" x14ac:dyDescent="0.25">
      <c r="B9" s="6">
        <v>5</v>
      </c>
      <c r="C9" s="22" t="s">
        <v>202</v>
      </c>
      <c r="D9" s="24" t="s">
        <v>200</v>
      </c>
      <c r="E9" s="6" t="s">
        <v>6</v>
      </c>
      <c r="F9" s="6"/>
      <c r="G9" s="6"/>
      <c r="H9" s="6"/>
      <c r="I9" s="8"/>
      <c r="J9" s="25"/>
      <c r="K9" s="3"/>
      <c r="L9" s="3"/>
      <c r="M9" s="3"/>
      <c r="O9" s="1" t="str">
        <f>"    " &amp; D9 &amp; " " &amp; E9 &amp; IF(F9="yes"," NOT NULL", "") &amp; IF(LEN(G9) &gt; 0," DEFAULT " &amp; G9, "") &amp; ","</f>
        <v xml:space="preserve">    password_expiry bigint,</v>
      </c>
    </row>
    <row r="10" spans="2:15" ht="15" x14ac:dyDescent="0.25">
      <c r="B10" s="6">
        <v>6</v>
      </c>
      <c r="C10" s="22" t="s">
        <v>217</v>
      </c>
      <c r="D10" s="24" t="s">
        <v>216</v>
      </c>
      <c r="E10" s="6" t="s">
        <v>35</v>
      </c>
      <c r="F10" s="6"/>
      <c r="G10" s="6"/>
      <c r="H10" s="6"/>
      <c r="I10" s="8"/>
      <c r="J10" s="25"/>
      <c r="K10" s="3"/>
      <c r="L10" s="3"/>
      <c r="M10" s="3"/>
      <c r="O10" s="1" t="str">
        <f>"    " &amp; D10 &amp; " " &amp; E10 &amp; IF(F10="yes"," NOT NULL", "") &amp; IF(LEN(G10) &gt; 0," DEFAULT " &amp; G10, "") &amp; ","</f>
        <v xml:space="preserve">    change_password smallint,</v>
      </c>
    </row>
    <row r="11" spans="2:15" ht="15" x14ac:dyDescent="0.25">
      <c r="B11" s="6">
        <v>7</v>
      </c>
      <c r="C11" s="22" t="s">
        <v>1</v>
      </c>
      <c r="D11" s="24" t="s">
        <v>32</v>
      </c>
      <c r="E11" s="23" t="s">
        <v>34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name varchar(255),</v>
      </c>
    </row>
    <row r="12" spans="2:15" ht="15" x14ac:dyDescent="0.25">
      <c r="B12" s="6">
        <v>8</v>
      </c>
      <c r="C12" s="22" t="s">
        <v>150</v>
      </c>
      <c r="D12" s="24" t="s">
        <v>235</v>
      </c>
      <c r="E12" s="6" t="s">
        <v>35</v>
      </c>
      <c r="F12" s="6"/>
      <c r="G12" s="6"/>
      <c r="H12" s="6"/>
      <c r="I12" s="8"/>
      <c r="J12" s="25" t="s">
        <v>2418</v>
      </c>
      <c r="K12" s="3"/>
      <c r="L12" s="3"/>
      <c r="M12" s="3"/>
      <c r="O12" s="1" t="str">
        <f t="shared" si="0"/>
        <v xml:space="preserve">    gender smallint,</v>
      </c>
    </row>
    <row r="13" spans="2:15" ht="15" x14ac:dyDescent="0.25">
      <c r="B13" s="6">
        <v>9</v>
      </c>
      <c r="C13" s="22" t="s">
        <v>147</v>
      </c>
      <c r="D13" s="24" t="s">
        <v>236</v>
      </c>
      <c r="E13" s="6" t="s">
        <v>6</v>
      </c>
      <c r="F13" s="6"/>
      <c r="G13" s="6"/>
      <c r="H13" s="6"/>
      <c r="I13" s="8"/>
      <c r="J13" s="25"/>
      <c r="K13" s="3"/>
      <c r="L13" s="3"/>
      <c r="M13" s="3"/>
      <c r="O13" s="1" t="str">
        <f t="shared" si="0"/>
        <v xml:space="preserve">    birth_date bigint,</v>
      </c>
    </row>
    <row r="14" spans="2:15" ht="15" x14ac:dyDescent="0.25">
      <c r="B14" s="6">
        <v>10</v>
      </c>
      <c r="C14" s="22" t="s">
        <v>61</v>
      </c>
      <c r="D14" s="24" t="s">
        <v>62</v>
      </c>
      <c r="E14" s="23" t="s">
        <v>34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address varchar(255),</v>
      </c>
    </row>
    <row r="15" spans="2:15" ht="15" x14ac:dyDescent="0.25">
      <c r="B15" s="6">
        <v>11</v>
      </c>
      <c r="C15" s="22" t="s">
        <v>66</v>
      </c>
      <c r="D15" s="24" t="s">
        <v>64</v>
      </c>
      <c r="E15" s="23" t="s">
        <v>34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phone varchar(255),</v>
      </c>
    </row>
    <row r="16" spans="2:15" ht="15" x14ac:dyDescent="0.25">
      <c r="B16" s="6">
        <v>12</v>
      </c>
      <c r="C16" s="22" t="s">
        <v>73</v>
      </c>
      <c r="D16" s="24" t="s">
        <v>65</v>
      </c>
      <c r="E16" s="23" t="s">
        <v>34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email varchar(255),</v>
      </c>
    </row>
    <row r="17" spans="2:15" ht="15" x14ac:dyDescent="0.25">
      <c r="B17" s="6">
        <v>13</v>
      </c>
      <c r="C17" s="22" t="s">
        <v>2456</v>
      </c>
      <c r="D17" s="24" t="s">
        <v>2470</v>
      </c>
      <c r="E17" s="6" t="s">
        <v>35</v>
      </c>
      <c r="F17" s="6"/>
      <c r="G17" s="6">
        <v>0</v>
      </c>
      <c r="H17" s="23" t="s">
        <v>16</v>
      </c>
      <c r="I17" s="8"/>
      <c r="J17" s="25" t="s">
        <v>2476</v>
      </c>
      <c r="K17" s="3"/>
      <c r="L17" s="3"/>
      <c r="M17" s="3"/>
      <c r="O17" s="1" t="str">
        <f t="shared" si="0"/>
        <v xml:space="preserve">    group_chat smallint DEFAULT 0,</v>
      </c>
    </row>
    <row r="18" spans="2:15" ht="15" x14ac:dyDescent="0.25">
      <c r="B18" s="6">
        <v>14</v>
      </c>
      <c r="C18" s="22" t="s">
        <v>2473</v>
      </c>
      <c r="D18" s="24" t="s">
        <v>2471</v>
      </c>
      <c r="E18" s="6" t="s">
        <v>35</v>
      </c>
      <c r="F18" s="6"/>
      <c r="G18" s="6">
        <v>1</v>
      </c>
      <c r="H18" s="23" t="s">
        <v>16</v>
      </c>
      <c r="I18" s="8"/>
      <c r="J18" s="25" t="s">
        <v>2475</v>
      </c>
      <c r="K18" s="3"/>
      <c r="L18" s="3"/>
      <c r="M18" s="3"/>
      <c r="O18" s="1" t="str">
        <f t="shared" si="0"/>
        <v xml:space="preserve">    group_private smallint DEFAULT 1,</v>
      </c>
    </row>
    <row r="19" spans="2:15" ht="15" x14ac:dyDescent="0.25">
      <c r="B19" s="6">
        <v>15</v>
      </c>
      <c r="C19" s="22" t="s">
        <v>2474</v>
      </c>
      <c r="D19" s="24" t="s">
        <v>2472</v>
      </c>
      <c r="E19" s="6" t="s">
        <v>35</v>
      </c>
      <c r="F19" s="6"/>
      <c r="G19" s="6">
        <v>1</v>
      </c>
      <c r="H19" s="23" t="s">
        <v>16</v>
      </c>
      <c r="I19" s="8"/>
      <c r="J19" s="25" t="s">
        <v>2477</v>
      </c>
      <c r="K19" s="3"/>
      <c r="L19" s="3"/>
      <c r="M19" s="3"/>
      <c r="O19" s="1" t="str">
        <f t="shared" si="0"/>
        <v xml:space="preserve">    group_edit smallint DEFAULT 1,</v>
      </c>
    </row>
    <row r="20" spans="2:15" ht="15" x14ac:dyDescent="0.25">
      <c r="B20" s="6">
        <v>16</v>
      </c>
      <c r="C20" s="22" t="s">
        <v>2456</v>
      </c>
      <c r="D20" s="24" t="s">
        <v>2478</v>
      </c>
      <c r="E20" s="6" t="s">
        <v>6</v>
      </c>
      <c r="F20" s="6"/>
      <c r="G20" s="6"/>
      <c r="H20" s="6"/>
      <c r="I20" s="8">
        <v>1</v>
      </c>
      <c r="J20" s="25"/>
      <c r="K20" s="3"/>
      <c r="L20" s="3"/>
      <c r="M20" s="3"/>
      <c r="O20" s="1" t="str">
        <f t="shared" si="0"/>
        <v xml:space="preserve">    group_owner bigint,</v>
      </c>
    </row>
    <row r="21" spans="2:15" ht="15" x14ac:dyDescent="0.25">
      <c r="B21" s="6">
        <v>17</v>
      </c>
      <c r="C21" s="22" t="s">
        <v>415</v>
      </c>
      <c r="D21" s="24" t="s">
        <v>394</v>
      </c>
      <c r="E21" s="6" t="s">
        <v>6</v>
      </c>
      <c r="F21" s="6"/>
      <c r="G21" s="6"/>
      <c r="H21" s="6"/>
      <c r="I21" s="8">
        <v>1</v>
      </c>
      <c r="J21" s="25"/>
      <c r="K21" s="3"/>
      <c r="L21" s="3"/>
      <c r="M21" s="3"/>
      <c r="O21" s="1" t="str">
        <f t="shared" si="0"/>
        <v xml:space="preserve">    filesystem_id bigint,</v>
      </c>
    </row>
    <row r="22" spans="2:15" ht="15" x14ac:dyDescent="0.25">
      <c r="B22" s="6">
        <v>18</v>
      </c>
      <c r="C22" s="22" t="s">
        <v>406</v>
      </c>
      <c r="D22" s="24" t="s">
        <v>397</v>
      </c>
      <c r="E22" s="23" t="s">
        <v>34</v>
      </c>
      <c r="F22" s="6"/>
      <c r="G22" s="6"/>
      <c r="H22" s="6"/>
      <c r="I22" s="8">
        <v>1</v>
      </c>
      <c r="J22" s="25"/>
      <c r="K22" s="3"/>
      <c r="L22" s="3"/>
      <c r="M22" s="3"/>
      <c r="O22" s="1" t="str">
        <f t="shared" si="0"/>
        <v xml:space="preserve">    filepath varchar(255),</v>
      </c>
    </row>
    <row r="23" spans="2:15" ht="15" x14ac:dyDescent="0.25">
      <c r="B23" s="6">
        <v>19</v>
      </c>
      <c r="C23" s="22" t="s">
        <v>85</v>
      </c>
      <c r="D23" s="24" t="s">
        <v>398</v>
      </c>
      <c r="E23" s="23" t="s">
        <v>34</v>
      </c>
      <c r="F23" s="6"/>
      <c r="G23" s="6"/>
      <c r="H23" s="6"/>
      <c r="I23" s="8">
        <v>1</v>
      </c>
      <c r="J23" s="25"/>
      <c r="K23" s="3"/>
      <c r="L23" s="3"/>
      <c r="M23" s="3"/>
      <c r="O23" s="1" t="str">
        <f t="shared" si="0"/>
        <v xml:space="preserve">    filename varchar(255),</v>
      </c>
    </row>
    <row r="24" spans="2:15" ht="15" x14ac:dyDescent="0.25">
      <c r="B24" s="6">
        <v>20</v>
      </c>
      <c r="C24" s="22" t="s">
        <v>407</v>
      </c>
      <c r="D24" s="24" t="s">
        <v>403</v>
      </c>
      <c r="E24" s="23" t="s">
        <v>39</v>
      </c>
      <c r="F24" s="6"/>
      <c r="G24" s="6"/>
      <c r="H24" s="6"/>
      <c r="I24" s="8">
        <v>1</v>
      </c>
      <c r="J24" s="25"/>
      <c r="K24" s="3"/>
      <c r="L24" s="3"/>
      <c r="M24" s="3"/>
      <c r="O24" s="1" t="str">
        <f t="shared" si="0"/>
        <v xml:space="preserve">    filetype varchar(50),</v>
      </c>
    </row>
    <row r="25" spans="2:15" ht="15" x14ac:dyDescent="0.25">
      <c r="B25" s="6">
        <v>21</v>
      </c>
      <c r="C25" s="22" t="s">
        <v>408</v>
      </c>
      <c r="D25" s="24" t="s">
        <v>399</v>
      </c>
      <c r="E25" s="23" t="s">
        <v>34</v>
      </c>
      <c r="F25" s="6"/>
      <c r="G25" s="6"/>
      <c r="H25" s="6"/>
      <c r="I25" s="8">
        <v>1</v>
      </c>
      <c r="J25" s="25"/>
      <c r="K25" s="3"/>
      <c r="L25" s="3"/>
      <c r="M25" s="3"/>
      <c r="O25" s="1" t="str">
        <f t="shared" si="0"/>
        <v xml:space="preserve">    file_md5 varchar(255),</v>
      </c>
    </row>
    <row r="26" spans="2:15" ht="15" x14ac:dyDescent="0.25">
      <c r="B26" s="6">
        <v>22</v>
      </c>
      <c r="C26" s="22" t="s">
        <v>409</v>
      </c>
      <c r="D26" s="24" t="s">
        <v>400</v>
      </c>
      <c r="E26" s="6" t="s">
        <v>6</v>
      </c>
      <c r="F26" s="6"/>
      <c r="G26" s="6"/>
      <c r="H26" s="6"/>
      <c r="I26" s="8">
        <v>1</v>
      </c>
      <c r="J26" s="25"/>
      <c r="K26" s="3"/>
      <c r="L26" s="3"/>
      <c r="M26" s="3"/>
      <c r="O26" s="1" t="str">
        <f t="shared" si="0"/>
        <v xml:space="preserve">    file_size bigint,</v>
      </c>
    </row>
    <row r="27" spans="2:15" ht="15" x14ac:dyDescent="0.25">
      <c r="B27" s="6">
        <v>23</v>
      </c>
      <c r="C27" s="22" t="s">
        <v>2451</v>
      </c>
      <c r="D27" s="24" t="s">
        <v>2450</v>
      </c>
      <c r="E27" s="23" t="s">
        <v>34</v>
      </c>
      <c r="F27" s="6"/>
      <c r="G27" s="6"/>
      <c r="H27" s="6"/>
      <c r="I27" s="8"/>
      <c r="J27" s="25"/>
      <c r="K27" s="3"/>
      <c r="L27" s="3"/>
      <c r="M27" s="3"/>
      <c r="O27" s="1" t="str">
        <f t="shared" si="0"/>
        <v xml:space="preserve">    tweet varchar(255),</v>
      </c>
    </row>
    <row r="28" spans="2:15" ht="15" x14ac:dyDescent="0.25">
      <c r="B28" s="6">
        <v>24</v>
      </c>
      <c r="C28" s="22" t="s">
        <v>45</v>
      </c>
      <c r="D28" s="24" t="s">
        <v>42</v>
      </c>
      <c r="E28" s="6" t="s">
        <v>35</v>
      </c>
      <c r="F28" s="6"/>
      <c r="G28" s="6"/>
      <c r="H28" s="6"/>
      <c r="I28" s="10"/>
      <c r="J28" s="25" t="s">
        <v>2420</v>
      </c>
      <c r="K28" s="3"/>
      <c r="L28" s="3"/>
      <c r="M28" s="3"/>
      <c r="O28" s="1" t="str">
        <f>"    " &amp; D28 &amp; " " &amp; E28 &amp; IF(F28="yes"," NOT NULL", "") &amp; IF(LEN(G28) &gt; 0," DEFAULT " &amp; G28, "") &amp; ","</f>
        <v xml:space="preserve">    status smallint,</v>
      </c>
    </row>
    <row r="29" spans="2:15" ht="15" x14ac:dyDescent="0.25">
      <c r="B29" s="6">
        <v>25</v>
      </c>
      <c r="C29" s="22" t="s">
        <v>45</v>
      </c>
      <c r="D29" s="24" t="s">
        <v>2419</v>
      </c>
      <c r="E29" s="6" t="s">
        <v>35</v>
      </c>
      <c r="F29" s="6"/>
      <c r="G29" s="6"/>
      <c r="H29" s="6"/>
      <c r="I29" s="10"/>
      <c r="J29" s="25" t="s">
        <v>2421</v>
      </c>
      <c r="K29" s="3"/>
      <c r="L29" s="3"/>
      <c r="M29" s="3"/>
      <c r="O29" s="1" t="str">
        <f t="shared" si="0"/>
        <v xml:space="preserve">    display_status smallint,</v>
      </c>
    </row>
    <row r="30" spans="2:15" ht="15" x14ac:dyDescent="0.25">
      <c r="B30" s="6">
        <v>26</v>
      </c>
      <c r="C30" s="22" t="s">
        <v>333</v>
      </c>
      <c r="D30" s="24" t="s">
        <v>41</v>
      </c>
      <c r="E30" s="6" t="s">
        <v>35</v>
      </c>
      <c r="F30" s="6"/>
      <c r="G30" s="6">
        <v>0</v>
      </c>
      <c r="H30" s="23" t="s">
        <v>16</v>
      </c>
      <c r="I30" s="8"/>
      <c r="J30" s="25"/>
      <c r="K30" s="3"/>
      <c r="L30" s="3"/>
      <c r="M30" s="3"/>
      <c r="O30" s="1" t="str">
        <f>"    " &amp; D30 &amp; " " &amp; E30 &amp; IF(F30="yes"," NOT NULL", "") &amp; IF(LEN(G30) &gt; 0," DEFAULT " &amp; G30, "") &amp; ","</f>
        <v xml:space="preserve">    disabled smallint DEFAULT 0,</v>
      </c>
    </row>
    <row r="31" spans="2:15" ht="15" x14ac:dyDescent="0.25">
      <c r="B31" s="6">
        <v>27</v>
      </c>
      <c r="C31" s="3" t="s">
        <v>20</v>
      </c>
      <c r="D31" s="24" t="s">
        <v>296</v>
      </c>
      <c r="E31" s="6" t="s">
        <v>6</v>
      </c>
      <c r="F31" s="6"/>
      <c r="G31" s="6"/>
      <c r="H31" s="6"/>
      <c r="I31" s="10"/>
      <c r="J31" s="25"/>
      <c r="K31" s="3"/>
      <c r="L31" s="3"/>
      <c r="M31" s="3"/>
      <c r="O31" s="1" t="str">
        <f t="shared" si="0"/>
        <v xml:space="preserve">    created_by bigint,</v>
      </c>
    </row>
    <row r="32" spans="2:15" ht="15" x14ac:dyDescent="0.25">
      <c r="B32" s="6">
        <v>28</v>
      </c>
      <c r="C32" s="3" t="s">
        <v>21</v>
      </c>
      <c r="D32" s="24" t="s">
        <v>70</v>
      </c>
      <c r="E32" s="6" t="s">
        <v>6</v>
      </c>
      <c r="F32" s="6"/>
      <c r="G32" s="6"/>
      <c r="H32" s="6"/>
      <c r="I32" s="10"/>
      <c r="J32" s="25"/>
      <c r="K32" s="3"/>
      <c r="L32" s="3"/>
      <c r="M32" s="3"/>
      <c r="O32" s="1" t="str">
        <f t="shared" si="0"/>
        <v xml:space="preserve">    created_date bigint,</v>
      </c>
    </row>
    <row r="33" spans="2:15" ht="15" x14ac:dyDescent="0.25">
      <c r="B33" s="6">
        <v>29</v>
      </c>
      <c r="C33" s="3" t="s">
        <v>22</v>
      </c>
      <c r="D33" s="24" t="s">
        <v>297</v>
      </c>
      <c r="E33" s="6" t="s">
        <v>6</v>
      </c>
      <c r="F33" s="6"/>
      <c r="G33" s="6"/>
      <c r="H33" s="6"/>
      <c r="I33" s="10"/>
      <c r="J33" s="25"/>
      <c r="K33" s="3"/>
      <c r="L33" s="3"/>
      <c r="M33" s="3"/>
      <c r="O33" s="1" t="str">
        <f t="shared" si="0"/>
        <v xml:space="preserve">    updated_by bigint,</v>
      </c>
    </row>
    <row r="34" spans="2:15" ht="15" x14ac:dyDescent="0.25">
      <c r="B34" s="6">
        <v>30</v>
      </c>
      <c r="C34" s="3" t="s">
        <v>23</v>
      </c>
      <c r="D34" s="24" t="s">
        <v>71</v>
      </c>
      <c r="E34" s="6" t="s">
        <v>6</v>
      </c>
      <c r="F34" s="6"/>
      <c r="G34" s="6"/>
      <c r="H34" s="6"/>
      <c r="I34" s="10"/>
      <c r="J34" s="25"/>
      <c r="K34" s="3"/>
      <c r="L34" s="3"/>
      <c r="M34" s="3"/>
      <c r="O34" s="1" t="str">
        <f t="shared" si="0"/>
        <v xml:space="preserve">    updated_date bigint,</v>
      </c>
    </row>
    <row r="35" spans="2:15" ht="15" x14ac:dyDescent="0.25">
      <c r="B35" s="6">
        <v>31</v>
      </c>
      <c r="C35" s="22" t="s">
        <v>105</v>
      </c>
      <c r="D35" s="24" t="s">
        <v>295</v>
      </c>
      <c r="E35" s="6" t="s">
        <v>6</v>
      </c>
      <c r="F35" s="6"/>
      <c r="G35" s="6"/>
      <c r="H35" s="6"/>
      <c r="I35" s="8">
        <v>1</v>
      </c>
      <c r="J35" s="25"/>
      <c r="K35" s="3"/>
      <c r="L35" s="3"/>
      <c r="M35" s="3"/>
      <c r="O35" s="1" t="str">
        <f t="shared" si="0"/>
        <v xml:space="preserve">    deleted_by bigint,</v>
      </c>
    </row>
    <row r="36" spans="2:15" ht="15" x14ac:dyDescent="0.25">
      <c r="B36" s="6">
        <v>32</v>
      </c>
      <c r="C36" s="22" t="s">
        <v>99</v>
      </c>
      <c r="D36" s="24" t="s">
        <v>94</v>
      </c>
      <c r="E36" s="6" t="s">
        <v>6</v>
      </c>
      <c r="F36" s="6"/>
      <c r="G36" s="6"/>
      <c r="H36" s="6"/>
      <c r="I36" s="8">
        <v>1</v>
      </c>
      <c r="J36" s="25"/>
      <c r="K36" s="3"/>
      <c r="L36" s="3"/>
      <c r="M36" s="3"/>
      <c r="O36" s="1" t="str">
        <f t="shared" si="0"/>
        <v xml:space="preserve">    deleted_date bigint,</v>
      </c>
    </row>
    <row r="37" spans="2:15" ht="15" x14ac:dyDescent="0.25">
      <c r="B37" s="6">
        <v>33</v>
      </c>
      <c r="C37" s="3" t="s">
        <v>24</v>
      </c>
      <c r="D37" s="24" t="s">
        <v>13</v>
      </c>
      <c r="E37" s="6" t="s">
        <v>10</v>
      </c>
      <c r="F37" s="6"/>
      <c r="G37" s="6">
        <v>1</v>
      </c>
      <c r="H37" s="6"/>
      <c r="I37" s="10"/>
      <c r="J37" s="25"/>
      <c r="K37" s="3"/>
      <c r="L37" s="3"/>
      <c r="M37" s="3"/>
      <c r="O37" s="1" t="str">
        <f t="shared" si="0"/>
        <v xml:space="preserve">    version integer DEFAULT 1,</v>
      </c>
    </row>
    <row r="38" spans="2:15" x14ac:dyDescent="0.25">
      <c r="O38" s="1" t="str">
        <f>"    CONSTRAINT " &amp; IF(ISERROR(SEARCH(".",$D$2)), $D$2, MID($D$2,SEARCH(".",$D$2) + 1,(LEN($D$2)-SEARCH(".",$D$2)))) &amp; "_pk PRIMARY KEY (" &amp; $D$5 &amp; ")"</f>
        <v xml:space="preserve">    CONSTRAINT chatter_pk PRIMARY KEY (id)</v>
      </c>
    </row>
    <row r="39" spans="2:15" x14ac:dyDescent="0.25">
      <c r="O39" s="1" t="s">
        <v>7</v>
      </c>
    </row>
    <row r="42" spans="2:15" x14ac:dyDescent="0.25">
      <c r="D42" s="32"/>
    </row>
    <row r="43" spans="2:15" x14ac:dyDescent="0.25">
      <c r="D43" s="32"/>
    </row>
    <row r="44" spans="2:15" x14ac:dyDescent="0.25">
      <c r="D44" s="32"/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B1:O22"/>
  <sheetViews>
    <sheetView showGridLines="0" workbookViewId="0">
      <selection activeCell="M43" sqref="M43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71093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DB!D232</f>
        <v>Nhóm chat</v>
      </c>
      <c r="E1" s="71"/>
      <c r="F1" s="72" t="s">
        <v>22</v>
      </c>
      <c r="G1" s="73"/>
      <c r="H1" s="73"/>
      <c r="I1" s="74"/>
      <c r="J1" s="3" t="str">
        <f>DB!F232</f>
        <v>Nguyễn Anh Phong</v>
      </c>
    </row>
    <row r="2" spans="2:15" ht="18" x14ac:dyDescent="0.25">
      <c r="C2" s="2" t="s">
        <v>27</v>
      </c>
      <c r="D2" s="75" t="str">
        <f>DB!E232</f>
        <v>chat_goup</v>
      </c>
      <c r="E2" s="76"/>
      <c r="F2" s="72" t="s">
        <v>23</v>
      </c>
      <c r="G2" s="73"/>
      <c r="H2" s="73"/>
      <c r="I2" s="74"/>
      <c r="J2" s="19">
        <f>DB!G232</f>
        <v>43480</v>
      </c>
      <c r="O2" s="1" t="str">
        <f xml:space="preserve"> "drop table " &amp; D2 &amp; ";"</f>
        <v>drop table chat_goup;</v>
      </c>
    </row>
    <row r="3" spans="2:15" ht="29.25" customHeight="1" x14ac:dyDescent="0.25">
      <c r="B3" s="4"/>
      <c r="O3" s="1" t="str">
        <f xml:space="preserve"> "create table " &amp; D2</f>
        <v>create table chat_goup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2457</v>
      </c>
      <c r="D6" s="24" t="s">
        <v>132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5" si="0">"    " &amp; D6 &amp; " " &amp; E6 &amp; IF(F6="yes"," NOT NULL", "") &amp; IF(LEN(G6) &gt; 0," DEFAULT " &amp; G6, "") &amp; ","</f>
        <v xml:space="preserve">    group_id bigint,</v>
      </c>
    </row>
    <row r="7" spans="2:15" ht="15" x14ac:dyDescent="0.25">
      <c r="B7" s="6">
        <v>3</v>
      </c>
      <c r="C7" s="22" t="s">
        <v>2458</v>
      </c>
      <c r="D7" s="24" t="s">
        <v>2460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chatter_id bigint,</v>
      </c>
    </row>
    <row r="8" spans="2:15" ht="15" x14ac:dyDescent="0.25">
      <c r="B8" s="6">
        <v>4</v>
      </c>
      <c r="C8" s="22" t="s">
        <v>45</v>
      </c>
      <c r="D8" s="24" t="s">
        <v>2419</v>
      </c>
      <c r="E8" s="6" t="s">
        <v>35</v>
      </c>
      <c r="F8" s="6"/>
      <c r="G8" s="6"/>
      <c r="H8" s="6"/>
      <c r="I8" s="10"/>
      <c r="J8" s="25" t="s">
        <v>2421</v>
      </c>
      <c r="K8" s="3"/>
      <c r="L8" s="3"/>
      <c r="M8" s="3"/>
      <c r="O8" s="1" t="str">
        <f t="shared" si="0"/>
        <v xml:space="preserve">    display_status smallint,</v>
      </c>
    </row>
    <row r="9" spans="2:15" ht="15" x14ac:dyDescent="0.25">
      <c r="B9" s="6">
        <v>5</v>
      </c>
      <c r="C9" s="3" t="s">
        <v>20</v>
      </c>
      <c r="D9" s="24" t="s">
        <v>296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created_by bigint,</v>
      </c>
    </row>
    <row r="10" spans="2:15" ht="15" x14ac:dyDescent="0.25">
      <c r="B10" s="6">
        <v>6</v>
      </c>
      <c r="C10" s="3" t="s">
        <v>21</v>
      </c>
      <c r="D10" s="24" t="s">
        <v>70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created_date bigint,</v>
      </c>
    </row>
    <row r="11" spans="2:15" ht="15" x14ac:dyDescent="0.25">
      <c r="B11" s="6">
        <v>7</v>
      </c>
      <c r="C11" s="3" t="s">
        <v>22</v>
      </c>
      <c r="D11" s="24" t="s">
        <v>297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updated_by bigint,</v>
      </c>
    </row>
    <row r="12" spans="2:15" ht="15" x14ac:dyDescent="0.25">
      <c r="B12" s="6">
        <v>8</v>
      </c>
      <c r="C12" s="3" t="s">
        <v>23</v>
      </c>
      <c r="D12" s="24" t="s">
        <v>71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updated_date bigint,</v>
      </c>
    </row>
    <row r="13" spans="2:15" ht="15" x14ac:dyDescent="0.25">
      <c r="B13" s="6">
        <v>9</v>
      </c>
      <c r="C13" s="22" t="s">
        <v>105</v>
      </c>
      <c r="D13" s="24" t="s">
        <v>295</v>
      </c>
      <c r="E13" s="6" t="s">
        <v>6</v>
      </c>
      <c r="F13" s="6"/>
      <c r="G13" s="6"/>
      <c r="H13" s="6"/>
      <c r="I13" s="8">
        <v>1</v>
      </c>
      <c r="J13" s="25"/>
      <c r="K13" s="3"/>
      <c r="L13" s="3"/>
      <c r="M13" s="3"/>
      <c r="O13" s="1" t="str">
        <f t="shared" si="0"/>
        <v xml:space="preserve">    deleted_by bigint,</v>
      </c>
    </row>
    <row r="14" spans="2:15" ht="15" x14ac:dyDescent="0.25">
      <c r="B14" s="6">
        <v>10</v>
      </c>
      <c r="C14" s="22" t="s">
        <v>99</v>
      </c>
      <c r="D14" s="24" t="s">
        <v>94</v>
      </c>
      <c r="E14" s="6" t="s">
        <v>6</v>
      </c>
      <c r="F14" s="6"/>
      <c r="G14" s="6"/>
      <c r="H14" s="6"/>
      <c r="I14" s="8">
        <v>1</v>
      </c>
      <c r="J14" s="25"/>
      <c r="K14" s="3"/>
      <c r="L14" s="3"/>
      <c r="M14" s="3"/>
      <c r="O14" s="1" t="str">
        <f t="shared" si="0"/>
        <v xml:space="preserve">    deleted_date bigint,</v>
      </c>
    </row>
    <row r="15" spans="2:15" ht="15" x14ac:dyDescent="0.25">
      <c r="B15" s="6">
        <v>11</v>
      </c>
      <c r="C15" s="3" t="s">
        <v>24</v>
      </c>
      <c r="D15" s="24" t="s">
        <v>13</v>
      </c>
      <c r="E15" s="6" t="s">
        <v>10</v>
      </c>
      <c r="F15" s="6"/>
      <c r="G15" s="6">
        <v>1</v>
      </c>
      <c r="H15" s="6"/>
      <c r="I15" s="10"/>
      <c r="J15" s="25"/>
      <c r="K15" s="3"/>
      <c r="L15" s="3"/>
      <c r="M15" s="3"/>
      <c r="O15" s="1" t="str">
        <f t="shared" si="0"/>
        <v xml:space="preserve">    version integer DEFAULT 1,</v>
      </c>
    </row>
    <row r="16" spans="2:15" x14ac:dyDescent="0.25">
      <c r="O16" s="1" t="str">
        <f>"    CONSTRAINT " &amp; IF(ISERROR(SEARCH(".",$D$2)), $D$2, MID($D$2,SEARCH(".",$D$2) + 1,(LEN($D$2)-SEARCH(".",$D$2)))) &amp; "_pk PRIMARY KEY (" &amp; $D$5 &amp; ")"</f>
        <v xml:space="preserve">    CONSTRAINT chat_goup_pk PRIMARY KEY (id)</v>
      </c>
    </row>
    <row r="17" spans="4:15" x14ac:dyDescent="0.25">
      <c r="O17" s="1" t="s">
        <v>7</v>
      </c>
    </row>
    <row r="20" spans="4:15" x14ac:dyDescent="0.25">
      <c r="D20" s="32"/>
    </row>
    <row r="21" spans="4:15" x14ac:dyDescent="0.25">
      <c r="D21" s="32"/>
    </row>
    <row r="22" spans="4:15" x14ac:dyDescent="0.25">
      <c r="D22" s="32"/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B1:O22"/>
  <sheetViews>
    <sheetView showGridLines="0" workbookViewId="0">
      <selection activeCell="O3" sqref="O3:O17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71093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DB!D233</f>
        <v>Liên hệ chat</v>
      </c>
      <c r="E1" s="71"/>
      <c r="F1" s="72" t="s">
        <v>22</v>
      </c>
      <c r="G1" s="73"/>
      <c r="H1" s="73"/>
      <c r="I1" s="74"/>
      <c r="J1" s="3" t="str">
        <f>DB!F233</f>
        <v>Nguyễn Anh Phong</v>
      </c>
    </row>
    <row r="2" spans="2:15" ht="18" x14ac:dyDescent="0.25">
      <c r="C2" s="2" t="s">
        <v>27</v>
      </c>
      <c r="D2" s="75" t="str">
        <f>DB!E233</f>
        <v>chat_contact</v>
      </c>
      <c r="E2" s="76"/>
      <c r="F2" s="72" t="s">
        <v>23</v>
      </c>
      <c r="G2" s="73"/>
      <c r="H2" s="73"/>
      <c r="I2" s="74"/>
      <c r="J2" s="19">
        <f>DB!G233</f>
        <v>43480</v>
      </c>
      <c r="O2" s="1" t="str">
        <f xml:space="preserve"> "drop table " &amp; D2 &amp; ";"</f>
        <v>drop table chat_contact;</v>
      </c>
    </row>
    <row r="3" spans="2:15" ht="29.25" customHeight="1" x14ac:dyDescent="0.25">
      <c r="B3" s="4"/>
      <c r="O3" s="1" t="str">
        <f xml:space="preserve"> "create table " &amp; D2</f>
        <v>create table chat_contact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2458</v>
      </c>
      <c r="D6" s="24" t="s">
        <v>2460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5" si="0">"    " &amp; D6 &amp; " " &amp; E6 &amp; IF(F6="yes"," NOT NULL", "") &amp; IF(LEN(G6) &gt; 0," DEFAULT " &amp; G6, "") &amp; ","</f>
        <v xml:space="preserve">    chatter_id bigint,</v>
      </c>
    </row>
    <row r="7" spans="2:15" ht="15" x14ac:dyDescent="0.25">
      <c r="B7" s="6">
        <v>3</v>
      </c>
      <c r="C7" s="22" t="s">
        <v>2459</v>
      </c>
      <c r="D7" s="24" t="s">
        <v>2422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contact_id bigint,</v>
      </c>
    </row>
    <row r="8" spans="2:15" ht="15" x14ac:dyDescent="0.25">
      <c r="B8" s="6">
        <v>4</v>
      </c>
      <c r="C8" s="22" t="s">
        <v>45</v>
      </c>
      <c r="D8" s="24" t="s">
        <v>42</v>
      </c>
      <c r="E8" s="6" t="s">
        <v>35</v>
      </c>
      <c r="F8" s="6"/>
      <c r="G8" s="6"/>
      <c r="H8" s="6"/>
      <c r="I8" s="10"/>
      <c r="J8" s="25" t="s">
        <v>2423</v>
      </c>
      <c r="K8" s="3"/>
      <c r="L8" s="3"/>
      <c r="M8" s="3"/>
      <c r="O8" s="1" t="str">
        <f t="shared" si="0"/>
        <v xml:space="preserve">    status smallint,</v>
      </c>
    </row>
    <row r="9" spans="2:15" ht="15" x14ac:dyDescent="0.25">
      <c r="B9" s="6">
        <v>5</v>
      </c>
      <c r="C9" s="3" t="s">
        <v>20</v>
      </c>
      <c r="D9" s="24" t="s">
        <v>296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created_by bigint,</v>
      </c>
    </row>
    <row r="10" spans="2:15" ht="15" x14ac:dyDescent="0.25">
      <c r="B10" s="6">
        <v>6</v>
      </c>
      <c r="C10" s="3" t="s">
        <v>21</v>
      </c>
      <c r="D10" s="24" t="s">
        <v>70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created_date bigint,</v>
      </c>
    </row>
    <row r="11" spans="2:15" ht="15" x14ac:dyDescent="0.25">
      <c r="B11" s="6">
        <v>7</v>
      </c>
      <c r="C11" s="3" t="s">
        <v>22</v>
      </c>
      <c r="D11" s="24" t="s">
        <v>297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updated_by bigint,</v>
      </c>
    </row>
    <row r="12" spans="2:15" ht="15" x14ac:dyDescent="0.25">
      <c r="B12" s="6">
        <v>8</v>
      </c>
      <c r="C12" s="3" t="s">
        <v>23</v>
      </c>
      <c r="D12" s="24" t="s">
        <v>71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updated_date bigint,</v>
      </c>
    </row>
    <row r="13" spans="2:15" ht="15" x14ac:dyDescent="0.25">
      <c r="B13" s="6">
        <v>9</v>
      </c>
      <c r="C13" s="22" t="s">
        <v>105</v>
      </c>
      <c r="D13" s="24" t="s">
        <v>295</v>
      </c>
      <c r="E13" s="6" t="s">
        <v>6</v>
      </c>
      <c r="F13" s="6"/>
      <c r="G13" s="6"/>
      <c r="H13" s="6"/>
      <c r="I13" s="8">
        <v>1</v>
      </c>
      <c r="J13" s="25"/>
      <c r="K13" s="3"/>
      <c r="L13" s="3"/>
      <c r="M13" s="3"/>
      <c r="O13" s="1" t="str">
        <f t="shared" si="0"/>
        <v xml:space="preserve">    deleted_by bigint,</v>
      </c>
    </row>
    <row r="14" spans="2:15" ht="15" x14ac:dyDescent="0.25">
      <c r="B14" s="6">
        <v>10</v>
      </c>
      <c r="C14" s="22" t="s">
        <v>99</v>
      </c>
      <c r="D14" s="24" t="s">
        <v>94</v>
      </c>
      <c r="E14" s="6" t="s">
        <v>6</v>
      </c>
      <c r="F14" s="6"/>
      <c r="G14" s="6"/>
      <c r="H14" s="6"/>
      <c r="I14" s="8">
        <v>1</v>
      </c>
      <c r="J14" s="25"/>
      <c r="K14" s="3"/>
      <c r="L14" s="3"/>
      <c r="M14" s="3"/>
      <c r="O14" s="1" t="str">
        <f t="shared" si="0"/>
        <v xml:space="preserve">    deleted_date bigint,</v>
      </c>
    </row>
    <row r="15" spans="2:15" ht="15" x14ac:dyDescent="0.25">
      <c r="B15" s="6">
        <v>11</v>
      </c>
      <c r="C15" s="3" t="s">
        <v>24</v>
      </c>
      <c r="D15" s="24" t="s">
        <v>13</v>
      </c>
      <c r="E15" s="6" t="s">
        <v>10</v>
      </c>
      <c r="F15" s="6"/>
      <c r="G15" s="6">
        <v>1</v>
      </c>
      <c r="H15" s="6"/>
      <c r="I15" s="10"/>
      <c r="J15" s="25"/>
      <c r="K15" s="3"/>
      <c r="L15" s="3"/>
      <c r="M15" s="3"/>
      <c r="O15" s="1" t="str">
        <f t="shared" si="0"/>
        <v xml:space="preserve">    version integer DEFAULT 1,</v>
      </c>
    </row>
    <row r="16" spans="2:15" x14ac:dyDescent="0.25">
      <c r="O16" s="1" t="str">
        <f>"    CONSTRAINT " &amp; IF(ISERROR(SEARCH(".",$D$2)), $D$2, MID($D$2,SEARCH(".",$D$2) + 1,(LEN($D$2)-SEARCH(".",$D$2)))) &amp; "_pk PRIMARY KEY (" &amp; $D$5 &amp; ")"</f>
        <v xml:space="preserve">    CONSTRAINT chat_contact_pk PRIMARY KEY (id)</v>
      </c>
    </row>
    <row r="17" spans="4:15" x14ac:dyDescent="0.25">
      <c r="O17" s="1" t="s">
        <v>7</v>
      </c>
    </row>
    <row r="20" spans="4:15" x14ac:dyDescent="0.25">
      <c r="D20" s="32"/>
    </row>
    <row r="21" spans="4:15" x14ac:dyDescent="0.25">
      <c r="D21" s="32"/>
    </row>
    <row r="22" spans="4:15" x14ac:dyDescent="0.25">
      <c r="D22" s="32"/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B1:O47"/>
  <sheetViews>
    <sheetView showGridLines="0" workbookViewId="0">
      <selection activeCell="O3" sqref="O3:O35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71093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DB!D234</f>
        <v>Tin nhắn</v>
      </c>
      <c r="E1" s="71"/>
      <c r="F1" s="72" t="s">
        <v>22</v>
      </c>
      <c r="G1" s="73"/>
      <c r="H1" s="73"/>
      <c r="I1" s="74"/>
      <c r="J1" s="3" t="str">
        <f>DB!F234</f>
        <v>Nguyễn Anh Phong</v>
      </c>
    </row>
    <row r="2" spans="2:15" ht="18" x14ac:dyDescent="0.25">
      <c r="C2" s="2" t="s">
        <v>27</v>
      </c>
      <c r="D2" s="75" t="str">
        <f>DB!E234</f>
        <v>chat_message</v>
      </c>
      <c r="E2" s="76"/>
      <c r="F2" s="72" t="s">
        <v>23</v>
      </c>
      <c r="G2" s="73"/>
      <c r="H2" s="73"/>
      <c r="I2" s="74"/>
      <c r="J2" s="19">
        <f>DB!G234</f>
        <v>43480</v>
      </c>
      <c r="O2" s="1" t="str">
        <f xml:space="preserve"> "drop table " &amp; D2 &amp; ";"</f>
        <v>drop table chat_message;</v>
      </c>
    </row>
    <row r="3" spans="2:15" ht="29.25" customHeight="1" x14ac:dyDescent="0.25">
      <c r="B3" s="4"/>
      <c r="O3" s="1" t="str">
        <f xml:space="preserve"> "create table " &amp; D2</f>
        <v>create table chat_message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2435</v>
      </c>
      <c r="D7" s="24" t="s">
        <v>2425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ref="O7:O29" si="0">"    " &amp; D7 &amp; " " &amp; E7 &amp; IF(F7="yes"," NOT NULL", "") &amp; IF(LEN(G7) &gt; 0," DEFAULT " &amp; G7, "") &amp; ","</f>
        <v xml:space="preserve">    sender_id bigint,</v>
      </c>
    </row>
    <row r="8" spans="2:15" ht="15" x14ac:dyDescent="0.25">
      <c r="B8" s="6">
        <v>4</v>
      </c>
      <c r="C8" s="22" t="s">
        <v>524</v>
      </c>
      <c r="D8" s="24" t="s">
        <v>2429</v>
      </c>
      <c r="E8" s="6" t="s">
        <v>6</v>
      </c>
      <c r="F8" s="6"/>
      <c r="G8" s="6"/>
      <c r="H8" s="6"/>
      <c r="I8" s="10"/>
      <c r="J8" s="25"/>
      <c r="K8" s="3"/>
      <c r="L8" s="3"/>
      <c r="M8" s="3"/>
      <c r="O8" s="1" t="str">
        <f t="shared" si="0"/>
        <v xml:space="preserve">    display_id bigint,</v>
      </c>
    </row>
    <row r="9" spans="2:15" ht="15" x14ac:dyDescent="0.25">
      <c r="B9" s="6">
        <v>5</v>
      </c>
      <c r="C9" s="22" t="s">
        <v>2436</v>
      </c>
      <c r="D9" s="24" t="s">
        <v>2426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sent_date bigint,</v>
      </c>
    </row>
    <row r="10" spans="2:15" ht="15" x14ac:dyDescent="0.25">
      <c r="B10" s="6">
        <v>6</v>
      </c>
      <c r="C10" s="22" t="s">
        <v>2437</v>
      </c>
      <c r="D10" s="24" t="s">
        <v>2424</v>
      </c>
      <c r="E10" s="23" t="s">
        <v>116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message text,</v>
      </c>
    </row>
    <row r="11" spans="2:15" ht="15" x14ac:dyDescent="0.25">
      <c r="B11" s="6">
        <v>7</v>
      </c>
      <c r="C11" s="22" t="s">
        <v>2447</v>
      </c>
      <c r="D11" s="24" t="s">
        <v>2485</v>
      </c>
      <c r="E11" s="6" t="s">
        <v>6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reply_message_id bigint,</v>
      </c>
    </row>
    <row r="12" spans="2:15" ht="15" x14ac:dyDescent="0.25">
      <c r="B12" s="6">
        <v>8</v>
      </c>
      <c r="C12" s="22" t="s">
        <v>2448</v>
      </c>
      <c r="D12" s="24" t="s">
        <v>2446</v>
      </c>
      <c r="E12" s="6" t="s">
        <v>35</v>
      </c>
      <c r="F12" s="6"/>
      <c r="G12" s="6">
        <v>1</v>
      </c>
      <c r="H12" s="6"/>
      <c r="I12" s="10"/>
      <c r="J12" s="47" t="s">
        <v>2607</v>
      </c>
      <c r="K12" s="3"/>
      <c r="L12" s="3"/>
      <c r="M12" s="3"/>
      <c r="O12" s="1" t="str">
        <f>"    " &amp; D12 &amp; " " &amp; E12 &amp; IF(F12="yes"," NOT NULL", "") &amp; IF(LEN(G12) &gt; 0," DEFAULT " &amp; G12, "") &amp; ","</f>
        <v xml:space="preserve">    source_type smallint DEFAULT 1,</v>
      </c>
    </row>
    <row r="13" spans="2:15" ht="15" x14ac:dyDescent="0.25">
      <c r="B13" s="6">
        <v>9</v>
      </c>
      <c r="C13" s="22" t="s">
        <v>2438</v>
      </c>
      <c r="D13" s="24" t="s">
        <v>2430</v>
      </c>
      <c r="E13" s="23" t="s">
        <v>34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source_url varchar(255),</v>
      </c>
    </row>
    <row r="14" spans="2:15" ht="15" x14ac:dyDescent="0.25">
      <c r="B14" s="6">
        <v>10</v>
      </c>
      <c r="C14" s="22" t="s">
        <v>2439</v>
      </c>
      <c r="D14" s="24" t="s">
        <v>2427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source_id bigint,</v>
      </c>
    </row>
    <row r="15" spans="2:15" ht="15" x14ac:dyDescent="0.25">
      <c r="B15" s="6">
        <v>11</v>
      </c>
      <c r="C15" s="22" t="s">
        <v>2440</v>
      </c>
      <c r="D15" s="24" t="s">
        <v>2428</v>
      </c>
      <c r="E15" s="23" t="s">
        <v>25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source_screen varchar(10),</v>
      </c>
    </row>
    <row r="16" spans="2:15" ht="15" x14ac:dyDescent="0.25">
      <c r="B16" s="6">
        <v>12</v>
      </c>
      <c r="C16" s="22" t="s">
        <v>2438</v>
      </c>
      <c r="D16" s="24" t="s">
        <v>2639</v>
      </c>
      <c r="E16" s="23" t="s">
        <v>34</v>
      </c>
      <c r="F16" s="6"/>
      <c r="G16" s="6"/>
      <c r="H16" s="6"/>
      <c r="I16" s="10"/>
      <c r="J16" s="25"/>
      <c r="K16" s="3"/>
      <c r="L16" s="3"/>
      <c r="M16" s="3"/>
      <c r="O16" s="1" t="str">
        <f>"    " &amp; D16 &amp; " " &amp; E16 &amp; IF(F16="yes"," NOT NULL", "") &amp; IF(LEN(G16) &gt; 0," DEFAULT " &amp; G16, "") &amp; ","</f>
        <v xml:space="preserve">    source_accept varchar(255),</v>
      </c>
    </row>
    <row r="17" spans="2:15" ht="15" x14ac:dyDescent="0.25">
      <c r="B17" s="6">
        <v>13</v>
      </c>
      <c r="C17" s="22" t="s">
        <v>2438</v>
      </c>
      <c r="D17" s="24" t="s">
        <v>2640</v>
      </c>
      <c r="E17" s="23" t="s">
        <v>34</v>
      </c>
      <c r="F17" s="6"/>
      <c r="G17" s="6"/>
      <c r="H17" s="6"/>
      <c r="I17" s="10"/>
      <c r="J17" s="25"/>
      <c r="K17" s="3"/>
      <c r="L17" s="3"/>
      <c r="M17" s="3"/>
      <c r="O17" s="1" t="str">
        <f>"    " &amp; D17 &amp; " " &amp; E17 &amp; IF(F17="yes"," NOT NULL", "") &amp; IF(LEN(G17) &gt; 0," DEFAULT " &amp; G17, "") &amp; ","</f>
        <v xml:space="preserve">    source_reject varchar(255),</v>
      </c>
    </row>
    <row r="18" spans="2:15" ht="15" x14ac:dyDescent="0.25">
      <c r="B18" s="6">
        <v>14</v>
      </c>
      <c r="C18" s="22" t="s">
        <v>2433</v>
      </c>
      <c r="D18" s="24" t="s">
        <v>2432</v>
      </c>
      <c r="E18" s="6" t="s">
        <v>35</v>
      </c>
      <c r="F18" s="6"/>
      <c r="G18" s="6">
        <v>0</v>
      </c>
      <c r="H18" s="6"/>
      <c r="I18" s="10"/>
      <c r="J18" s="25"/>
      <c r="K18" s="3"/>
      <c r="L18" s="3"/>
      <c r="M18" s="3"/>
      <c r="O18" s="1" t="str">
        <f t="shared" si="0"/>
        <v xml:space="preserve">    bot smallint DEFAULT 0,</v>
      </c>
    </row>
    <row r="19" spans="2:15" ht="15" x14ac:dyDescent="0.25">
      <c r="B19" s="6">
        <v>15</v>
      </c>
      <c r="C19" s="22" t="s">
        <v>2699</v>
      </c>
      <c r="D19" s="24" t="s">
        <v>2700</v>
      </c>
      <c r="E19" s="6" t="s">
        <v>35</v>
      </c>
      <c r="F19" s="6"/>
      <c r="G19" s="6">
        <v>0</v>
      </c>
      <c r="H19" s="6"/>
      <c r="I19" s="10"/>
      <c r="J19" s="25"/>
      <c r="K19" s="3"/>
      <c r="L19" s="3"/>
      <c r="M19" s="3"/>
      <c r="O19" s="1" t="str">
        <f>"    " &amp; D19 &amp; " " &amp; E19 &amp; IF(F19="yes"," NOT NULL", "") &amp; IF(LEN(G19) &gt; 0," DEFAULT " &amp; G19, "") &amp; ","</f>
        <v xml:space="preserve">    top_notify smallint DEFAULT 0,</v>
      </c>
    </row>
    <row r="20" spans="2:15" ht="15" x14ac:dyDescent="0.25">
      <c r="B20" s="6">
        <v>16</v>
      </c>
      <c r="C20" s="22" t="s">
        <v>2441</v>
      </c>
      <c r="D20" s="24" t="s">
        <v>2434</v>
      </c>
      <c r="E20" s="6" t="s">
        <v>35</v>
      </c>
      <c r="F20" s="6"/>
      <c r="G20" s="6">
        <v>1</v>
      </c>
      <c r="H20" s="6"/>
      <c r="I20" s="10"/>
      <c r="J20" s="25" t="s">
        <v>2449</v>
      </c>
      <c r="K20" s="3"/>
      <c r="L20" s="3"/>
      <c r="M20" s="3"/>
      <c r="O20" s="1" t="str">
        <f t="shared" si="0"/>
        <v xml:space="preserve">    notify smallint DEFAULT 1,</v>
      </c>
    </row>
    <row r="21" spans="2:15" ht="15" x14ac:dyDescent="0.25">
      <c r="B21" s="6">
        <v>17</v>
      </c>
      <c r="C21" s="22" t="s">
        <v>2605</v>
      </c>
      <c r="D21" s="24" t="s">
        <v>2603</v>
      </c>
      <c r="E21" s="6" t="s">
        <v>6</v>
      </c>
      <c r="F21" s="6"/>
      <c r="G21" s="6"/>
      <c r="H21" s="6"/>
      <c r="I21" s="10"/>
      <c r="J21" s="25"/>
      <c r="K21" s="3"/>
      <c r="L21" s="3"/>
      <c r="M21" s="3"/>
      <c r="O21" s="1" t="str">
        <f>"    " &amp; D21 &amp; " " &amp; E21 &amp; IF(F21="yes"," NOT NULL", "") &amp; IF(LEN(G21) &gt; 0," DEFAULT " &amp; G21, "") &amp; ","</f>
        <v xml:space="preserve">    notify_start bigint,</v>
      </c>
    </row>
    <row r="22" spans="2:15" ht="15" x14ac:dyDescent="0.25">
      <c r="B22" s="6">
        <v>18</v>
      </c>
      <c r="C22" s="22" t="s">
        <v>2606</v>
      </c>
      <c r="D22" s="24" t="s">
        <v>2604</v>
      </c>
      <c r="E22" s="6" t="s">
        <v>6</v>
      </c>
      <c r="F22" s="6"/>
      <c r="G22" s="6"/>
      <c r="H22" s="6"/>
      <c r="I22" s="10"/>
      <c r="J22" s="25"/>
      <c r="K22" s="3"/>
      <c r="L22" s="3"/>
      <c r="M22" s="3"/>
      <c r="O22" s="1" t="str">
        <f>"    " &amp; D22 &amp; " " &amp; E22 &amp; IF(F22="yes"," NOT NULL", "") &amp; IF(LEN(G22) &gt; 0," DEFAULT " &amp; G22, "") &amp; ","</f>
        <v xml:space="preserve">    notify_end bigint,</v>
      </c>
    </row>
    <row r="23" spans="2:15" ht="15" x14ac:dyDescent="0.25">
      <c r="B23" s="6">
        <v>19</v>
      </c>
      <c r="C23" s="22" t="s">
        <v>2445</v>
      </c>
      <c r="D23" s="24" t="s">
        <v>2444</v>
      </c>
      <c r="E23" s="6" t="s">
        <v>35</v>
      </c>
      <c r="F23" s="6"/>
      <c r="G23" s="6"/>
      <c r="H23" s="6"/>
      <c r="I23" s="10"/>
      <c r="J23" s="25"/>
      <c r="K23" s="3"/>
      <c r="L23" s="3"/>
      <c r="M23" s="3"/>
      <c r="O23" s="1" t="str">
        <f>"    " &amp; D23 &amp; " " &amp; E23 &amp; IF(F23="yes"," NOT NULL", "") &amp; IF(LEN(G23) &gt; 0," DEFAULT " &amp; G23, "") &amp; ","</f>
        <v xml:space="preserve">    task smallint,</v>
      </c>
    </row>
    <row r="24" spans="2:15" ht="15" x14ac:dyDescent="0.25">
      <c r="B24" s="6">
        <v>20</v>
      </c>
      <c r="C24" s="22" t="s">
        <v>2482</v>
      </c>
      <c r="D24" s="24" t="s">
        <v>2481</v>
      </c>
      <c r="E24" s="6" t="s">
        <v>6</v>
      </c>
      <c r="F24" s="6"/>
      <c r="G24" s="6"/>
      <c r="H24" s="6"/>
      <c r="I24" s="8">
        <v>1</v>
      </c>
      <c r="J24" s="25"/>
      <c r="K24" s="3"/>
      <c r="L24" s="3"/>
      <c r="M24" s="3"/>
      <c r="O24" s="1" t="str">
        <f t="shared" si="0"/>
        <v xml:space="preserve">    attach_id bigint,</v>
      </c>
    </row>
    <row r="25" spans="2:15" ht="15" x14ac:dyDescent="0.25">
      <c r="B25" s="6">
        <v>21</v>
      </c>
      <c r="C25" s="22" t="s">
        <v>2484</v>
      </c>
      <c r="D25" s="24" t="s">
        <v>2483</v>
      </c>
      <c r="E25" s="6" t="s">
        <v>6</v>
      </c>
      <c r="F25" s="6"/>
      <c r="G25" s="6"/>
      <c r="H25" s="6"/>
      <c r="I25" s="8">
        <v>1</v>
      </c>
      <c r="J25" s="25"/>
      <c r="K25" s="3"/>
      <c r="L25" s="3"/>
      <c r="M25" s="3"/>
      <c r="O25" s="1" t="str">
        <f t="shared" si="0"/>
        <v xml:space="preserve">    attach_expiry_date bigint,</v>
      </c>
    </row>
    <row r="26" spans="2:15" ht="15" x14ac:dyDescent="0.25">
      <c r="B26" s="6">
        <v>22</v>
      </c>
      <c r="C26" s="22" t="s">
        <v>45</v>
      </c>
      <c r="D26" s="24" t="s">
        <v>42</v>
      </c>
      <c r="E26" s="6" t="s">
        <v>35</v>
      </c>
      <c r="F26" s="6"/>
      <c r="G26" s="6"/>
      <c r="H26" s="6"/>
      <c r="I26" s="10"/>
      <c r="J26" s="25" t="s">
        <v>2431</v>
      </c>
      <c r="K26" s="3"/>
      <c r="L26" s="3"/>
      <c r="M26" s="3"/>
      <c r="O26" s="1" t="str">
        <f t="shared" si="0"/>
        <v xml:space="preserve">    status smallint,</v>
      </c>
    </row>
    <row r="27" spans="2:15" ht="15" x14ac:dyDescent="0.25">
      <c r="B27" s="6">
        <v>23</v>
      </c>
      <c r="C27" s="3" t="s">
        <v>20</v>
      </c>
      <c r="D27" s="24" t="s">
        <v>296</v>
      </c>
      <c r="E27" s="6" t="s">
        <v>6</v>
      </c>
      <c r="F27" s="6"/>
      <c r="G27" s="6"/>
      <c r="H27" s="6"/>
      <c r="I27" s="10"/>
      <c r="J27" s="25"/>
      <c r="K27" s="3"/>
      <c r="L27" s="3"/>
      <c r="M27" s="3"/>
      <c r="O27" s="1" t="str">
        <f t="shared" si="0"/>
        <v xml:space="preserve">    created_by bigint,</v>
      </c>
    </row>
    <row r="28" spans="2:15" ht="15" x14ac:dyDescent="0.25">
      <c r="B28" s="6">
        <v>24</v>
      </c>
      <c r="C28" s="3" t="s">
        <v>21</v>
      </c>
      <c r="D28" s="24" t="s">
        <v>70</v>
      </c>
      <c r="E28" s="6" t="s">
        <v>6</v>
      </c>
      <c r="F28" s="6"/>
      <c r="G28" s="6"/>
      <c r="H28" s="6"/>
      <c r="I28" s="10"/>
      <c r="J28" s="25"/>
      <c r="K28" s="3"/>
      <c r="L28" s="3"/>
      <c r="M28" s="3"/>
      <c r="O28" s="1" t="str">
        <f t="shared" si="0"/>
        <v xml:space="preserve">    created_date bigint,</v>
      </c>
    </row>
    <row r="29" spans="2:15" ht="15" x14ac:dyDescent="0.25">
      <c r="B29" s="6">
        <v>25</v>
      </c>
      <c r="C29" s="3" t="s">
        <v>22</v>
      </c>
      <c r="D29" s="24" t="s">
        <v>297</v>
      </c>
      <c r="E29" s="6" t="s">
        <v>6</v>
      </c>
      <c r="F29" s="6"/>
      <c r="G29" s="6"/>
      <c r="H29" s="6"/>
      <c r="I29" s="10"/>
      <c r="J29" s="25"/>
      <c r="K29" s="3"/>
      <c r="L29" s="3"/>
      <c r="M29" s="3"/>
      <c r="O29" s="1" t="str">
        <f t="shared" si="0"/>
        <v xml:space="preserve">    updated_by bigint,</v>
      </c>
    </row>
    <row r="30" spans="2:15" ht="15" x14ac:dyDescent="0.25">
      <c r="B30" s="6">
        <v>26</v>
      </c>
      <c r="C30" s="3" t="s">
        <v>23</v>
      </c>
      <c r="D30" s="24" t="s">
        <v>71</v>
      </c>
      <c r="E30" s="6" t="s">
        <v>6</v>
      </c>
      <c r="F30" s="6"/>
      <c r="G30" s="6"/>
      <c r="H30" s="6"/>
      <c r="I30" s="10"/>
      <c r="J30" s="25"/>
      <c r="K30" s="3"/>
      <c r="L30" s="3"/>
      <c r="M30" s="3"/>
      <c r="O30" s="1" t="str">
        <f>"    " &amp; D30 &amp; " " &amp; E30 &amp; IF(F30="yes"," NOT NULL", "") &amp; IF(LEN(G30) &gt; 0," DEFAULT " &amp; G30, "") &amp; ","</f>
        <v xml:space="preserve">    updated_date bigint,</v>
      </c>
    </row>
    <row r="31" spans="2:15" ht="15" x14ac:dyDescent="0.25">
      <c r="B31" s="6">
        <v>27</v>
      </c>
      <c r="C31" s="22" t="s">
        <v>105</v>
      </c>
      <c r="D31" s="24" t="s">
        <v>295</v>
      </c>
      <c r="E31" s="6" t="s">
        <v>6</v>
      </c>
      <c r="F31" s="6"/>
      <c r="G31" s="6"/>
      <c r="H31" s="6"/>
      <c r="I31" s="8">
        <v>1</v>
      </c>
      <c r="J31" s="25"/>
      <c r="K31" s="3"/>
      <c r="L31" s="3"/>
      <c r="M31" s="3"/>
      <c r="O31" s="1" t="str">
        <f>"    " &amp; D31 &amp; " " &amp; E31 &amp; IF(F31="yes"," NOT NULL", "") &amp; IF(LEN(G31) &gt; 0," DEFAULT " &amp; G31, "") &amp; ","</f>
        <v xml:space="preserve">    deleted_by bigint,</v>
      </c>
    </row>
    <row r="32" spans="2:15" ht="15" x14ac:dyDescent="0.25">
      <c r="B32" s="6">
        <v>28</v>
      </c>
      <c r="C32" s="22" t="s">
        <v>99</v>
      </c>
      <c r="D32" s="24" t="s">
        <v>94</v>
      </c>
      <c r="E32" s="6" t="s">
        <v>6</v>
      </c>
      <c r="F32" s="6"/>
      <c r="G32" s="6"/>
      <c r="H32" s="6"/>
      <c r="I32" s="8">
        <v>1</v>
      </c>
      <c r="J32" s="25"/>
      <c r="K32" s="3"/>
      <c r="L32" s="3"/>
      <c r="M32" s="3"/>
      <c r="O32" s="1" t="str">
        <f>"    " &amp; D32 &amp; " " &amp; E32 &amp; IF(F32="yes"," NOT NULL", "") &amp; IF(LEN(G32) &gt; 0," DEFAULT " &amp; G32, "") &amp; ","</f>
        <v xml:space="preserve">    deleted_date bigint,</v>
      </c>
    </row>
    <row r="33" spans="2:15" ht="15" x14ac:dyDescent="0.25">
      <c r="B33" s="6">
        <v>29</v>
      </c>
      <c r="C33" s="3" t="s">
        <v>24</v>
      </c>
      <c r="D33" s="24" t="s">
        <v>13</v>
      </c>
      <c r="E33" s="6" t="s">
        <v>10</v>
      </c>
      <c r="F33" s="6"/>
      <c r="G33" s="6">
        <v>1</v>
      </c>
      <c r="H33" s="6"/>
      <c r="I33" s="10"/>
      <c r="J33" s="25"/>
      <c r="K33" s="3"/>
      <c r="L33" s="3"/>
      <c r="M33" s="3"/>
      <c r="O33" s="1" t="str">
        <f>"    " &amp; D33 &amp; " " &amp; E33 &amp; IF(F33="yes"," NOT NULL", "") &amp; IF(LEN(G33) &gt; 0," DEFAULT " &amp; G33, "") &amp; ","</f>
        <v xml:space="preserve">    version integer DEFAULT 1,</v>
      </c>
    </row>
    <row r="34" spans="2:15" x14ac:dyDescent="0.25">
      <c r="O34" s="1" t="str">
        <f>"    CONSTRAINT " &amp; IF(ISERROR(SEARCH(".",$D$2)), $D$2, MID($D$2,SEARCH(".",$D$2) + 1,(LEN($D$2)-SEARCH(".",$D$2)))) &amp; "_pk PRIMARY KEY (" &amp; $D$5 &amp; ")"</f>
        <v xml:space="preserve">    CONSTRAINT chat_message_pk PRIMARY KEY (id)</v>
      </c>
    </row>
    <row r="35" spans="2:15" x14ac:dyDescent="0.25">
      <c r="O35" s="1" t="s">
        <v>7</v>
      </c>
    </row>
    <row r="38" spans="2:15" x14ac:dyDescent="0.25">
      <c r="D38" s="32"/>
    </row>
    <row r="39" spans="2:15" x14ac:dyDescent="0.25">
      <c r="D39" s="32" t="s">
        <v>2452</v>
      </c>
    </row>
    <row r="40" spans="2:15" x14ac:dyDescent="0.25">
      <c r="D40" s="32" t="s">
        <v>2453</v>
      </c>
    </row>
    <row r="41" spans="2:15" x14ac:dyDescent="0.25">
      <c r="D41" s="32" t="s">
        <v>2454</v>
      </c>
    </row>
    <row r="43" spans="2:15" x14ac:dyDescent="0.25">
      <c r="D43" s="32" t="s">
        <v>2455</v>
      </c>
    </row>
    <row r="44" spans="2:15" x14ac:dyDescent="0.25">
      <c r="D44" s="32"/>
    </row>
    <row r="45" spans="2:15" x14ac:dyDescent="0.25">
      <c r="D45" s="32"/>
    </row>
    <row r="46" spans="2:15" x14ac:dyDescent="0.25">
      <c r="D46" s="32"/>
    </row>
    <row r="47" spans="2:15" x14ac:dyDescent="0.25">
      <c r="D47" s="32"/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B1:O34"/>
  <sheetViews>
    <sheetView showGridLines="0" workbookViewId="0">
      <selection activeCell="O3" sqref="O3:O22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0.57031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71093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DB!D234</f>
        <v>Tin nhắn</v>
      </c>
      <c r="E1" s="71"/>
      <c r="F1" s="72" t="s">
        <v>22</v>
      </c>
      <c r="G1" s="73"/>
      <c r="H1" s="73"/>
      <c r="I1" s="74"/>
      <c r="J1" s="3" t="str">
        <f>DB!F234</f>
        <v>Nguyễn Anh Phong</v>
      </c>
    </row>
    <row r="2" spans="2:15" ht="18" x14ac:dyDescent="0.25">
      <c r="C2" s="2" t="s">
        <v>27</v>
      </c>
      <c r="D2" s="75" t="str">
        <f>DB!E234</f>
        <v>chat_message</v>
      </c>
      <c r="E2" s="76"/>
      <c r="F2" s="72" t="s">
        <v>23</v>
      </c>
      <c r="G2" s="73"/>
      <c r="H2" s="73"/>
      <c r="I2" s="74"/>
      <c r="J2" s="19">
        <f>DB!G234</f>
        <v>43480</v>
      </c>
      <c r="O2" s="1" t="str">
        <f xml:space="preserve"> "drop table " &amp; D2 &amp; ";"</f>
        <v>drop table chat_message;</v>
      </c>
    </row>
    <row r="3" spans="2:15" ht="29.25" customHeight="1" x14ac:dyDescent="0.25">
      <c r="B3" s="4"/>
      <c r="O3" s="1" t="str">
        <f xml:space="preserve"> "create table " &amp; D2</f>
        <v>create table chat_message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2442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20" si="0">"    " &amp; D6 &amp; " " &amp; E6 &amp; IF(F6="yes"," NOT NULL", "") &amp; IF(LEN(G6) &gt; 0," DEFAULT " &amp; G6, "") &amp; ","</f>
        <v xml:space="preserve">    message_id bigint,</v>
      </c>
    </row>
    <row r="7" spans="2:15" ht="15" x14ac:dyDescent="0.25">
      <c r="B7" s="6">
        <v>3</v>
      </c>
      <c r="C7" s="22" t="s">
        <v>415</v>
      </c>
      <c r="D7" s="24" t="s">
        <v>394</v>
      </c>
      <c r="E7" s="6" t="s">
        <v>6</v>
      </c>
      <c r="F7" s="6"/>
      <c r="G7" s="6"/>
      <c r="H7" s="6"/>
      <c r="I7" s="8">
        <v>1</v>
      </c>
      <c r="J7" s="25"/>
      <c r="K7" s="3"/>
      <c r="L7" s="3"/>
      <c r="M7" s="3"/>
      <c r="O7" s="1" t="str">
        <f t="shared" si="0"/>
        <v xml:space="preserve">    filesystem_id bigint,</v>
      </c>
    </row>
    <row r="8" spans="2:15" ht="15" x14ac:dyDescent="0.25">
      <c r="B8" s="6">
        <v>4</v>
      </c>
      <c r="C8" s="22" t="s">
        <v>406</v>
      </c>
      <c r="D8" s="24" t="s">
        <v>397</v>
      </c>
      <c r="E8" s="23" t="s">
        <v>34</v>
      </c>
      <c r="F8" s="6"/>
      <c r="G8" s="6"/>
      <c r="H8" s="6"/>
      <c r="I8" s="8">
        <v>1</v>
      </c>
      <c r="J8" s="25"/>
      <c r="K8" s="3"/>
      <c r="L8" s="3"/>
      <c r="M8" s="3"/>
      <c r="O8" s="1" t="str">
        <f t="shared" si="0"/>
        <v xml:space="preserve">    filepath varchar(255),</v>
      </c>
    </row>
    <row r="9" spans="2:15" ht="15" x14ac:dyDescent="0.25">
      <c r="B9" s="6">
        <v>5</v>
      </c>
      <c r="C9" s="22" t="s">
        <v>85</v>
      </c>
      <c r="D9" s="24" t="s">
        <v>398</v>
      </c>
      <c r="E9" s="23" t="s">
        <v>34</v>
      </c>
      <c r="F9" s="6"/>
      <c r="G9" s="6"/>
      <c r="H9" s="6"/>
      <c r="I9" s="8">
        <v>1</v>
      </c>
      <c r="J9" s="25"/>
      <c r="K9" s="3"/>
      <c r="L9" s="3"/>
      <c r="M9" s="3"/>
      <c r="O9" s="1" t="str">
        <f t="shared" si="0"/>
        <v xml:space="preserve">    filename varchar(255),</v>
      </c>
    </row>
    <row r="10" spans="2:15" ht="15" x14ac:dyDescent="0.25">
      <c r="B10" s="6">
        <v>6</v>
      </c>
      <c r="C10" s="22" t="s">
        <v>407</v>
      </c>
      <c r="D10" s="24" t="s">
        <v>403</v>
      </c>
      <c r="E10" s="23" t="s">
        <v>39</v>
      </c>
      <c r="F10" s="6"/>
      <c r="G10" s="6"/>
      <c r="H10" s="6"/>
      <c r="I10" s="8">
        <v>1</v>
      </c>
      <c r="J10" s="25"/>
      <c r="K10" s="3"/>
      <c r="L10" s="3"/>
      <c r="M10" s="3"/>
      <c r="O10" s="1" t="str">
        <f t="shared" si="0"/>
        <v xml:space="preserve">    filetype varchar(50),</v>
      </c>
    </row>
    <row r="11" spans="2:15" ht="15" x14ac:dyDescent="0.25">
      <c r="B11" s="6">
        <v>7</v>
      </c>
      <c r="C11" s="22" t="s">
        <v>408</v>
      </c>
      <c r="D11" s="24" t="s">
        <v>399</v>
      </c>
      <c r="E11" s="23" t="s">
        <v>34</v>
      </c>
      <c r="F11" s="6"/>
      <c r="G11" s="6"/>
      <c r="H11" s="6"/>
      <c r="I11" s="8">
        <v>1</v>
      </c>
      <c r="J11" s="25"/>
      <c r="K11" s="3"/>
      <c r="L11" s="3"/>
      <c r="M11" s="3"/>
      <c r="O11" s="1" t="str">
        <f t="shared" si="0"/>
        <v xml:space="preserve">    file_md5 varchar(255),</v>
      </c>
    </row>
    <row r="12" spans="2:15" ht="15" x14ac:dyDescent="0.25">
      <c r="B12" s="6">
        <v>8</v>
      </c>
      <c r="C12" s="22" t="s">
        <v>409</v>
      </c>
      <c r="D12" s="24" t="s">
        <v>400</v>
      </c>
      <c r="E12" s="6" t="s">
        <v>6</v>
      </c>
      <c r="F12" s="6"/>
      <c r="G12" s="6"/>
      <c r="H12" s="6"/>
      <c r="I12" s="8">
        <v>1</v>
      </c>
      <c r="J12" s="25"/>
      <c r="K12" s="3"/>
      <c r="L12" s="3"/>
      <c r="M12" s="3"/>
      <c r="O12" s="1" t="str">
        <f t="shared" si="0"/>
        <v xml:space="preserve">    file_size bigint,</v>
      </c>
    </row>
    <row r="13" spans="2:15" ht="15" x14ac:dyDescent="0.25">
      <c r="B13" s="6">
        <v>9</v>
      </c>
      <c r="C13" s="22" t="s">
        <v>45</v>
      </c>
      <c r="D13" s="24" t="s">
        <v>42</v>
      </c>
      <c r="E13" s="6" t="s">
        <v>35</v>
      </c>
      <c r="F13" s="6"/>
      <c r="G13" s="6"/>
      <c r="H13" s="6"/>
      <c r="I13" s="10"/>
      <c r="J13" s="25" t="s">
        <v>2431</v>
      </c>
      <c r="K13" s="3"/>
      <c r="L13" s="3"/>
      <c r="M13" s="3"/>
      <c r="O13" s="1" t="str">
        <f t="shared" si="0"/>
        <v xml:space="preserve">    status smallint,</v>
      </c>
    </row>
    <row r="14" spans="2:15" ht="15" x14ac:dyDescent="0.25">
      <c r="B14" s="6">
        <v>10</v>
      </c>
      <c r="C14" s="3" t="s">
        <v>20</v>
      </c>
      <c r="D14" s="24" t="s">
        <v>296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created_by bigint,</v>
      </c>
    </row>
    <row r="15" spans="2:15" ht="15" x14ac:dyDescent="0.25">
      <c r="B15" s="6">
        <v>11</v>
      </c>
      <c r="C15" s="3" t="s">
        <v>21</v>
      </c>
      <c r="D15" s="24" t="s">
        <v>70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created_date bigint,</v>
      </c>
    </row>
    <row r="16" spans="2:15" ht="15" x14ac:dyDescent="0.25">
      <c r="B16" s="6">
        <v>12</v>
      </c>
      <c r="C16" s="3" t="s">
        <v>22</v>
      </c>
      <c r="D16" s="24" t="s">
        <v>297</v>
      </c>
      <c r="E16" s="6" t="s">
        <v>6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updated_by bigint,</v>
      </c>
    </row>
    <row r="17" spans="2:15" ht="15" x14ac:dyDescent="0.25">
      <c r="B17" s="6">
        <v>13</v>
      </c>
      <c r="C17" s="3" t="s">
        <v>23</v>
      </c>
      <c r="D17" s="24" t="s">
        <v>71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updated_date bigint,</v>
      </c>
    </row>
    <row r="18" spans="2:15" ht="15" x14ac:dyDescent="0.25">
      <c r="B18" s="6">
        <v>14</v>
      </c>
      <c r="C18" s="22" t="s">
        <v>105</v>
      </c>
      <c r="D18" s="24" t="s">
        <v>295</v>
      </c>
      <c r="E18" s="6" t="s">
        <v>6</v>
      </c>
      <c r="F18" s="6"/>
      <c r="G18" s="6"/>
      <c r="H18" s="6"/>
      <c r="I18" s="8">
        <v>1</v>
      </c>
      <c r="J18" s="25"/>
      <c r="K18" s="3"/>
      <c r="L18" s="3"/>
      <c r="M18" s="3"/>
      <c r="O18" s="1" t="str">
        <f t="shared" si="0"/>
        <v xml:space="preserve">    deleted_by bigint,</v>
      </c>
    </row>
    <row r="19" spans="2:15" ht="15" x14ac:dyDescent="0.25">
      <c r="B19" s="6">
        <v>15</v>
      </c>
      <c r="C19" s="22" t="s">
        <v>99</v>
      </c>
      <c r="D19" s="24" t="s">
        <v>94</v>
      </c>
      <c r="E19" s="6" t="s">
        <v>6</v>
      </c>
      <c r="F19" s="6"/>
      <c r="G19" s="6"/>
      <c r="H19" s="6"/>
      <c r="I19" s="8">
        <v>1</v>
      </c>
      <c r="J19" s="25"/>
      <c r="K19" s="3"/>
      <c r="L19" s="3"/>
      <c r="M19" s="3"/>
      <c r="O19" s="1" t="str">
        <f t="shared" si="0"/>
        <v xml:space="preserve">    deleted_date bigint,</v>
      </c>
    </row>
    <row r="20" spans="2:15" ht="15" x14ac:dyDescent="0.25">
      <c r="B20" s="6">
        <v>16</v>
      </c>
      <c r="C20" s="3" t="s">
        <v>24</v>
      </c>
      <c r="D20" s="24" t="s">
        <v>13</v>
      </c>
      <c r="E20" s="6" t="s">
        <v>10</v>
      </c>
      <c r="F20" s="6"/>
      <c r="G20" s="6">
        <v>1</v>
      </c>
      <c r="H20" s="6"/>
      <c r="I20" s="10"/>
      <c r="J20" s="25"/>
      <c r="K20" s="3"/>
      <c r="L20" s="3"/>
      <c r="M20" s="3"/>
      <c r="O20" s="1" t="str">
        <f t="shared" si="0"/>
        <v xml:space="preserve">    version integer DEFAULT 1,</v>
      </c>
    </row>
    <row r="21" spans="2:15" x14ac:dyDescent="0.25">
      <c r="O21" s="1" t="str">
        <f>"    CONSTRAINT " &amp; IF(ISERROR(SEARCH(".",$D$2)), $D$2, MID($D$2,SEARCH(".",$D$2) + 1,(LEN($D$2)-SEARCH(".",$D$2)))) &amp; "_pk PRIMARY KEY (" &amp; $D$5 &amp; ")"</f>
        <v xml:space="preserve">    CONSTRAINT chat_message_pk PRIMARY KEY (id)</v>
      </c>
    </row>
    <row r="22" spans="2:15" x14ac:dyDescent="0.25">
      <c r="O22" s="1" t="s">
        <v>7</v>
      </c>
    </row>
    <row r="25" spans="2:15" x14ac:dyDescent="0.25">
      <c r="D25" s="32"/>
    </row>
    <row r="26" spans="2:15" x14ac:dyDescent="0.25">
      <c r="D26" s="32"/>
    </row>
    <row r="27" spans="2:15" x14ac:dyDescent="0.25">
      <c r="D27" s="32"/>
    </row>
    <row r="28" spans="2:15" x14ac:dyDescent="0.25">
      <c r="D28" s="32"/>
    </row>
    <row r="30" spans="2:15" x14ac:dyDescent="0.25">
      <c r="D30" s="32"/>
    </row>
    <row r="31" spans="2:15" x14ac:dyDescent="0.25">
      <c r="D31" s="32"/>
    </row>
    <row r="32" spans="2:15" x14ac:dyDescent="0.25">
      <c r="D32" s="32"/>
    </row>
    <row r="33" spans="4:4" x14ac:dyDescent="0.25">
      <c r="D33" s="32"/>
    </row>
    <row r="34" spans="4:4" x14ac:dyDescent="0.25">
      <c r="D34" s="32"/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B1:O25"/>
  <sheetViews>
    <sheetView showGridLines="0" workbookViewId="0">
      <selection activeCell="O3" sqref="O3:O20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5.285156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71093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DB!D236</f>
        <v>Người nhận tin</v>
      </c>
      <c r="E1" s="71"/>
      <c r="F1" s="72" t="s">
        <v>22</v>
      </c>
      <c r="G1" s="73"/>
      <c r="H1" s="73"/>
      <c r="I1" s="74"/>
      <c r="J1" s="3" t="str">
        <f>DB!F236</f>
        <v>Nguyễn Anh Phong</v>
      </c>
    </row>
    <row r="2" spans="2:15" ht="18" x14ac:dyDescent="0.25">
      <c r="C2" s="2" t="s">
        <v>27</v>
      </c>
      <c r="D2" s="75" t="str">
        <f>DB!E236</f>
        <v>chat_reciever</v>
      </c>
      <c r="E2" s="76"/>
      <c r="F2" s="72" t="s">
        <v>23</v>
      </c>
      <c r="G2" s="73"/>
      <c r="H2" s="73"/>
      <c r="I2" s="74"/>
      <c r="J2" s="19">
        <f>DB!G236</f>
        <v>43480</v>
      </c>
      <c r="O2" s="1" t="str">
        <f xml:space="preserve"> "drop table " &amp; D2 &amp; ";"</f>
        <v>drop table chat_reciever;</v>
      </c>
    </row>
    <row r="3" spans="2:15" ht="29.25" customHeight="1" x14ac:dyDescent="0.25">
      <c r="B3" s="4"/>
      <c r="O3" s="1" t="str">
        <f xml:space="preserve"> "create table " &amp; D2</f>
        <v>create table chat_reciever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43</v>
      </c>
      <c r="D6" s="24" t="s">
        <v>2442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 t="shared" ref="O6:O18" si="0">"    " &amp; D6 &amp; " " &amp; E6 &amp; IF(F6="yes"," NOT NULL", "") &amp; IF(LEN(G6) &gt; 0," DEFAULT " &amp; G6, "") &amp; ","</f>
        <v xml:space="preserve">    message_id bigint,</v>
      </c>
    </row>
    <row r="7" spans="2:15" ht="15" x14ac:dyDescent="0.25">
      <c r="B7" s="6">
        <v>3</v>
      </c>
      <c r="C7" s="22" t="s">
        <v>43</v>
      </c>
      <c r="D7" s="24" t="s">
        <v>595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 t="shared" si="0"/>
        <v xml:space="preserve">    receiver_id bigint,</v>
      </c>
    </row>
    <row r="8" spans="2:15" ht="15" x14ac:dyDescent="0.25">
      <c r="B8" s="6">
        <v>4</v>
      </c>
      <c r="C8" s="22" t="s">
        <v>2441</v>
      </c>
      <c r="D8" s="24" t="s">
        <v>2434</v>
      </c>
      <c r="E8" s="6" t="s">
        <v>35</v>
      </c>
      <c r="F8" s="6"/>
      <c r="G8" s="6"/>
      <c r="H8" s="6"/>
      <c r="I8" s="10"/>
      <c r="J8" s="25" t="s">
        <v>2449</v>
      </c>
      <c r="K8" s="3"/>
      <c r="L8" s="3"/>
      <c r="M8" s="3"/>
      <c r="O8" s="1" t="str">
        <f t="shared" si="0"/>
        <v xml:space="preserve">    notify smallint,</v>
      </c>
    </row>
    <row r="9" spans="2:15" ht="15" x14ac:dyDescent="0.25">
      <c r="B9" s="6">
        <v>5</v>
      </c>
      <c r="C9" s="22" t="s">
        <v>2605</v>
      </c>
      <c r="D9" s="24" t="s">
        <v>2603</v>
      </c>
      <c r="E9" s="6" t="s">
        <v>6</v>
      </c>
      <c r="F9" s="6"/>
      <c r="G9" s="6"/>
      <c r="H9" s="6"/>
      <c r="I9" s="10"/>
      <c r="J9" s="25"/>
      <c r="K9" s="3"/>
      <c r="L9" s="3"/>
      <c r="M9" s="3"/>
      <c r="O9" s="1" t="str">
        <f t="shared" si="0"/>
        <v xml:space="preserve">    notify_start bigint,</v>
      </c>
    </row>
    <row r="10" spans="2:15" ht="15" x14ac:dyDescent="0.25">
      <c r="B10" s="6">
        <v>6</v>
      </c>
      <c r="C10" s="22" t="s">
        <v>2606</v>
      </c>
      <c r="D10" s="24" t="s">
        <v>2604</v>
      </c>
      <c r="E10" s="6" t="s">
        <v>6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notify_end bigint,</v>
      </c>
    </row>
    <row r="11" spans="2:15" ht="15" x14ac:dyDescent="0.25">
      <c r="B11" s="6">
        <v>7</v>
      </c>
      <c r="C11" s="22" t="s">
        <v>45</v>
      </c>
      <c r="D11" s="24" t="s">
        <v>42</v>
      </c>
      <c r="E11" s="6" t="s">
        <v>35</v>
      </c>
      <c r="F11" s="6"/>
      <c r="G11" s="6"/>
      <c r="H11" s="6"/>
      <c r="I11" s="10"/>
      <c r="J11" s="25" t="s">
        <v>2443</v>
      </c>
      <c r="K11" s="3"/>
      <c r="L11" s="3"/>
      <c r="M11" s="3"/>
      <c r="O11" s="1" t="str">
        <f t="shared" si="0"/>
        <v xml:space="preserve">    status smallint,</v>
      </c>
    </row>
    <row r="12" spans="2:15" ht="15" x14ac:dyDescent="0.25">
      <c r="B12" s="6">
        <v>8</v>
      </c>
      <c r="C12" s="3" t="s">
        <v>20</v>
      </c>
      <c r="D12" s="24" t="s">
        <v>296</v>
      </c>
      <c r="E12" s="6" t="s">
        <v>6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created_by bigint,</v>
      </c>
    </row>
    <row r="13" spans="2:15" ht="15" x14ac:dyDescent="0.25">
      <c r="B13" s="6">
        <v>9</v>
      </c>
      <c r="C13" s="3" t="s">
        <v>21</v>
      </c>
      <c r="D13" s="24" t="s">
        <v>70</v>
      </c>
      <c r="E13" s="6" t="s">
        <v>6</v>
      </c>
      <c r="F13" s="6"/>
      <c r="G13" s="6"/>
      <c r="H13" s="6"/>
      <c r="I13" s="10"/>
      <c r="J13" s="25"/>
      <c r="K13" s="3"/>
      <c r="L13" s="3"/>
      <c r="M13" s="3"/>
      <c r="O13" s="1" t="str">
        <f t="shared" si="0"/>
        <v xml:space="preserve">    created_date bigint,</v>
      </c>
    </row>
    <row r="14" spans="2:15" ht="15" x14ac:dyDescent="0.25">
      <c r="B14" s="6">
        <v>10</v>
      </c>
      <c r="C14" s="3" t="s">
        <v>22</v>
      </c>
      <c r="D14" s="24" t="s">
        <v>297</v>
      </c>
      <c r="E14" s="6" t="s">
        <v>6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updated_by bigint,</v>
      </c>
    </row>
    <row r="15" spans="2:15" ht="15" x14ac:dyDescent="0.25">
      <c r="B15" s="6">
        <v>11</v>
      </c>
      <c r="C15" s="3" t="s">
        <v>23</v>
      </c>
      <c r="D15" s="24" t="s">
        <v>71</v>
      </c>
      <c r="E15" s="6" t="s">
        <v>6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updated_date bigint,</v>
      </c>
    </row>
    <row r="16" spans="2:15" ht="15" x14ac:dyDescent="0.25">
      <c r="B16" s="6">
        <v>12</v>
      </c>
      <c r="C16" s="22" t="s">
        <v>105</v>
      </c>
      <c r="D16" s="24" t="s">
        <v>295</v>
      </c>
      <c r="E16" s="6" t="s">
        <v>6</v>
      </c>
      <c r="F16" s="6"/>
      <c r="G16" s="6"/>
      <c r="H16" s="6"/>
      <c r="I16" s="8">
        <v>1</v>
      </c>
      <c r="J16" s="25"/>
      <c r="K16" s="3"/>
      <c r="L16" s="3"/>
      <c r="M16" s="3"/>
      <c r="O16" s="1" t="str">
        <f t="shared" si="0"/>
        <v xml:space="preserve">    deleted_by bigint,</v>
      </c>
    </row>
    <row r="17" spans="2:15" ht="15" x14ac:dyDescent="0.25">
      <c r="B17" s="6">
        <v>13</v>
      </c>
      <c r="C17" s="22" t="s">
        <v>99</v>
      </c>
      <c r="D17" s="24" t="s">
        <v>94</v>
      </c>
      <c r="E17" s="6" t="s">
        <v>6</v>
      </c>
      <c r="F17" s="6"/>
      <c r="G17" s="6"/>
      <c r="H17" s="6"/>
      <c r="I17" s="8">
        <v>1</v>
      </c>
      <c r="J17" s="25"/>
      <c r="K17" s="3"/>
      <c r="L17" s="3"/>
      <c r="M17" s="3"/>
      <c r="O17" s="1" t="str">
        <f t="shared" si="0"/>
        <v xml:space="preserve">    deleted_date bigint,</v>
      </c>
    </row>
    <row r="18" spans="2:15" ht="15" x14ac:dyDescent="0.25">
      <c r="B18" s="6">
        <v>14</v>
      </c>
      <c r="C18" s="3" t="s">
        <v>24</v>
      </c>
      <c r="D18" s="24" t="s">
        <v>13</v>
      </c>
      <c r="E18" s="6" t="s">
        <v>10</v>
      </c>
      <c r="F18" s="6"/>
      <c r="G18" s="6">
        <v>1</v>
      </c>
      <c r="H18" s="6"/>
      <c r="I18" s="10"/>
      <c r="J18" s="25"/>
      <c r="K18" s="3"/>
      <c r="L18" s="3"/>
      <c r="M18" s="3"/>
      <c r="O18" s="1" t="str">
        <f t="shared" si="0"/>
        <v xml:space="preserve">    version integer DEFAULT 1,</v>
      </c>
    </row>
    <row r="19" spans="2:15" x14ac:dyDescent="0.25">
      <c r="O19" s="1" t="str">
        <f>"    CONSTRAINT " &amp; IF(ISERROR(SEARCH(".",$D$2)), $D$2, MID($D$2,SEARCH(".",$D$2) + 1,(LEN($D$2)-SEARCH(".",$D$2)))) &amp; "_pk PRIMARY KEY (" &amp; $D$5 &amp; ")"</f>
        <v xml:space="preserve">    CONSTRAINT chat_reciever_pk PRIMARY KEY (id)</v>
      </c>
    </row>
    <row r="20" spans="2:15" x14ac:dyDescent="0.25">
      <c r="O20" s="1" t="s">
        <v>7</v>
      </c>
    </row>
    <row r="23" spans="2:15" x14ac:dyDescent="0.25">
      <c r="D23" s="32"/>
    </row>
    <row r="24" spans="2:15" x14ac:dyDescent="0.25">
      <c r="D24" s="32"/>
    </row>
    <row r="25" spans="2:15" x14ac:dyDescent="0.25">
      <c r="D25" s="32"/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B1:O44"/>
  <sheetViews>
    <sheetView showGridLines="0" workbookViewId="0">
      <selection activeCell="O2" sqref="O2:O39"/>
    </sheetView>
  </sheetViews>
  <sheetFormatPr defaultRowHeight="14.25" x14ac:dyDescent="0.25"/>
  <cols>
    <col min="1" max="1" width="3.5703125" style="1" customWidth="1"/>
    <col min="2" max="2" width="5.140625" style="1" customWidth="1"/>
    <col min="3" max="3" width="17.140625" style="1" customWidth="1"/>
    <col min="4" max="4" width="23.42578125" style="1" customWidth="1"/>
    <col min="5" max="5" width="15.85546875" style="1" bestFit="1" customWidth="1"/>
    <col min="6" max="9" width="4.85546875" style="1" customWidth="1"/>
    <col min="10" max="10" width="35.28515625" style="1" customWidth="1"/>
    <col min="11" max="11" width="11.42578125" style="1" bestFit="1" customWidth="1"/>
    <col min="12" max="13" width="11.85546875" style="1" bestFit="1" customWidth="1"/>
    <col min="14" max="14" width="9.5703125" style="1" customWidth="1"/>
    <col min="15" max="15" width="9.7109375" style="1" customWidth="1"/>
    <col min="16" max="16" width="10" style="1" customWidth="1"/>
    <col min="17" max="16384" width="9.140625" style="1"/>
  </cols>
  <sheetData>
    <row r="1" spans="2:15" ht="18" x14ac:dyDescent="0.25">
      <c r="C1" s="2" t="s">
        <v>26</v>
      </c>
      <c r="D1" s="70" t="str">
        <f>DB!D237</f>
        <v>Log nghiệp vụ</v>
      </c>
      <c r="E1" s="71"/>
      <c r="F1" s="72" t="s">
        <v>22</v>
      </c>
      <c r="G1" s="73"/>
      <c r="H1" s="73"/>
      <c r="I1" s="74"/>
      <c r="J1" s="3" t="str">
        <f>DB!F237</f>
        <v>Nguyễn Anh Phong</v>
      </c>
    </row>
    <row r="2" spans="2:15" ht="18" x14ac:dyDescent="0.25">
      <c r="C2" s="2" t="s">
        <v>27</v>
      </c>
      <c r="D2" s="75" t="str">
        <f>DB!E237</f>
        <v>sky_log</v>
      </c>
      <c r="E2" s="76"/>
      <c r="F2" s="72" t="s">
        <v>23</v>
      </c>
      <c r="G2" s="73"/>
      <c r="H2" s="73"/>
      <c r="I2" s="74"/>
      <c r="J2" s="19">
        <f>DB!G237</f>
        <v>43480</v>
      </c>
      <c r="O2" s="1" t="str">
        <f xml:space="preserve"> "drop table " &amp; D2 &amp; ";"</f>
        <v>drop table sky_log;</v>
      </c>
    </row>
    <row r="3" spans="2:15" ht="29.25" customHeight="1" x14ac:dyDescent="0.25">
      <c r="B3" s="4"/>
      <c r="O3" s="1" t="str">
        <f xml:space="preserve"> "create table " &amp; D2</f>
        <v>create table sky_log</v>
      </c>
    </row>
    <row r="4" spans="2:15" ht="15" x14ac:dyDescent="0.25">
      <c r="B4" s="5" t="s">
        <v>0</v>
      </c>
      <c r="C4" s="5" t="s">
        <v>1</v>
      </c>
      <c r="D4" s="5" t="s">
        <v>2</v>
      </c>
      <c r="E4" s="5" t="s">
        <v>31</v>
      </c>
      <c r="F4" s="31" t="s">
        <v>14</v>
      </c>
      <c r="G4" s="31" t="s">
        <v>15</v>
      </c>
      <c r="H4" s="31" t="s">
        <v>540</v>
      </c>
      <c r="I4" s="31" t="s">
        <v>227</v>
      </c>
      <c r="J4" s="5" t="s">
        <v>3</v>
      </c>
      <c r="K4" s="5" t="s">
        <v>28</v>
      </c>
      <c r="L4" s="5" t="s">
        <v>29</v>
      </c>
      <c r="M4" s="5" t="s">
        <v>30</v>
      </c>
      <c r="O4" s="1" t="s">
        <v>4</v>
      </c>
    </row>
    <row r="5" spans="2:15" ht="15" x14ac:dyDescent="0.25">
      <c r="B5" s="6">
        <v>1</v>
      </c>
      <c r="C5" s="3" t="s">
        <v>47</v>
      </c>
      <c r="D5" s="24" t="s">
        <v>5</v>
      </c>
      <c r="E5" s="6" t="s">
        <v>6</v>
      </c>
      <c r="F5" s="6" t="s">
        <v>16</v>
      </c>
      <c r="G5" s="6"/>
      <c r="H5" s="6"/>
      <c r="I5" s="8"/>
      <c r="J5" s="25"/>
      <c r="K5" s="3"/>
      <c r="L5" s="3"/>
      <c r="M5" s="3"/>
      <c r="O5" s="1" t="str">
        <f>"    " &amp; D5 &amp; " " &amp; E5 &amp; IF(F5="yes"," NOT NULL", "") &amp; IF(LEN(G5) &gt; 0," DEFAULT " &amp; G5, "") &amp; ","</f>
        <v xml:space="preserve">    id bigint NOT NULL,</v>
      </c>
    </row>
    <row r="6" spans="2:15" ht="15" x14ac:dyDescent="0.25">
      <c r="B6" s="6">
        <v>2</v>
      </c>
      <c r="C6" s="22" t="s">
        <v>123</v>
      </c>
      <c r="D6" s="24" t="s">
        <v>100</v>
      </c>
      <c r="E6" s="6" t="s">
        <v>6</v>
      </c>
      <c r="F6" s="6"/>
      <c r="G6" s="6"/>
      <c r="H6" s="6"/>
      <c r="I6" s="10"/>
      <c r="J6" s="25"/>
      <c r="K6" s="3"/>
      <c r="L6" s="3"/>
      <c r="M6" s="3"/>
      <c r="O6" s="1" t="str">
        <f>"    " &amp; D6 &amp; " " &amp; E6 &amp; IF(F6="yes"," NOT NULL", "") &amp; IF(LEN(G6) &gt; 0," DEFAULT " &amp; G6, "") &amp; ","</f>
        <v xml:space="preserve">    company_id bigint,</v>
      </c>
    </row>
    <row r="7" spans="2:15" ht="15" x14ac:dyDescent="0.25">
      <c r="B7" s="6">
        <v>3</v>
      </c>
      <c r="C7" s="22" t="s">
        <v>43</v>
      </c>
      <c r="D7" s="24" t="s">
        <v>8</v>
      </c>
      <c r="E7" s="6" t="s">
        <v>6</v>
      </c>
      <c r="F7" s="6"/>
      <c r="G7" s="6"/>
      <c r="H7" s="6"/>
      <c r="I7" s="10"/>
      <c r="J7" s="25"/>
      <c r="K7" s="3"/>
      <c r="L7" s="3"/>
      <c r="M7" s="3"/>
      <c r="O7" s="1" t="str">
        <f>"    " &amp; D7 &amp; " " &amp; E7 &amp; IF(F7="yes"," NOT NULL", "") &amp; IF(LEN(G7) &gt; 0," DEFAULT " &amp; G7, "") &amp; ","</f>
        <v xml:space="preserve">    branch_id bigint,</v>
      </c>
    </row>
    <row r="8" spans="2:15" ht="15" x14ac:dyDescent="0.25">
      <c r="B8" s="6">
        <v>4</v>
      </c>
      <c r="C8" s="22" t="s">
        <v>2784</v>
      </c>
      <c r="D8" s="24" t="s">
        <v>2780</v>
      </c>
      <c r="E8" s="23" t="s">
        <v>34</v>
      </c>
      <c r="F8" s="6"/>
      <c r="G8" s="6"/>
      <c r="H8" s="6"/>
      <c r="I8" s="10"/>
      <c r="J8" s="25"/>
      <c r="K8" s="3"/>
      <c r="L8" s="3"/>
      <c r="M8" s="3"/>
      <c r="O8" s="1" t="str">
        <f>"    " &amp; D8 &amp; " " &amp; E8 &amp; IF(F8="yes"," NOT NULL", "") &amp; IF(LEN(G8) &gt; 0," DEFAULT " &amp; G8, "") &amp; ","</f>
        <v xml:space="preserve">    app varchar(255),</v>
      </c>
    </row>
    <row r="9" spans="2:15" ht="15" x14ac:dyDescent="0.25">
      <c r="B9" s="6">
        <v>5</v>
      </c>
      <c r="C9" s="22" t="s">
        <v>225</v>
      </c>
      <c r="D9" s="24" t="s">
        <v>228</v>
      </c>
      <c r="E9" s="23" t="s">
        <v>25</v>
      </c>
      <c r="F9" s="6"/>
      <c r="G9" s="6"/>
      <c r="H9" s="6"/>
      <c r="I9" s="10"/>
      <c r="J9" s="25"/>
      <c r="K9" s="3"/>
      <c r="L9" s="3"/>
      <c r="M9" s="3"/>
      <c r="O9" s="1" t="str">
        <f t="shared" ref="O9:O37" si="0">"    " &amp; D9 &amp; " " &amp; E9 &amp; IF(F9="yes"," NOT NULL", "") &amp; IF(LEN(G9) &gt; 0," DEFAULT " &amp; G9, "") &amp; ","</f>
        <v xml:space="preserve">    screen varchar(10),</v>
      </c>
    </row>
    <row r="10" spans="2:15" ht="15" x14ac:dyDescent="0.25">
      <c r="B10" s="6">
        <v>6</v>
      </c>
      <c r="C10" s="22" t="s">
        <v>2781</v>
      </c>
      <c r="D10" s="24" t="s">
        <v>2777</v>
      </c>
      <c r="E10" s="23" t="s">
        <v>34</v>
      </c>
      <c r="F10" s="6"/>
      <c r="G10" s="6"/>
      <c r="H10" s="6"/>
      <c r="I10" s="10"/>
      <c r="J10" s="25"/>
      <c r="K10" s="3"/>
      <c r="L10" s="3"/>
      <c r="M10" s="3"/>
      <c r="O10" s="1" t="str">
        <f t="shared" si="0"/>
        <v xml:space="preserve">    function varchar(255),</v>
      </c>
    </row>
    <row r="11" spans="2:15" ht="15" x14ac:dyDescent="0.25">
      <c r="B11" s="6">
        <v>7</v>
      </c>
      <c r="C11" s="22" t="s">
        <v>2788</v>
      </c>
      <c r="D11" s="24" t="s">
        <v>2787</v>
      </c>
      <c r="E11" s="23" t="s">
        <v>34</v>
      </c>
      <c r="F11" s="6"/>
      <c r="G11" s="6"/>
      <c r="H11" s="6"/>
      <c r="I11" s="10"/>
      <c r="J11" s="25"/>
      <c r="K11" s="3"/>
      <c r="L11" s="3"/>
      <c r="M11" s="3"/>
      <c r="O11" s="1" t="str">
        <f t="shared" si="0"/>
        <v xml:space="preserve">    host varchar(255),</v>
      </c>
    </row>
    <row r="12" spans="2:15" ht="15" x14ac:dyDescent="0.25">
      <c r="B12" s="6">
        <v>8</v>
      </c>
      <c r="C12" s="22" t="s">
        <v>2782</v>
      </c>
      <c r="D12" s="24" t="s">
        <v>2785</v>
      </c>
      <c r="E12" s="23" t="s">
        <v>34</v>
      </c>
      <c r="F12" s="6"/>
      <c r="G12" s="6"/>
      <c r="H12" s="6"/>
      <c r="I12" s="10"/>
      <c r="J12" s="25"/>
      <c r="K12" s="3"/>
      <c r="L12" s="3"/>
      <c r="M12" s="3"/>
      <c r="O12" s="1" t="str">
        <f t="shared" si="0"/>
        <v xml:space="preserve">    ip_server varchar(255),</v>
      </c>
    </row>
    <row r="13" spans="2:15" ht="15" x14ac:dyDescent="0.25">
      <c r="B13" s="6">
        <v>9</v>
      </c>
      <c r="C13" s="22" t="s">
        <v>2782</v>
      </c>
      <c r="D13" s="24" t="s">
        <v>2786</v>
      </c>
      <c r="E13" s="23" t="s">
        <v>34</v>
      </c>
      <c r="F13" s="6"/>
      <c r="G13" s="6"/>
      <c r="H13" s="6"/>
      <c r="I13" s="10"/>
      <c r="J13" s="25"/>
      <c r="K13" s="3"/>
      <c r="L13" s="3"/>
      <c r="M13" s="3"/>
      <c r="O13" s="1" t="str">
        <f>"    " &amp; D13 &amp; " " &amp; E13 &amp; IF(F13="yes"," NOT NULL", "") &amp; IF(LEN(G13) &gt; 0," DEFAULT " &amp; G13, "") &amp; ","</f>
        <v xml:space="preserve">    ip_client varchar(255),</v>
      </c>
    </row>
    <row r="14" spans="2:15" ht="15" x14ac:dyDescent="0.25">
      <c r="B14" s="6">
        <v>10</v>
      </c>
      <c r="C14" s="22" t="s">
        <v>175</v>
      </c>
      <c r="D14" s="24" t="s">
        <v>2778</v>
      </c>
      <c r="E14" s="23" t="s">
        <v>34</v>
      </c>
      <c r="F14" s="6"/>
      <c r="G14" s="6"/>
      <c r="H14" s="6"/>
      <c r="I14" s="10"/>
      <c r="J14" s="25"/>
      <c r="K14" s="3"/>
      <c r="L14" s="3"/>
      <c r="M14" s="3"/>
      <c r="O14" s="1" t="str">
        <f t="shared" si="0"/>
        <v xml:space="preserve">    device varchar(255),</v>
      </c>
    </row>
    <row r="15" spans="2:15" ht="15" x14ac:dyDescent="0.25">
      <c r="B15" s="6">
        <v>11</v>
      </c>
      <c r="C15" s="22" t="s">
        <v>2783</v>
      </c>
      <c r="D15" s="24" t="s">
        <v>2779</v>
      </c>
      <c r="E15" s="23" t="s">
        <v>34</v>
      </c>
      <c r="F15" s="6"/>
      <c r="G15" s="6"/>
      <c r="H15" s="6"/>
      <c r="I15" s="10"/>
      <c r="J15" s="25"/>
      <c r="K15" s="3"/>
      <c r="L15" s="3"/>
      <c r="M15" s="3"/>
      <c r="O15" s="1" t="str">
        <f t="shared" si="0"/>
        <v xml:space="preserve">    os varchar(255),</v>
      </c>
    </row>
    <row r="16" spans="2:15" ht="15" x14ac:dyDescent="0.25">
      <c r="B16" s="6">
        <v>12</v>
      </c>
      <c r="C16" s="22" t="s">
        <v>3318</v>
      </c>
      <c r="D16" s="24" t="s">
        <v>3314</v>
      </c>
      <c r="E16" s="23" t="s">
        <v>34</v>
      </c>
      <c r="F16" s="6"/>
      <c r="G16" s="6"/>
      <c r="H16" s="6"/>
      <c r="I16" s="10"/>
      <c r="J16" s="25"/>
      <c r="K16" s="3"/>
      <c r="L16" s="3"/>
      <c r="M16" s="3"/>
      <c r="O16" s="1" t="str">
        <f t="shared" si="0"/>
        <v xml:space="preserve">    browser varchar(255),</v>
      </c>
    </row>
    <row r="17" spans="2:15" ht="15" x14ac:dyDescent="0.25">
      <c r="B17" s="6">
        <v>13</v>
      </c>
      <c r="C17" s="22" t="s">
        <v>2773</v>
      </c>
      <c r="D17" s="24" t="s">
        <v>2772</v>
      </c>
      <c r="E17" s="6" t="s">
        <v>6</v>
      </c>
      <c r="F17" s="6"/>
      <c r="G17" s="6"/>
      <c r="H17" s="6"/>
      <c r="I17" s="10"/>
      <c r="J17" s="25"/>
      <c r="K17" s="3"/>
      <c r="L17" s="3"/>
      <c r="M17" s="3"/>
      <c r="O17" s="1" t="str">
        <f t="shared" si="0"/>
        <v xml:space="preserve">    record_id bigint,</v>
      </c>
    </row>
    <row r="18" spans="2:15" ht="15" x14ac:dyDescent="0.25">
      <c r="B18" s="6">
        <v>14</v>
      </c>
      <c r="C18" s="22" t="s">
        <v>2773</v>
      </c>
      <c r="D18" s="24" t="s">
        <v>2776</v>
      </c>
      <c r="E18" s="23" t="s">
        <v>34</v>
      </c>
      <c r="F18" s="6"/>
      <c r="G18" s="6"/>
      <c r="H18" s="6"/>
      <c r="I18" s="10"/>
      <c r="J18" s="25"/>
      <c r="K18" s="3"/>
      <c r="L18" s="3"/>
      <c r="M18" s="3"/>
      <c r="O18" s="1" t="str">
        <f t="shared" si="0"/>
        <v xml:space="preserve">    record_code varchar(255),</v>
      </c>
    </row>
    <row r="19" spans="2:15" ht="15" x14ac:dyDescent="0.25">
      <c r="B19" s="6">
        <v>15</v>
      </c>
      <c r="C19" s="22" t="s">
        <v>3325</v>
      </c>
      <c r="D19" s="24" t="s">
        <v>3319</v>
      </c>
      <c r="E19" s="23" t="s">
        <v>34</v>
      </c>
      <c r="F19" s="6"/>
      <c r="G19" s="6"/>
      <c r="H19" s="6"/>
      <c r="I19" s="10"/>
      <c r="J19" s="25"/>
      <c r="K19" s="3"/>
      <c r="L19" s="3"/>
      <c r="M19" s="3"/>
      <c r="O19" s="1" t="str">
        <f t="shared" si="0"/>
        <v xml:space="preserve">    record_name varchar(255),</v>
      </c>
    </row>
    <row r="20" spans="2:15" ht="15" x14ac:dyDescent="0.25">
      <c r="B20" s="6">
        <v>16</v>
      </c>
      <c r="C20" s="22" t="s">
        <v>2774</v>
      </c>
      <c r="D20" s="24" t="s">
        <v>12</v>
      </c>
      <c r="E20" s="23" t="s">
        <v>116</v>
      </c>
      <c r="F20" s="6"/>
      <c r="G20" s="6"/>
      <c r="H20" s="6"/>
      <c r="I20" s="10"/>
      <c r="J20" s="25"/>
      <c r="K20" s="3"/>
      <c r="L20" s="3"/>
      <c r="M20" s="3"/>
      <c r="O20" s="1" t="str">
        <f t="shared" si="0"/>
        <v xml:space="preserve">    description text,</v>
      </c>
    </row>
    <row r="21" spans="2:15" ht="15" x14ac:dyDescent="0.25">
      <c r="B21" s="6">
        <v>17</v>
      </c>
      <c r="C21" s="22" t="s">
        <v>3321</v>
      </c>
      <c r="D21" s="24" t="s">
        <v>2236</v>
      </c>
      <c r="E21" s="23" t="s">
        <v>34</v>
      </c>
      <c r="F21" s="6"/>
      <c r="G21" s="6"/>
      <c r="H21" s="6"/>
      <c r="I21" s="10"/>
      <c r="J21" s="25"/>
      <c r="K21" s="3"/>
      <c r="L21" s="3"/>
      <c r="M21" s="3"/>
      <c r="O21" s="1" t="str">
        <f t="shared" si="0"/>
        <v xml:space="preserve">    reason varchar(255),</v>
      </c>
    </row>
    <row r="22" spans="2:15" ht="15" x14ac:dyDescent="0.25">
      <c r="B22" s="6">
        <v>18</v>
      </c>
      <c r="C22" s="22" t="s">
        <v>3322</v>
      </c>
      <c r="D22" s="24" t="s">
        <v>3317</v>
      </c>
      <c r="E22" s="6" t="s">
        <v>10</v>
      </c>
      <c r="F22" s="6"/>
      <c r="G22" s="6"/>
      <c r="H22" s="6"/>
      <c r="I22" s="10"/>
      <c r="J22" s="25"/>
      <c r="K22" s="3"/>
      <c r="L22" s="3"/>
      <c r="M22" s="3"/>
      <c r="O22" s="1" t="str">
        <f t="shared" si="0"/>
        <v xml:space="preserve">    insert_action integer,</v>
      </c>
    </row>
    <row r="23" spans="2:15" ht="15" x14ac:dyDescent="0.25">
      <c r="B23" s="6">
        <v>19</v>
      </c>
      <c r="C23" s="22" t="s">
        <v>3324</v>
      </c>
      <c r="D23" s="24" t="s">
        <v>3315</v>
      </c>
      <c r="E23" s="6" t="s">
        <v>10</v>
      </c>
      <c r="F23" s="6"/>
      <c r="G23" s="6"/>
      <c r="H23" s="6"/>
      <c r="I23" s="10"/>
      <c r="J23" s="25"/>
      <c r="K23" s="3"/>
      <c r="L23" s="3"/>
      <c r="M23" s="3"/>
      <c r="O23" s="1" t="str">
        <f t="shared" si="0"/>
        <v xml:space="preserve">    update_action integer,</v>
      </c>
    </row>
    <row r="24" spans="2:15" ht="15" x14ac:dyDescent="0.25">
      <c r="B24" s="6">
        <v>20</v>
      </c>
      <c r="C24" s="22" t="s">
        <v>3323</v>
      </c>
      <c r="D24" s="24" t="s">
        <v>3316</v>
      </c>
      <c r="E24" s="6" t="s">
        <v>10</v>
      </c>
      <c r="F24" s="6"/>
      <c r="G24" s="6"/>
      <c r="H24" s="6"/>
      <c r="I24" s="10"/>
      <c r="J24" s="25"/>
      <c r="K24" s="3"/>
      <c r="L24" s="3"/>
      <c r="M24" s="3"/>
      <c r="O24" s="1" t="str">
        <f t="shared" si="0"/>
        <v xml:space="preserve">    delete_action integer,</v>
      </c>
    </row>
    <row r="25" spans="2:15" ht="15" x14ac:dyDescent="0.25">
      <c r="B25" s="6">
        <v>21</v>
      </c>
      <c r="C25" s="22" t="s">
        <v>3320</v>
      </c>
      <c r="D25" s="24" t="s">
        <v>3313</v>
      </c>
      <c r="E25" s="6" t="s">
        <v>10</v>
      </c>
      <c r="F25" s="6"/>
      <c r="G25" s="6"/>
      <c r="H25" s="6"/>
      <c r="I25" s="10"/>
      <c r="J25" s="25"/>
      <c r="K25" s="3"/>
      <c r="L25" s="3"/>
      <c r="M25" s="3"/>
      <c r="O25" s="1" t="str">
        <f t="shared" si="0"/>
        <v xml:space="preserve">    seen integer,</v>
      </c>
    </row>
    <row r="26" spans="2:15" ht="15" x14ac:dyDescent="0.25">
      <c r="B26" s="6">
        <v>22</v>
      </c>
      <c r="C26" s="22" t="s">
        <v>2775</v>
      </c>
      <c r="D26" s="24" t="s">
        <v>206</v>
      </c>
      <c r="E26" s="6" t="s">
        <v>6</v>
      </c>
      <c r="F26" s="6"/>
      <c r="G26" s="6"/>
      <c r="H26" s="6"/>
      <c r="I26" s="10"/>
      <c r="J26" s="25"/>
      <c r="K26" s="3"/>
      <c r="L26" s="3"/>
      <c r="M26" s="3"/>
      <c r="O26" s="1" t="str">
        <f t="shared" si="0"/>
        <v xml:space="preserve">    partner_id bigint,</v>
      </c>
    </row>
    <row r="27" spans="2:15" ht="15" x14ac:dyDescent="0.25">
      <c r="B27" s="6">
        <v>23</v>
      </c>
      <c r="C27" s="22" t="s">
        <v>2775</v>
      </c>
      <c r="D27" s="24" t="s">
        <v>688</v>
      </c>
      <c r="E27" s="23" t="s">
        <v>39</v>
      </c>
      <c r="F27" s="6"/>
      <c r="G27" s="6"/>
      <c r="H27" s="6"/>
      <c r="I27" s="10"/>
      <c r="J27" s="25"/>
      <c r="K27" s="3"/>
      <c r="L27" s="3"/>
      <c r="M27" s="3"/>
      <c r="O27" s="1" t="str">
        <f t="shared" si="0"/>
        <v xml:space="preserve">    partner_code varchar(50),</v>
      </c>
    </row>
    <row r="28" spans="2:15" ht="15" x14ac:dyDescent="0.25">
      <c r="B28" s="6">
        <v>24</v>
      </c>
      <c r="C28" s="22" t="s">
        <v>2775</v>
      </c>
      <c r="D28" s="24" t="s">
        <v>689</v>
      </c>
      <c r="E28" s="23" t="s">
        <v>34</v>
      </c>
      <c r="F28" s="6"/>
      <c r="G28" s="6"/>
      <c r="H28" s="6"/>
      <c r="I28" s="10"/>
      <c r="J28" s="25"/>
      <c r="K28" s="3"/>
      <c r="L28" s="3"/>
      <c r="M28" s="3"/>
      <c r="O28" s="1" t="str">
        <f t="shared" si="0"/>
        <v xml:space="preserve">    partner_name varchar(255),</v>
      </c>
    </row>
    <row r="29" spans="2:15" ht="15" x14ac:dyDescent="0.25">
      <c r="B29" s="6">
        <v>25</v>
      </c>
      <c r="C29" s="22" t="s">
        <v>121</v>
      </c>
      <c r="D29" s="24" t="s">
        <v>2790</v>
      </c>
      <c r="E29" s="23" t="s">
        <v>39</v>
      </c>
      <c r="F29" s="6"/>
      <c r="G29" s="6"/>
      <c r="H29" s="6"/>
      <c r="I29" s="10"/>
      <c r="J29" s="25"/>
      <c r="K29" s="3"/>
      <c r="L29" s="3"/>
      <c r="M29" s="3"/>
      <c r="O29" s="1" t="str">
        <f t="shared" si="0"/>
        <v xml:space="preserve">    updater_code varchar(50),</v>
      </c>
    </row>
    <row r="30" spans="2:15" ht="15" x14ac:dyDescent="0.25">
      <c r="B30" s="6">
        <v>26</v>
      </c>
      <c r="C30" s="22" t="s">
        <v>2789</v>
      </c>
      <c r="D30" s="24" t="s">
        <v>2791</v>
      </c>
      <c r="E30" s="23" t="s">
        <v>34</v>
      </c>
      <c r="F30" s="6"/>
      <c r="G30" s="6"/>
      <c r="H30" s="6"/>
      <c r="I30" s="10"/>
      <c r="J30" s="25"/>
      <c r="K30" s="3"/>
      <c r="L30" s="3"/>
      <c r="M30" s="3"/>
      <c r="O30" s="1" t="str">
        <f>"    " &amp; D30 &amp; " " &amp; E30 &amp; IF(F30="yes"," NOT NULL", "") &amp; IF(LEN(G30) &gt; 0," DEFAULT " &amp; G30, "") &amp; ","</f>
        <v xml:space="preserve">    updater_name varchar(255),</v>
      </c>
    </row>
    <row r="31" spans="2:15" ht="15" x14ac:dyDescent="0.25">
      <c r="B31" s="6">
        <v>27</v>
      </c>
      <c r="C31" s="3" t="s">
        <v>20</v>
      </c>
      <c r="D31" s="24" t="s">
        <v>296</v>
      </c>
      <c r="E31" s="6" t="s">
        <v>6</v>
      </c>
      <c r="F31" s="6"/>
      <c r="G31" s="6"/>
      <c r="H31" s="6"/>
      <c r="I31" s="10"/>
      <c r="J31" s="25"/>
      <c r="K31" s="3"/>
      <c r="L31" s="3"/>
      <c r="M31" s="3"/>
      <c r="O31" s="1" t="str">
        <f t="shared" si="0"/>
        <v xml:space="preserve">    created_by bigint,</v>
      </c>
    </row>
    <row r="32" spans="2:15" ht="15" x14ac:dyDescent="0.25">
      <c r="B32" s="6">
        <v>28</v>
      </c>
      <c r="C32" s="3" t="s">
        <v>21</v>
      </c>
      <c r="D32" s="24" t="s">
        <v>70</v>
      </c>
      <c r="E32" s="6" t="s">
        <v>6</v>
      </c>
      <c r="F32" s="6"/>
      <c r="G32" s="6"/>
      <c r="H32" s="6"/>
      <c r="I32" s="10"/>
      <c r="J32" s="25"/>
      <c r="K32" s="3"/>
      <c r="L32" s="3"/>
      <c r="M32" s="3"/>
      <c r="O32" s="1" t="str">
        <f t="shared" si="0"/>
        <v xml:space="preserve">    created_date bigint,</v>
      </c>
    </row>
    <row r="33" spans="2:15" ht="15" x14ac:dyDescent="0.25">
      <c r="B33" s="6">
        <v>29</v>
      </c>
      <c r="C33" s="3" t="s">
        <v>22</v>
      </c>
      <c r="D33" s="24" t="s">
        <v>297</v>
      </c>
      <c r="E33" s="6" t="s">
        <v>6</v>
      </c>
      <c r="F33" s="6"/>
      <c r="G33" s="6"/>
      <c r="H33" s="6"/>
      <c r="I33" s="10"/>
      <c r="J33" s="25"/>
      <c r="K33" s="3"/>
      <c r="L33" s="3"/>
      <c r="M33" s="3"/>
      <c r="O33" s="1" t="str">
        <f t="shared" si="0"/>
        <v xml:space="preserve">    updated_by bigint,</v>
      </c>
    </row>
    <row r="34" spans="2:15" ht="15" x14ac:dyDescent="0.25">
      <c r="B34" s="6">
        <v>30</v>
      </c>
      <c r="C34" s="3" t="s">
        <v>23</v>
      </c>
      <c r="D34" s="24" t="s">
        <v>71</v>
      </c>
      <c r="E34" s="6" t="s">
        <v>6</v>
      </c>
      <c r="F34" s="6"/>
      <c r="G34" s="6"/>
      <c r="H34" s="6"/>
      <c r="I34" s="10"/>
      <c r="J34" s="25"/>
      <c r="K34" s="3"/>
      <c r="L34" s="3"/>
      <c r="M34" s="3"/>
      <c r="O34" s="1" t="str">
        <f t="shared" si="0"/>
        <v xml:space="preserve">    updated_date bigint,</v>
      </c>
    </row>
    <row r="35" spans="2:15" ht="15" x14ac:dyDescent="0.25">
      <c r="B35" s="6">
        <v>31</v>
      </c>
      <c r="C35" s="22" t="s">
        <v>105</v>
      </c>
      <c r="D35" s="24" t="s">
        <v>295</v>
      </c>
      <c r="E35" s="6" t="s">
        <v>6</v>
      </c>
      <c r="F35" s="6"/>
      <c r="G35" s="6"/>
      <c r="H35" s="6"/>
      <c r="I35" s="8">
        <v>1</v>
      </c>
      <c r="J35" s="25"/>
      <c r="K35" s="3"/>
      <c r="L35" s="3"/>
      <c r="M35" s="3"/>
      <c r="O35" s="1" t="str">
        <f t="shared" si="0"/>
        <v xml:space="preserve">    deleted_by bigint,</v>
      </c>
    </row>
    <row r="36" spans="2:15" ht="15" x14ac:dyDescent="0.25">
      <c r="B36" s="6">
        <v>32</v>
      </c>
      <c r="C36" s="22" t="s">
        <v>99</v>
      </c>
      <c r="D36" s="24" t="s">
        <v>94</v>
      </c>
      <c r="E36" s="6" t="s">
        <v>6</v>
      </c>
      <c r="F36" s="6"/>
      <c r="G36" s="6"/>
      <c r="H36" s="6"/>
      <c r="I36" s="8">
        <v>1</v>
      </c>
      <c r="J36" s="25"/>
      <c r="K36" s="3"/>
      <c r="L36" s="3"/>
      <c r="M36" s="3"/>
      <c r="O36" s="1" t="str">
        <f t="shared" si="0"/>
        <v xml:space="preserve">    deleted_date bigint,</v>
      </c>
    </row>
    <row r="37" spans="2:15" ht="15" x14ac:dyDescent="0.25">
      <c r="B37" s="6">
        <v>33</v>
      </c>
      <c r="C37" s="3" t="s">
        <v>24</v>
      </c>
      <c r="D37" s="24" t="s">
        <v>13</v>
      </c>
      <c r="E37" s="6" t="s">
        <v>10</v>
      </c>
      <c r="F37" s="6"/>
      <c r="G37" s="6">
        <v>1</v>
      </c>
      <c r="H37" s="6"/>
      <c r="I37" s="10"/>
      <c r="J37" s="25"/>
      <c r="K37" s="3"/>
      <c r="L37" s="3"/>
      <c r="M37" s="3"/>
      <c r="O37" s="1" t="str">
        <f t="shared" si="0"/>
        <v xml:space="preserve">    version integer DEFAULT 1,</v>
      </c>
    </row>
    <row r="38" spans="2:15" x14ac:dyDescent="0.25">
      <c r="O38" s="1" t="str">
        <f>"    CONSTRAINT " &amp; IF(ISERROR(SEARCH(".",$D$2)), $D$2, MID($D$2,SEARCH(".",$D$2) + 1,(LEN($D$2)-SEARCH(".",$D$2)))) &amp; "_pk PRIMARY KEY (" &amp; $D$5 &amp; ")"</f>
        <v xml:space="preserve">    CONSTRAINT sky_log_pk PRIMARY KEY (id)</v>
      </c>
    </row>
    <row r="39" spans="2:15" x14ac:dyDescent="0.25">
      <c r="O39" s="1" t="s">
        <v>7</v>
      </c>
    </row>
    <row r="42" spans="2:15" x14ac:dyDescent="0.25">
      <c r="D42" s="32"/>
    </row>
    <row r="43" spans="2:15" x14ac:dyDescent="0.25">
      <c r="D43" s="32"/>
    </row>
    <row r="44" spans="2:15" x14ac:dyDescent="0.25">
      <c r="D44" s="32"/>
    </row>
  </sheetData>
  <mergeCells count="4">
    <mergeCell ref="D1:E1"/>
    <mergeCell ref="F1:I1"/>
    <mergeCell ref="D2:E2"/>
    <mergeCell ref="F2:I2"/>
  </mergeCells>
  <pageMargins left="0.7" right="0.7" top="0.75" bottom="0.75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235</vt:i4>
      </vt:variant>
    </vt:vector>
  </HeadingPairs>
  <TitlesOfParts>
    <vt:vector size="235" baseType="lpstr">
      <vt:lpstr>DB</vt:lpstr>
      <vt:lpstr>config</vt:lpstr>
      <vt:lpstr>gen_id</vt:lpstr>
      <vt:lpstr>gen_seq</vt:lpstr>
      <vt:lpstr>module</vt:lpstr>
      <vt:lpstr>screen</vt:lpstr>
      <vt:lpstr>screen_control</vt:lpstr>
      <vt:lpstr>menu</vt:lpstr>
      <vt:lpstr>company</vt:lpstr>
      <vt:lpstr>branch</vt:lpstr>
      <vt:lpstr>department</vt:lpstr>
      <vt:lpstr>company_module</vt:lpstr>
      <vt:lpstr>department_module</vt:lpstr>
      <vt:lpstr>department_menu</vt:lpstr>
      <vt:lpstr>language</vt:lpstr>
      <vt:lpstr>locale_resources</vt:lpstr>
      <vt:lpstr>filesystem</vt:lpstr>
      <vt:lpstr>code_format</vt:lpstr>
      <vt:lpstr>code_prefix</vt:lpstr>
      <vt:lpstr>code_suffix</vt:lpstr>
      <vt:lpstr>default_value</vt:lpstr>
      <vt:lpstr>report_template</vt:lpstr>
      <vt:lpstr>report_parameter</vt:lpstr>
      <vt:lpstr>users</vt:lpstr>
      <vt:lpstr>user_branch</vt:lpstr>
      <vt:lpstr>user_department</vt:lpstr>
      <vt:lpstr>user_last_department</vt:lpstr>
      <vt:lpstr>role</vt:lpstr>
      <vt:lpstr>role_menu</vt:lpstr>
      <vt:lpstr>role_screen</vt:lpstr>
      <vt:lpstr>role_screen_control</vt:lpstr>
      <vt:lpstr>user_role</vt:lpstr>
      <vt:lpstr>data_access_authority</vt:lpstr>
      <vt:lpstr>white_ip</vt:lpstr>
      <vt:lpstr>white_device</vt:lpstr>
      <vt:lpstr>data_privilege</vt:lpstr>
      <vt:lpstr>country</vt:lpstr>
      <vt:lpstr>state</vt:lpstr>
      <vt:lpstr>province</vt:lpstr>
      <vt:lpstr>district</vt:lpstr>
      <vt:lpstr>ward</vt:lpstr>
      <vt:lpstr>street</vt:lpstr>
      <vt:lpstr>shorthand</vt:lpstr>
      <vt:lpstr>biometric</vt:lpstr>
      <vt:lpstr>partner</vt:lpstr>
      <vt:lpstr>partner_branch</vt:lpstr>
      <vt:lpstr>partner_department</vt:lpstr>
      <vt:lpstr>employee</vt:lpstr>
      <vt:lpstr>customer</vt:lpstr>
      <vt:lpstr>supplier</vt:lpstr>
      <vt:lpstr>forwarder</vt:lpstr>
      <vt:lpstr>patient</vt:lpstr>
      <vt:lpstr>patient_class</vt:lpstr>
      <vt:lpstr>patient_group</vt:lpstr>
      <vt:lpstr>medic</vt:lpstr>
      <vt:lpstr>partner_provider</vt:lpstr>
      <vt:lpstr>medic_department</vt:lpstr>
      <vt:lpstr>ae</vt:lpstr>
      <vt:lpstr>screen_ae</vt:lpstr>
      <vt:lpstr>location</vt:lpstr>
      <vt:lpstr>building</vt:lpstr>
      <vt:lpstr>floor</vt:lpstr>
      <vt:lpstr>room</vt:lpstr>
      <vt:lpstr>equipment</vt:lpstr>
      <vt:lpstr>cpt</vt:lpstr>
      <vt:lpstr>cpt_group</vt:lpstr>
      <vt:lpstr>cpt_chapter</vt:lpstr>
      <vt:lpstr>icd</vt:lpstr>
      <vt:lpstr>icd_group</vt:lpstr>
      <vt:lpstr>icd_chapter</vt:lpstr>
      <vt:lpstr>item</vt:lpstr>
      <vt:lpstr>item_unit</vt:lpstr>
      <vt:lpstr>item_group</vt:lpstr>
      <vt:lpstr>item_category</vt:lpstr>
      <vt:lpstr>item_brand</vt:lpstr>
      <vt:lpstr>item_price</vt:lpstr>
      <vt:lpstr>item_incentive</vt:lpstr>
      <vt:lpstr>item_drug</vt:lpstr>
      <vt:lpstr>item_sub</vt:lpstr>
      <vt:lpstr>item_consume</vt:lpstr>
      <vt:lpstr>atc</vt:lpstr>
      <vt:lpstr>drug_route</vt:lpstr>
      <vt:lpstr>drug_unit</vt:lpstr>
      <vt:lpstr>item_room</vt:lpstr>
      <vt:lpstr>item_equipment</vt:lpstr>
      <vt:lpstr>item_insurance</vt:lpstr>
      <vt:lpstr>active_ingredient</vt:lpstr>
      <vt:lpstr>ai_group</vt:lpstr>
      <vt:lpstr>ai_category</vt:lpstr>
      <vt:lpstr>item_ai</vt:lpstr>
      <vt:lpstr>checkup</vt:lpstr>
      <vt:lpstr>checkup_item</vt:lpstr>
      <vt:lpstr>checkup_patient</vt:lpstr>
      <vt:lpstr>healthcare</vt:lpstr>
      <vt:lpstr>healthcare_item</vt:lpstr>
      <vt:lpstr>admission</vt:lpstr>
      <vt:lpstr>insurance</vt:lpstr>
      <vt:lpstr>insurance_class</vt:lpstr>
      <vt:lpstr>workday</vt:lpstr>
      <vt:lpstr>workweek</vt:lpstr>
      <vt:lpstr>worktime</vt:lpstr>
      <vt:lpstr>work_leave</vt:lpstr>
      <vt:lpstr>work_overtime</vt:lpstr>
      <vt:lpstr>event</vt:lpstr>
      <vt:lpstr>event_guest</vt:lpstr>
      <vt:lpstr>event_notify</vt:lpstr>
      <vt:lpstr>appt</vt:lpstr>
      <vt:lpstr>appt_item</vt:lpstr>
      <vt:lpstr>appt_notify</vt:lpstr>
      <vt:lpstr>schedule</vt:lpstr>
      <vt:lpstr>schedule_notify</vt:lpstr>
      <vt:lpstr>schedule_style</vt:lpstr>
      <vt:lpstr>temp_pfsh</vt:lpstr>
      <vt:lpstr>temp_exam</vt:lpstr>
      <vt:lpstr>temp_eos</vt:lpstr>
      <vt:lpstr>temp_symptom</vt:lpstr>
      <vt:lpstr>temp_prescription</vt:lpstr>
      <vt:lpstr>temp_prescription_item</vt:lpstr>
      <vt:lpstr>temp_prescription_diagnosis</vt:lpstr>
      <vt:lpstr>temp_treatment</vt:lpstr>
      <vt:lpstr>temp_assessment</vt:lpstr>
      <vt:lpstr>temp_recommendation</vt:lpstr>
      <vt:lpstr>temp_note</vt:lpstr>
      <vt:lpstr>temp_remark</vt:lpstr>
      <vt:lpstr>organ_system</vt:lpstr>
      <vt:lpstr>symptom</vt:lpstr>
      <vt:lpstr>emr (2)</vt:lpstr>
      <vt:lpstr>emr</vt:lpstr>
      <vt:lpstr>pfsh</vt:lpstr>
      <vt:lpstr>allergy</vt:lpstr>
      <vt:lpstr>emr_pfsh</vt:lpstr>
      <vt:lpstr>emr_allergy</vt:lpstr>
      <vt:lpstr>emr_vital</vt:lpstr>
      <vt:lpstr>emr_symptom</vt:lpstr>
      <vt:lpstr>emr_exam</vt:lpstr>
      <vt:lpstr>emr_eos</vt:lpstr>
      <vt:lpstr>emr_review</vt:lpstr>
      <vt:lpstr>emr_ros</vt:lpstr>
      <vt:lpstr>emr_process</vt:lpstr>
      <vt:lpstr>emr_document</vt:lpstr>
      <vt:lpstr>emr_diagnosis</vt:lpstr>
      <vt:lpstr>emr_treatment</vt:lpstr>
      <vt:lpstr>emr_consumable</vt:lpstr>
      <vt:lpstr>register</vt:lpstr>
      <vt:lpstr>register_item</vt:lpstr>
      <vt:lpstr>indication</vt:lpstr>
      <vt:lpstr>indication_item</vt:lpstr>
      <vt:lpstr>indication_diagnosis</vt:lpstr>
      <vt:lpstr>prescription</vt:lpstr>
      <vt:lpstr>prescription_item</vt:lpstr>
      <vt:lpstr>prescription_diagnosis</vt:lpstr>
      <vt:lpstr>imaging_template</vt:lpstr>
      <vt:lpstr>imaging_result</vt:lpstr>
      <vt:lpstr>imaging_document</vt:lpstr>
      <vt:lpstr>imaging_comment</vt:lpstr>
      <vt:lpstr>imaging_sub</vt:lpstr>
      <vt:lpstr>imaging_consume</vt:lpstr>
      <vt:lpstr>imaging_foreign</vt:lpstr>
      <vt:lpstr>imaging_category</vt:lpstr>
      <vt:lpstr>imaging_label</vt:lpstr>
      <vt:lpstr>lab_template</vt:lpstr>
      <vt:lpstr>lab_sample (2)</vt:lpstr>
      <vt:lpstr>lab_sample</vt:lpstr>
      <vt:lpstr>lab_sample_item</vt:lpstr>
      <vt:lpstr>lab_specimen</vt:lpstr>
      <vt:lpstr>lab_specimen_item</vt:lpstr>
      <vt:lpstr>lab_equipment</vt:lpstr>
      <vt:lpstr>lab_test_equipment</vt:lpstr>
      <vt:lpstr>lab_foreign</vt:lpstr>
      <vt:lpstr>lab_test</vt:lpstr>
      <vt:lpstr>lab_group</vt:lpstr>
      <vt:lpstr>lab_category</vt:lpstr>
      <vt:lpstr>lab_test_item</vt:lpstr>
      <vt:lpstr>lab_profile</vt:lpstr>
      <vt:lpstr>lab_profile_item</vt:lpstr>
      <vt:lpstr>lab_result</vt:lpstr>
      <vt:lpstr>lab_result_item</vt:lpstr>
      <vt:lpstr>lab_result_log</vt:lpstr>
      <vt:lpstr>lab_pathology</vt:lpstr>
      <vt:lpstr>lab_document</vt:lpstr>
      <vt:lpstr>lab_sample_test</vt:lpstr>
      <vt:lpstr>lab_sample_test_item</vt:lpstr>
      <vt:lpstr>lab_barcode_fix</vt:lpstr>
      <vt:lpstr>his_ris_mapping</vt:lpstr>
      <vt:lpstr>financial</vt:lpstr>
      <vt:lpstr>financial_item</vt:lpstr>
      <vt:lpstr>financial_type</vt:lpstr>
      <vt:lpstr>financial_summary</vt:lpstr>
      <vt:lpstr>financial_incentive</vt:lpstr>
      <vt:lpstr>financial_insurance</vt:lpstr>
      <vt:lpstr>financial_advance</vt:lpstr>
      <vt:lpstr>financial_voucher</vt:lpstr>
      <vt:lpstr>financial_voucher_item</vt:lpstr>
      <vt:lpstr>cost_relationship</vt:lpstr>
      <vt:lpstr>invoice</vt:lpstr>
      <vt:lpstr>invoice_item</vt:lpstr>
      <vt:lpstr>consumable</vt:lpstr>
      <vt:lpstr>consumable_item</vt:lpstr>
      <vt:lpstr>inventory</vt:lpstr>
      <vt:lpstr>inventory_item</vt:lpstr>
      <vt:lpstr>request_inventory</vt:lpstr>
      <vt:lpstr>request_inventory_item</vt:lpstr>
      <vt:lpstr>document</vt:lpstr>
      <vt:lpstr>document_file</vt:lpstr>
      <vt:lpstr>pr</vt:lpstr>
      <vt:lpstr>pr_item</vt:lpstr>
      <vt:lpstr>po</vt:lpstr>
      <vt:lpstr>po_item</vt:lpstr>
      <vt:lpstr>pos</vt:lpstr>
      <vt:lpstr>document_type</vt:lpstr>
      <vt:lpstr>financial_document</vt:lpstr>
      <vt:lpstr>inventory_document</vt:lpstr>
      <vt:lpstr>invoice_document</vt:lpstr>
      <vt:lpstr>inventory_type</vt:lpstr>
      <vt:lpstr>warehouse</vt:lpstr>
      <vt:lpstr>storage_type</vt:lpstr>
      <vt:lpstr>storage_location</vt:lpstr>
      <vt:lpstr>sku</vt:lpstr>
      <vt:lpstr>incoterm</vt:lpstr>
      <vt:lpstr>xxx</vt:lpstr>
      <vt:lpstr>emr_dentals</vt:lpstr>
      <vt:lpstr>emr_dental_items</vt:lpstr>
      <vt:lpstr>emr_dental_file</vt:lpstr>
      <vt:lpstr>emr_dental_labo</vt:lpstr>
      <vt:lpstr>emr_dental_implant</vt:lpstr>
      <vt:lpstr>emr_dental_cosmetic</vt:lpstr>
      <vt:lpstr>check_equipment</vt:lpstr>
      <vt:lpstr>check_equipment_item</vt:lpstr>
      <vt:lpstr>chatter</vt:lpstr>
      <vt:lpstr>chat_group</vt:lpstr>
      <vt:lpstr>chat_contact</vt:lpstr>
      <vt:lpstr>chat_message</vt:lpstr>
      <vt:lpstr>chat_attach</vt:lpstr>
      <vt:lpstr>chat_receiver</vt:lpstr>
      <vt:lpstr>sky_log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Anh Phong</dc:creator>
  <cp:lastModifiedBy>naphong</cp:lastModifiedBy>
  <dcterms:created xsi:type="dcterms:W3CDTF">2012-12-30T07:41:44Z</dcterms:created>
  <dcterms:modified xsi:type="dcterms:W3CDTF">2020-01-15T03:03:12Z</dcterms:modified>
</cp:coreProperties>
</file>