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frontend/document/database/"/>
    </mc:Choice>
  </mc:AlternateContent>
  <xr:revisionPtr revIDLastSave="0" documentId="13_ncr:1_{1517B003-BED5-CC4D-94A4-46ECD63DFF7F}" xr6:coauthVersionLast="45" xr6:coauthVersionMax="45" xr10:uidLastSave="{00000000-0000-0000-0000-000000000000}"/>
  <bookViews>
    <workbookView xWindow="0" yWindow="460" windowWidth="28800" windowHeight="16520" activeTab="6" xr2:uid="{480A02FF-4BDA-A947-AA7E-56ADDCE3293B}"/>
  </bookViews>
  <sheets>
    <sheet name="Overview" sheetId="4" r:id="rId1"/>
    <sheet name="Relationship" sheetId="5" r:id="rId2"/>
    <sheet name="menu" sheetId="12" r:id="rId3"/>
    <sheet name="course" sheetId="28" r:id="rId4"/>
    <sheet name="table_content" sheetId="29" r:id="rId5"/>
    <sheet name="lesson" sheetId="30" r:id="rId6"/>
    <sheet name="human_or_org" sheetId="3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2" l="1"/>
  <c r="I8" i="32"/>
  <c r="I9" i="30"/>
  <c r="I8" i="30"/>
  <c r="I9" i="29"/>
  <c r="I8" i="29"/>
  <c r="I9" i="28"/>
  <c r="I8" i="28"/>
  <c r="I9" i="12"/>
  <c r="I8" i="12"/>
  <c r="I34" i="32"/>
  <c r="I35" i="32"/>
  <c r="I17" i="28"/>
  <c r="I16" i="28"/>
  <c r="I15" i="28"/>
  <c r="I16" i="29"/>
  <c r="I17" i="29"/>
  <c r="I18" i="29"/>
  <c r="I19" i="29"/>
  <c r="I20" i="29"/>
  <c r="I21" i="29"/>
  <c r="I22" i="29"/>
  <c r="I23" i="29"/>
  <c r="I24" i="29"/>
  <c r="I25" i="29"/>
  <c r="I26" i="29"/>
  <c r="I27" i="29"/>
  <c r="I13" i="28"/>
  <c r="I14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48" i="32" l="1"/>
  <c r="I47" i="32"/>
  <c r="I46" i="32"/>
  <c r="I45" i="32"/>
  <c r="I42" i="32"/>
  <c r="I41" i="32"/>
  <c r="I40" i="32"/>
  <c r="I39" i="32"/>
  <c r="I38" i="32"/>
  <c r="I37" i="32"/>
  <c r="I36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34" i="30" l="1"/>
  <c r="I33" i="30"/>
  <c r="I32" i="30"/>
  <c r="I31" i="30"/>
  <c r="I11" i="30"/>
  <c r="I35" i="29"/>
  <c r="I34" i="29"/>
  <c r="I33" i="29"/>
  <c r="I32" i="29"/>
  <c r="I29" i="29"/>
  <c r="I28" i="29"/>
  <c r="I15" i="29"/>
  <c r="I14" i="29"/>
  <c r="I13" i="29"/>
  <c r="I12" i="29"/>
  <c r="I11" i="29"/>
  <c r="I38" i="28"/>
  <c r="I37" i="28"/>
  <c r="I36" i="28"/>
  <c r="I35" i="28"/>
  <c r="I32" i="28"/>
  <c r="I31" i="28"/>
  <c r="I12" i="28"/>
  <c r="I11" i="28"/>
  <c r="I34" i="12" l="1"/>
  <c r="I33" i="12"/>
  <c r="I32" i="12"/>
  <c r="I31" i="12"/>
  <c r="I28" i="12"/>
  <c r="I27" i="12"/>
  <c r="I11" i="12"/>
</calcChain>
</file>

<file path=xl/sharedStrings.xml><?xml version="1.0" encoding="utf-8"?>
<sst xmlns="http://schemas.openxmlformats.org/spreadsheetml/2006/main" count="451" uniqueCount="124">
  <si>
    <t>Tên bảng</t>
  </si>
  <si>
    <t>Người cập nhật</t>
  </si>
  <si>
    <t>Tên vật lý</t>
  </si>
  <si>
    <t>Ngày cập nhật</t>
  </si>
  <si>
    <t>Tên</t>
  </si>
  <si>
    <t>Not NULL</t>
  </si>
  <si>
    <t>(</t>
  </si>
  <si>
    <t>ID</t>
  </si>
  <si>
    <t>id</t>
  </si>
  <si>
    <t>yes</t>
  </si>
  <si>
    <t>code</t>
  </si>
  <si>
    <t>name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</si>
  <si>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</si>
  <si>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</si>
  <si>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</si>
  <si>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</si>
  <si>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</si>
  <si>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</si>
  <si>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</si>
  <si>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</si>
  <si>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</si>
  <si>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</si>
  <si>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</si>
  <si>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</si>
  <si>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);</t>
  </si>
  <si>
    <t>Postgres Data Type</t>
  </si>
  <si>
    <t>#</t>
  </si>
  <si>
    <t>Tên cột</t>
  </si>
  <si>
    <t>Column Name</t>
  </si>
  <si>
    <t>Default Value</t>
  </si>
  <si>
    <t>Notes</t>
  </si>
  <si>
    <t>Mã số</t>
  </si>
  <si>
    <t>Tạo bởi</t>
  </si>
  <si>
    <t>Cập nhật bởi</t>
  </si>
  <si>
    <t>Xoá bởi</t>
  </si>
  <si>
    <t>Lý Văn Khải</t>
  </si>
  <si>
    <t>parent_id</t>
  </si>
  <si>
    <t>ADD MORE COLUMN</t>
  </si>
  <si>
    <t>id_generator()</t>
  </si>
  <si>
    <t>sort</t>
  </si>
  <si>
    <t>Sắp xếp</t>
  </si>
  <si>
    <t>menu_id</t>
  </si>
  <si>
    <t>Thực đơn</t>
  </si>
  <si>
    <t>menu</t>
  </si>
  <si>
    <t>path</t>
  </si>
  <si>
    <t>Đường dẫn tới view</t>
  </si>
  <si>
    <t>false: Chưa khoá, true: đã khoá</t>
  </si>
  <si>
    <t>false</t>
  </si>
  <si>
    <t>font_icon</t>
  </si>
  <si>
    <t>icon_data</t>
  </si>
  <si>
    <t>use_font_icon</t>
  </si>
  <si>
    <t>View</t>
  </si>
  <si>
    <t>Truyền dữ liệu cho Component =&gt; props</t>
  </si>
  <si>
    <t>Component</t>
  </si>
  <si>
    <t>Truyền sự kiện cho view =&gt; emit</t>
  </si>
  <si>
    <t>Gọi method của component =&gt; ref.value.method</t>
  </si>
  <si>
    <t>Share dữ liệu chung giữa các component =&gt; store</t>
  </si>
  <si>
    <t>content</t>
  </si>
  <si>
    <t>Nội dung</t>
  </si>
  <si>
    <t>access_date</t>
  </si>
  <si>
    <t>22/09/2020</t>
  </si>
  <si>
    <t>Ngày truy cập</t>
  </si>
  <si>
    <t>Khoá học</t>
  </si>
  <si>
    <t>course</t>
  </si>
  <si>
    <t>table_content</t>
  </si>
  <si>
    <t>Bảng mục lục</t>
  </si>
  <si>
    <t>course_id</t>
  </si>
  <si>
    <t>Bài học</t>
  </si>
  <si>
    <t>lesson</t>
  </si>
  <si>
    <t>table_content_id</t>
  </si>
  <si>
    <t>video_url</t>
  </si>
  <si>
    <t>Mô tả</t>
  </si>
  <si>
    <t>description</t>
  </si>
  <si>
    <t>Đối tượng con người hoặc tổ chức</t>
  </si>
  <si>
    <t>human_or_org</t>
  </si>
  <si>
    <t>default_owner_org_id</t>
  </si>
  <si>
    <t>Họ lót</t>
  </si>
  <si>
    <t>last_name</t>
  </si>
  <si>
    <t>first_name</t>
  </si>
  <si>
    <t>Tên đầy đủ</t>
  </si>
  <si>
    <t>Nếu là con người: tên đầy đủ</t>
  </si>
  <si>
    <t>Tên viết tắt</t>
  </si>
  <si>
    <t>nick_name</t>
  </si>
  <si>
    <t>Tài khoản</t>
  </si>
  <si>
    <t>username</t>
  </si>
  <si>
    <t>Mật khẩu</t>
  </si>
  <si>
    <t>password</t>
  </si>
  <si>
    <t>reset_password_token</t>
  </si>
  <si>
    <t>reset_password_time</t>
  </si>
  <si>
    <t>Hết hạn mật khẩu</t>
  </si>
  <si>
    <t>password_expired</t>
  </si>
  <si>
    <t>Kích hoạt</t>
  </si>
  <si>
    <t>activated</t>
  </si>
  <si>
    <t>true</t>
  </si>
  <si>
    <t>false: chưa kích hoạt, true đã kích hoạt</t>
  </si>
  <si>
    <t>Đăng nhập cuối</t>
  </si>
  <si>
    <t>last_login</t>
  </si>
  <si>
    <t>Loại khách hàng</t>
  </si>
  <si>
    <t>type_customer</t>
  </si>
  <si>
    <t>1: customer</t>
  </si>
  <si>
    <t>Loại NCC</t>
  </si>
  <si>
    <t>type_supplier</t>
  </si>
  <si>
    <t>1: supplier</t>
  </si>
  <si>
    <t>Loại nhân viên</t>
  </si>
  <si>
    <t>type_employee</t>
  </si>
  <si>
    <t xml:space="preserve">1: employee </t>
  </si>
  <si>
    <t>Loại công ty</t>
  </si>
  <si>
    <t>type_company</t>
  </si>
  <si>
    <t>1: company, 2:  personal</t>
  </si>
  <si>
    <t>star_count</t>
  </si>
  <si>
    <t>price</t>
  </si>
  <si>
    <t>Giá</t>
  </si>
  <si>
    <t>Giá cũ</t>
  </si>
  <si>
    <t>old_price</t>
  </si>
  <si>
    <t>Đã bán</t>
  </si>
  <si>
    <t>sold_count</t>
  </si>
  <si>
    <t>email</t>
  </si>
  <si>
    <t>BIGINT</t>
  </si>
  <si>
    <t>VARCHAR(50)</t>
  </si>
  <si>
    <t>INTEGER</t>
  </si>
  <si>
    <t>TEXT</t>
  </si>
  <si>
    <t>BOOLEAN</t>
  </si>
  <si>
    <t>VARCHAR(255)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</si>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</sst>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ower)</a:t>
          </a:r>
        </a:p>
      </xdr:txBody>
    </xdr:sp>
    <xdr:clientData/>
  </xdr:twoCellAnchor>
  <xdr:twoCellAnchor>
    <xdr:from>
      <xdr:col>5</xdr:col>
      <xdr:colOff>88900</xdr:colOff>
      <xdr:row>18</xdr:row>
      <xdr:rowOff>12700</xdr:rowOff>
    </xdr:from>
    <xdr:to>
      <xdr:col>8</xdr:col>
      <xdr:colOff>368300</xdr:colOff>
      <xdr:row>19</xdr:row>
      <xdr:rowOff>190500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4216400" y="36703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register account (need activation)</a:t>
          </a:r>
        </a:p>
      </xdr:txBody>
    </xdr:sp>
    <xdr:clientData/>
  </xdr:twoCellAnchor>
  <xdr:twoCellAnchor>
    <xdr:from>
      <xdr:col>5</xdr:col>
      <xdr:colOff>723900</xdr:colOff>
      <xdr:row>19</xdr:row>
      <xdr:rowOff>190500</xdr:rowOff>
    </xdr:from>
    <xdr:to>
      <xdr:col>6</xdr:col>
      <xdr:colOff>641350</xdr:colOff>
      <xdr:row>22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4D09C0-1E94-414C-94BD-05AD9BAB7DDB}"/>
            </a:ext>
          </a:extLst>
        </xdr:cNvPr>
        <xdr:cNvCxnSpPr>
          <a:stCxn id="4" idx="2"/>
          <a:endCxn id="27" idx="0"/>
        </xdr:cNvCxnSpPr>
      </xdr:nvCxnSpPr>
      <xdr:spPr>
        <a:xfrm flipH="1">
          <a:off x="4851400" y="4051300"/>
          <a:ext cx="7429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24</xdr:row>
      <xdr:rowOff>177800</xdr:rowOff>
    </xdr:from>
    <xdr:to>
      <xdr:col>11</xdr:col>
      <xdr:colOff>279400</xdr:colOff>
      <xdr:row>26</xdr:row>
      <xdr:rowOff>152400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7264400" y="5054600"/>
          <a:ext cx="2095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more sub account</a:t>
          </a:r>
        </a:p>
      </xdr:txBody>
    </xdr:sp>
    <xdr:clientData/>
  </xdr:twoCellAnchor>
  <xdr:twoCellAnchor>
    <xdr:from>
      <xdr:col>6</xdr:col>
      <xdr:colOff>584200</xdr:colOff>
      <xdr:row>24</xdr:row>
      <xdr:rowOff>12700</xdr:rowOff>
    </xdr:from>
    <xdr:to>
      <xdr:col>8</xdr:col>
      <xdr:colOff>660400</xdr:colOff>
      <xdr:row>25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5537200" y="4889500"/>
          <a:ext cx="17272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673100</xdr:colOff>
      <xdr:row>20</xdr:row>
      <xdr:rowOff>38100</xdr:rowOff>
    </xdr:from>
    <xdr:to>
      <xdr:col>12</xdr:col>
      <xdr:colOff>266700</xdr:colOff>
      <xdr:row>22</xdr:row>
      <xdr:rowOff>12700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7277100" y="4102100"/>
          <a:ext cx="2895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personal or company profile</a:t>
          </a:r>
        </a:p>
      </xdr:txBody>
    </xdr:sp>
    <xdr:clientData/>
  </xdr:twoCellAnchor>
  <xdr:twoCellAnchor>
    <xdr:from>
      <xdr:col>6</xdr:col>
      <xdr:colOff>571500</xdr:colOff>
      <xdr:row>21</xdr:row>
      <xdr:rowOff>25400</xdr:rowOff>
    </xdr:from>
    <xdr:to>
      <xdr:col>8</xdr:col>
      <xdr:colOff>673100</xdr:colOff>
      <xdr:row>22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>
          <a:endCxn id="13" idx="1"/>
        </xdr:cNvCxnSpPr>
      </xdr:nvCxnSpPr>
      <xdr:spPr>
        <a:xfrm flipV="1">
          <a:off x="5524500" y="4292600"/>
          <a:ext cx="1752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22</xdr:row>
      <xdr:rowOff>114300</xdr:rowOff>
    </xdr:from>
    <xdr:to>
      <xdr:col>12</xdr:col>
      <xdr:colOff>749300</xdr:colOff>
      <xdr:row>24</xdr:row>
      <xdr:rowOff>88900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251700" y="4584700"/>
          <a:ext cx="3403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company, branch,</a:t>
          </a:r>
          <a:r>
            <a:rPr lang="en-US" sz="1400" b="1" baseline="0"/>
            <a:t> department, ...</a:t>
          </a:r>
          <a:endParaRPr lang="en-US" sz="1400" b="1"/>
        </a:p>
      </xdr:txBody>
    </xdr:sp>
    <xdr:clientData/>
  </xdr:twoCellAnchor>
  <xdr:twoCellAnchor>
    <xdr:from>
      <xdr:col>6</xdr:col>
      <xdr:colOff>533400</xdr:colOff>
      <xdr:row>23</xdr:row>
      <xdr:rowOff>88900</xdr:rowOff>
    </xdr:from>
    <xdr:to>
      <xdr:col>8</xdr:col>
      <xdr:colOff>647700</xdr:colOff>
      <xdr:row>23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>
          <a:off x="5486400" y="4762500"/>
          <a:ext cx="1765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22</xdr:row>
      <xdr:rowOff>101600</xdr:rowOff>
    </xdr:from>
    <xdr:to>
      <xdr:col>6</xdr:col>
      <xdr:colOff>533400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4216400" y="4572000"/>
          <a:ext cx="1270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login success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5</xdr:col>
      <xdr:colOff>88900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12065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19</xdr:row>
      <xdr:rowOff>0</xdr:rowOff>
    </xdr:from>
    <xdr:to>
      <xdr:col>5</xdr:col>
      <xdr:colOff>88900</xdr:colOff>
      <xdr:row>20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endCxn id="4" idx="1"/>
        </xdr:cNvCxnSpPr>
      </xdr:nvCxnSpPr>
      <xdr:spPr>
        <a:xfrm flipV="1">
          <a:off x="3022600" y="3860800"/>
          <a:ext cx="11938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635000</xdr:colOff>
      <xdr:row>27</xdr:row>
      <xdr:rowOff>76200</xdr:rowOff>
    </xdr:from>
    <xdr:to>
      <xdr:col>10</xdr:col>
      <xdr:colOff>762000</xdr:colOff>
      <xdr:row>29</xdr:row>
      <xdr:rowOff>50800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7239000" y="5562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role for users</a:t>
          </a:r>
        </a:p>
      </xdr:txBody>
    </xdr:sp>
    <xdr:clientData/>
  </xdr:twoCellAnchor>
  <xdr:twoCellAnchor>
    <xdr:from>
      <xdr:col>6</xdr:col>
      <xdr:colOff>546100</xdr:colOff>
      <xdr:row>24</xdr:row>
      <xdr:rowOff>76200</xdr:rowOff>
    </xdr:from>
    <xdr:to>
      <xdr:col>8</xdr:col>
      <xdr:colOff>647700</xdr:colOff>
      <xdr:row>28</xdr:row>
      <xdr:rowOff>38100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5499100" y="4953000"/>
          <a:ext cx="175260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5</xdr:row>
      <xdr:rowOff>114300</xdr:rowOff>
    </xdr:from>
    <xdr:to>
      <xdr:col>7</xdr:col>
      <xdr:colOff>596900</xdr:colOff>
      <xdr:row>7</xdr:row>
      <xdr:rowOff>88900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C36C1F4-FD29-E142-863A-4717CCB868CF}"/>
            </a:ext>
          </a:extLst>
        </xdr:cNvPr>
        <xdr:cNvSpPr/>
      </xdr:nvSpPr>
      <xdr:spPr>
        <a:xfrm>
          <a:off x="4521200" y="1130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human_or_org</a:t>
          </a:r>
        </a:p>
      </xdr:txBody>
    </xdr:sp>
    <xdr:clientData/>
  </xdr:twoCellAnchor>
  <xdr:twoCellAnchor>
    <xdr:from>
      <xdr:col>7</xdr:col>
      <xdr:colOff>1993900</xdr:colOff>
      <xdr:row>6</xdr:row>
      <xdr:rowOff>76200</xdr:rowOff>
    </xdr:from>
    <xdr:to>
      <xdr:col>7</xdr:col>
      <xdr:colOff>2222500</xdr:colOff>
      <xdr:row>7</xdr:row>
      <xdr:rowOff>127000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7772400" y="12954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635000</xdr:colOff>
      <xdr:row>20</xdr:row>
      <xdr:rowOff>114300</xdr:rowOff>
    </xdr:from>
    <xdr:to>
      <xdr:col>7</xdr:col>
      <xdr:colOff>1663700</xdr:colOff>
      <xdr:row>22</xdr:row>
      <xdr:rowOff>88900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D744675-C074-4743-9F61-FBBFB71898C6}"/>
            </a:ext>
          </a:extLst>
        </xdr:cNvPr>
        <xdr:cNvSpPr/>
      </xdr:nvSpPr>
      <xdr:spPr>
        <a:xfrm>
          <a:off x="5588000" y="4178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</a:t>
          </a:r>
        </a:p>
      </xdr:txBody>
    </xdr:sp>
    <xdr:clientData/>
  </xdr:twoCellAnchor>
  <xdr:twoCellAnchor>
    <xdr:from>
      <xdr:col>7</xdr:col>
      <xdr:colOff>1231900</xdr:colOff>
      <xdr:row>17</xdr:row>
      <xdr:rowOff>0</xdr:rowOff>
    </xdr:from>
    <xdr:to>
      <xdr:col>8</xdr:col>
      <xdr:colOff>812800</xdr:colOff>
      <xdr:row>18</xdr:row>
      <xdr:rowOff>177800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5CB02E24-3667-9047-A3F4-008CF68686C0}"/>
            </a:ext>
          </a:extLst>
        </xdr:cNvPr>
        <xdr:cNvSpPr/>
      </xdr:nvSpPr>
      <xdr:spPr>
        <a:xfrm>
          <a:off x="7010400" y="345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menu_org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8</xdr:col>
      <xdr:colOff>139700</xdr:colOff>
      <xdr:row>7</xdr:row>
      <xdr:rowOff>190500</xdr:rowOff>
    </xdr:from>
    <xdr:to>
      <xdr:col>8</xdr:col>
      <xdr:colOff>590550</xdr:colOff>
      <xdr:row>17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D979937-7753-9640-AC35-4ADCBDD877AA}"/>
            </a:ext>
          </a:extLst>
        </xdr:cNvPr>
        <xdr:cNvCxnSpPr/>
      </xdr:nvCxnSpPr>
      <xdr:spPr>
        <a:xfrm flipV="1">
          <a:off x="8191500" y="1612900"/>
          <a:ext cx="45085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825500</xdr:colOff>
      <xdr:row>18</xdr:row>
      <xdr:rowOff>177800</xdr:rowOff>
    </xdr:from>
    <xdr:to>
      <xdr:col>8</xdr:col>
      <xdr:colOff>139700</xdr:colOff>
      <xdr:row>20</xdr:row>
      <xdr:rowOff>101600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2A788D3-32BF-EE4F-AD13-C0D3A6FACA37}"/>
            </a:ext>
          </a:extLst>
        </xdr:cNvPr>
        <xdr:cNvCxnSpPr/>
      </xdr:nvCxnSpPr>
      <xdr:spPr>
        <a:xfrm flipH="1">
          <a:off x="6604000" y="3835400"/>
          <a:ext cx="15875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10</xdr:row>
      <xdr:rowOff>152400</xdr:rowOff>
    </xdr:from>
    <xdr:to>
      <xdr:col>7</xdr:col>
      <xdr:colOff>546100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44704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</a:t>
          </a:r>
        </a:p>
      </xdr:txBody>
    </xdr:sp>
    <xdr:clientData/>
  </xdr:twoCellAnchor>
  <xdr:twoCellAnchor>
    <xdr:from>
      <xdr:col>7</xdr:col>
      <xdr:colOff>660400</xdr:colOff>
      <xdr:row>2</xdr:row>
      <xdr:rowOff>38100</xdr:rowOff>
    </xdr:from>
    <xdr:to>
      <xdr:col>7</xdr:col>
      <xdr:colOff>2146300</xdr:colOff>
      <xdr:row>6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15125C8-D3BE-8D4D-8644-026E12A41E87}"/>
            </a:ext>
          </a:extLst>
        </xdr:cNvPr>
        <xdr:cNvCxnSpPr>
          <a:cxnSpLocks/>
          <a:stCxn id="46" idx="3"/>
        </xdr:cNvCxnSpPr>
      </xdr:nvCxnSpPr>
      <xdr:spPr>
        <a:xfrm>
          <a:off x="6438900" y="444500"/>
          <a:ext cx="14859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7</xdr:row>
      <xdr:rowOff>190500</xdr:rowOff>
    </xdr:from>
    <xdr:to>
      <xdr:col>8</xdr:col>
      <xdr:colOff>38100</xdr:colOff>
      <xdr:row>10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B0D4520-20DB-9D49-90A0-308E1912FE21}"/>
            </a:ext>
          </a:extLst>
        </xdr:cNvPr>
        <xdr:cNvCxnSpPr>
          <a:stCxn id="20" idx="0"/>
        </xdr:cNvCxnSpPr>
      </xdr:nvCxnSpPr>
      <xdr:spPr>
        <a:xfrm flipV="1">
          <a:off x="5397500" y="1612900"/>
          <a:ext cx="2692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15</xdr:row>
      <xdr:rowOff>152400</xdr:rowOff>
    </xdr:from>
    <xdr:to>
      <xdr:col>7</xdr:col>
      <xdr:colOff>495300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44196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role-detail</a:t>
          </a:r>
        </a:p>
      </xdr:txBody>
    </xdr:sp>
    <xdr:clientData/>
  </xdr:twoCellAnchor>
  <xdr:twoCellAnchor>
    <xdr:from>
      <xdr:col>4</xdr:col>
      <xdr:colOff>88900</xdr:colOff>
      <xdr:row>8</xdr:row>
      <xdr:rowOff>50800</xdr:rowOff>
    </xdr:from>
    <xdr:to>
      <xdr:col>6</xdr:col>
      <xdr:colOff>292100</xdr:colOff>
      <xdr:row>10</xdr:row>
      <xdr:rowOff>25400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452E68CB-0E36-834C-87EA-295AD2380514}"/>
            </a:ext>
          </a:extLst>
        </xdr:cNvPr>
        <xdr:cNvSpPr/>
      </xdr:nvSpPr>
      <xdr:spPr>
        <a:xfrm>
          <a:off x="3390900" y="1676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assignment-role</a:t>
          </a:r>
        </a:p>
      </xdr:txBody>
    </xdr:sp>
    <xdr:clientData/>
  </xdr:twoCellAnchor>
  <xdr:twoCellAnchor>
    <xdr:from>
      <xdr:col>5</xdr:col>
      <xdr:colOff>88900</xdr:colOff>
      <xdr:row>7</xdr:row>
      <xdr:rowOff>88900</xdr:rowOff>
    </xdr:from>
    <xdr:to>
      <xdr:col>6</xdr:col>
      <xdr:colOff>495300</xdr:colOff>
      <xdr:row>8</xdr:row>
      <xdr:rowOff>25400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2E32582-DA6F-9143-A95B-8EEFFCD13FAC}"/>
            </a:ext>
          </a:extLst>
        </xdr:cNvPr>
        <xdr:cNvCxnSpPr>
          <a:endCxn id="2" idx="2"/>
        </xdr:cNvCxnSpPr>
      </xdr:nvCxnSpPr>
      <xdr:spPr>
        <a:xfrm flipV="1">
          <a:off x="4216400" y="1511300"/>
          <a:ext cx="12319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10</xdr:row>
      <xdr:rowOff>25400</xdr:rowOff>
    </xdr:from>
    <xdr:to>
      <xdr:col>5</xdr:col>
      <xdr:colOff>317500</xdr:colOff>
      <xdr:row>11</xdr:row>
      <xdr:rowOff>88900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2A2C110-5DA0-944E-96B8-FC46D1136029}"/>
            </a:ext>
          </a:extLst>
        </xdr:cNvPr>
        <xdr:cNvCxnSpPr>
          <a:stCxn id="31" idx="2"/>
        </xdr:cNvCxnSpPr>
      </xdr:nvCxnSpPr>
      <xdr:spPr>
        <a:xfrm>
          <a:off x="4318000" y="2057400"/>
          <a:ext cx="127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114300</xdr:rowOff>
    </xdr:from>
    <xdr:to>
      <xdr:col>6</xdr:col>
      <xdr:colOff>457200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53721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21</xdr:row>
      <xdr:rowOff>38100</xdr:rowOff>
    </xdr:from>
    <xdr:to>
      <xdr:col>6</xdr:col>
      <xdr:colOff>406400</xdr:colOff>
      <xdr:row>23</xdr:row>
      <xdr:rowOff>12700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8D8412F1-2C47-D941-8458-FB2DAE6D03C6}"/>
            </a:ext>
          </a:extLst>
        </xdr:cNvPr>
        <xdr:cNvSpPr/>
      </xdr:nvSpPr>
      <xdr:spPr>
        <a:xfrm>
          <a:off x="35052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role-control</a:t>
          </a:r>
        </a:p>
      </xdr:txBody>
    </xdr:sp>
    <xdr:clientData/>
  </xdr:twoCellAnchor>
  <xdr:twoCellAnchor>
    <xdr:from>
      <xdr:col>5</xdr:col>
      <xdr:colOff>304800</xdr:colOff>
      <xdr:row>17</xdr:row>
      <xdr:rowOff>127000</xdr:rowOff>
    </xdr:from>
    <xdr:to>
      <xdr:col>6</xdr:col>
      <xdr:colOff>393700</xdr:colOff>
      <xdr:row>21</xdr:row>
      <xdr:rowOff>38100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D6C99FB-391B-4A4D-A66F-20889F4EA22E}"/>
            </a:ext>
          </a:extLst>
        </xdr:cNvPr>
        <xdr:cNvCxnSpPr>
          <a:stCxn id="42" idx="0"/>
          <a:endCxn id="30" idx="2"/>
        </xdr:cNvCxnSpPr>
      </xdr:nvCxnSpPr>
      <xdr:spPr>
        <a:xfrm flipV="1">
          <a:off x="4432300" y="3581400"/>
          <a:ext cx="9144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</xdr:row>
      <xdr:rowOff>50800</xdr:rowOff>
    </xdr:from>
    <xdr:to>
      <xdr:col>7</xdr:col>
      <xdr:colOff>660400</xdr:colOff>
      <xdr:row>3</xdr:row>
      <xdr:rowOff>25400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C8ACAA9B-08E4-D340-816A-38BF96FE156F}"/>
            </a:ext>
          </a:extLst>
        </xdr:cNvPr>
        <xdr:cNvSpPr/>
      </xdr:nvSpPr>
      <xdr:spPr>
        <a:xfrm>
          <a:off x="4584700" y="25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human_org</a:t>
          </a:r>
        </a:p>
      </xdr:txBody>
    </xdr:sp>
    <xdr:clientData/>
  </xdr:twoCellAnchor>
  <xdr:twoCellAnchor>
    <xdr:from>
      <xdr:col>6</xdr:col>
      <xdr:colOff>444500</xdr:colOff>
      <xdr:row>3</xdr:row>
      <xdr:rowOff>25400</xdr:rowOff>
    </xdr:from>
    <xdr:to>
      <xdr:col>6</xdr:col>
      <xdr:colOff>558800</xdr:colOff>
      <xdr:row>5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A1EB95B-F036-784B-9C98-567B844909CF}"/>
            </a:ext>
          </a:extLst>
        </xdr:cNvPr>
        <xdr:cNvCxnSpPr>
          <a:stCxn id="46" idx="2"/>
        </xdr:cNvCxnSpPr>
      </xdr:nvCxnSpPr>
      <xdr:spPr>
        <a:xfrm flipH="1">
          <a:off x="5397500" y="635000"/>
          <a:ext cx="1143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16</xdr:row>
      <xdr:rowOff>139700</xdr:rowOff>
    </xdr:from>
    <xdr:to>
      <xdr:col>7</xdr:col>
      <xdr:colOff>1485900</xdr:colOff>
      <xdr:row>17</xdr:row>
      <xdr:rowOff>190500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680775-71ED-0340-8325-693F6DFA447C}"/>
            </a:ext>
          </a:extLst>
        </xdr:cNvPr>
        <xdr:cNvCxnSpPr>
          <a:stCxn id="30" idx="3"/>
        </xdr:cNvCxnSpPr>
      </xdr:nvCxnSpPr>
      <xdr:spPr>
        <a:xfrm>
          <a:off x="6273800" y="3390900"/>
          <a:ext cx="990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520700</xdr:colOff>
      <xdr:row>25</xdr:row>
      <xdr:rowOff>165100</xdr:rowOff>
    </xdr:from>
    <xdr:to>
      <xdr:col>6</xdr:col>
      <xdr:colOff>63500</xdr:colOff>
      <xdr:row>27</xdr:row>
      <xdr:rowOff>139700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E82B4A5A-CEDE-134E-A4AB-B9EDF2C707FB}"/>
            </a:ext>
          </a:extLst>
        </xdr:cNvPr>
        <xdr:cNvSpPr/>
      </xdr:nvSpPr>
      <xdr:spPr>
        <a:xfrm>
          <a:off x="3822700" y="5245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control</a:t>
          </a:r>
        </a:p>
      </xdr:txBody>
    </xdr:sp>
    <xdr:clientData/>
  </xdr:twoCellAnchor>
  <xdr:twoCellAnchor>
    <xdr:from>
      <xdr:col>5</xdr:col>
      <xdr:colOff>304800</xdr:colOff>
      <xdr:row>23</xdr:row>
      <xdr:rowOff>12700</xdr:rowOff>
    </xdr:from>
    <xdr:to>
      <xdr:col>7</xdr:col>
      <xdr:colOff>101600</xdr:colOff>
      <xdr:row>25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484DF87-BCAD-444B-9549-92D81E8A029D}"/>
            </a:ext>
          </a:extLst>
        </xdr:cNvPr>
        <xdr:cNvCxnSpPr>
          <a:stCxn id="42" idx="2"/>
        </xdr:cNvCxnSpPr>
      </xdr:nvCxnSpPr>
      <xdr:spPr>
        <a:xfrm>
          <a:off x="4432300" y="4686300"/>
          <a:ext cx="14478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2209800</xdr:colOff>
      <xdr:row>6</xdr:row>
      <xdr:rowOff>12700</xdr:rowOff>
    </xdr:from>
    <xdr:to>
      <xdr:col>9</xdr:col>
      <xdr:colOff>520700</xdr:colOff>
      <xdr:row>7</xdr:row>
      <xdr:rowOff>190500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BC75680C-855D-BD4A-9BCD-0C667354ED4E}"/>
            </a:ext>
          </a:extLst>
        </xdr:cNvPr>
        <xdr:cNvSpPr/>
      </xdr:nvSpPr>
      <xdr:spPr>
        <a:xfrm>
          <a:off x="7988300" y="1231900"/>
          <a:ext cx="14097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owner_org</a:t>
          </a:r>
        </a:p>
      </xdr:txBody>
    </xdr:sp>
    <xdr:clientData/>
  </xdr:twoCellAnchor>
  <xdr:twoCellAnchor>
    <xdr:from>
      <xdr:col>7</xdr:col>
      <xdr:colOff>723900</xdr:colOff>
      <xdr:row>6</xdr:row>
      <xdr:rowOff>188913</xdr:rowOff>
    </xdr:from>
    <xdr:to>
      <xdr:col>7</xdr:col>
      <xdr:colOff>1993900</xdr:colOff>
      <xdr:row>6</xdr:row>
      <xdr:rowOff>190500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6502400" y="14081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749300</xdr:colOff>
      <xdr:row>24</xdr:row>
      <xdr:rowOff>165100</xdr:rowOff>
    </xdr:from>
    <xdr:to>
      <xdr:col>7</xdr:col>
      <xdr:colOff>1778000</xdr:colOff>
      <xdr:row>26</xdr:row>
      <xdr:rowOff>139700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4A92F7C9-8235-B842-98A8-5B4EA2AE5283}"/>
            </a:ext>
          </a:extLst>
        </xdr:cNvPr>
        <xdr:cNvSpPr/>
      </xdr:nvSpPr>
      <xdr:spPr>
        <a:xfrm>
          <a:off x="5702300" y="5041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menu-control</a:t>
          </a:r>
        </a:p>
      </xdr:txBody>
    </xdr:sp>
    <xdr:clientData/>
  </xdr:twoCellAnchor>
  <xdr:twoCellAnchor>
    <xdr:from>
      <xdr:col>6</xdr:col>
      <xdr:colOff>76200</xdr:colOff>
      <xdr:row>26</xdr:row>
      <xdr:rowOff>152400</xdr:rowOff>
    </xdr:from>
    <xdr:to>
      <xdr:col>7</xdr:col>
      <xdr:colOff>939800</xdr:colOff>
      <xdr:row>27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F6FAD8F-16DA-7445-B020-5C4020558E84}"/>
            </a:ext>
          </a:extLst>
        </xdr:cNvPr>
        <xdr:cNvCxnSpPr/>
      </xdr:nvCxnSpPr>
      <xdr:spPr>
        <a:xfrm flipH="1">
          <a:off x="5029200" y="5435600"/>
          <a:ext cx="1689100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736600</xdr:colOff>
      <xdr:row>22</xdr:row>
      <xdr:rowOff>88900</xdr:rowOff>
    </xdr:from>
    <xdr:to>
      <xdr:col>7</xdr:col>
      <xdr:colOff>1028700</xdr:colOff>
      <xdr:row>24</xdr:row>
      <xdr:rowOff>165100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81EBDBCF-54DD-9C4E-A2F4-24B92F48CEA2}"/>
            </a:ext>
          </a:extLst>
        </xdr:cNvPr>
        <xdr:cNvCxnSpPr>
          <a:endCxn id="14" idx="2"/>
        </xdr:cNvCxnSpPr>
      </xdr:nvCxnSpPr>
      <xdr:spPr>
        <a:xfrm flipH="1" flipV="1">
          <a:off x="6515100" y="4559300"/>
          <a:ext cx="292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1714500</xdr:colOff>
      <xdr:row>1</xdr:row>
      <xdr:rowOff>88900</xdr:rowOff>
    </xdr:from>
    <xdr:to>
      <xdr:col>8</xdr:col>
      <xdr:colOff>635000</xdr:colOff>
      <xdr:row>3</xdr:row>
      <xdr:rowOff>63500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9012F0ED-164B-6541-BDB4-A3DBBCCA804A}"/>
            </a:ext>
          </a:extLst>
        </xdr:cNvPr>
        <xdr:cNvSpPr/>
      </xdr:nvSpPr>
      <xdr:spPr>
        <a:xfrm>
          <a:off x="7493000" y="292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user_settings</a:t>
          </a:r>
        </a:p>
      </xdr:txBody>
    </xdr:sp>
    <xdr:clientData/>
  </xdr:twoCellAnchor>
  <xdr:twoCellAnchor>
    <xdr:from>
      <xdr:col>7</xdr:col>
      <xdr:colOff>596900</xdr:colOff>
      <xdr:row>3</xdr:row>
      <xdr:rowOff>63500</xdr:rowOff>
    </xdr:from>
    <xdr:to>
      <xdr:col>8</xdr:col>
      <xdr:colOff>38100</xdr:colOff>
      <xdr:row>6</xdr:row>
      <xdr:rowOff>127000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D24A802-D8F2-E74E-B29C-7CFEA861C0FB}"/>
            </a:ext>
          </a:extLst>
        </xdr:cNvPr>
        <xdr:cNvCxnSpPr>
          <a:stCxn id="45" idx="2"/>
        </xdr:cNvCxnSpPr>
      </xdr:nvCxnSpPr>
      <xdr:spPr>
        <a:xfrm flipH="1">
          <a:off x="6375400" y="673100"/>
          <a:ext cx="17145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698500</xdr:colOff>
      <xdr:row>3</xdr:row>
      <xdr:rowOff>63500</xdr:rowOff>
    </xdr:from>
    <xdr:to>
      <xdr:col>8</xdr:col>
      <xdr:colOff>38100</xdr:colOff>
      <xdr:row>20</xdr:row>
      <xdr:rowOff>88900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B0F932B-7A0D-0B41-B037-A82746333E9C}"/>
            </a:ext>
          </a:extLst>
        </xdr:cNvPr>
        <xdr:cNvCxnSpPr>
          <a:stCxn id="45" idx="2"/>
        </xdr:cNvCxnSpPr>
      </xdr:nvCxnSpPr>
      <xdr:spPr>
        <a:xfrm flipH="1">
          <a:off x="6477000" y="673100"/>
          <a:ext cx="1612900" cy="347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5</xdr:row>
      <xdr:rowOff>177800</xdr:rowOff>
    </xdr:from>
    <xdr:to>
      <xdr:col>13</xdr:col>
      <xdr:colOff>215900</xdr:colOff>
      <xdr:row>7</xdr:row>
      <xdr:rowOff>152400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5EBE5507-FD3C-4F41-AD29-5457379062FF}"/>
            </a:ext>
          </a:extLst>
        </xdr:cNvPr>
        <xdr:cNvSpPr/>
      </xdr:nvSpPr>
      <xdr:spPr>
        <a:xfrm>
          <a:off x="10541000" y="119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locale_resource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514350</xdr:colOff>
      <xdr:row>6</xdr:row>
      <xdr:rowOff>165100</xdr:rowOff>
    </xdr:from>
    <xdr:to>
      <xdr:col>11</xdr:col>
      <xdr:colOff>12700</xdr:colOff>
      <xdr:row>6</xdr:row>
      <xdr:rowOff>177800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4627C3B-CF5F-ED4F-9F70-EFAAC8D5048F}"/>
            </a:ext>
          </a:extLst>
        </xdr:cNvPr>
        <xdr:cNvCxnSpPr>
          <a:stCxn id="53" idx="1"/>
        </xdr:cNvCxnSpPr>
      </xdr:nvCxnSpPr>
      <xdr:spPr>
        <a:xfrm flipH="1">
          <a:off x="9391650" y="1384300"/>
          <a:ext cx="1149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0</xdr:row>
      <xdr:rowOff>25400</xdr:rowOff>
    </xdr:from>
    <xdr:to>
      <xdr:col>14</xdr:col>
      <xdr:colOff>736600</xdr:colOff>
      <xdr:row>2</xdr:row>
      <xdr:rowOff>0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0A6022A-5B5E-2340-832A-1E9A7921C0D6}"/>
            </a:ext>
          </a:extLst>
        </xdr:cNvPr>
        <xdr:cNvSpPr/>
      </xdr:nvSpPr>
      <xdr:spPr>
        <a:xfrm>
          <a:off x="11887200" y="25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global_param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387350</xdr:colOff>
      <xdr:row>0</xdr:row>
      <xdr:rowOff>177800</xdr:rowOff>
    </xdr:from>
    <xdr:to>
      <xdr:col>12</xdr:col>
      <xdr:colOff>508000</xdr:colOff>
      <xdr:row>6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7DB452A-D337-0949-AF4C-E6D1D3058146}"/>
            </a:ext>
          </a:extLst>
        </xdr:cNvPr>
        <xdr:cNvCxnSpPr/>
      </xdr:nvCxnSpPr>
      <xdr:spPr>
        <a:xfrm flipH="1">
          <a:off x="9264650" y="177800"/>
          <a:ext cx="25971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16</xdr:row>
      <xdr:rowOff>12700</xdr:rowOff>
    </xdr:from>
    <xdr:to>
      <xdr:col>14</xdr:col>
      <xdr:colOff>469900</xdr:colOff>
      <xdr:row>17</xdr:row>
      <xdr:rowOff>190500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6D1FBAB0-CE8B-F149-A23C-FBAA40C09992}"/>
            </a:ext>
          </a:extLst>
        </xdr:cNvPr>
        <xdr:cNvSpPr/>
      </xdr:nvSpPr>
      <xdr:spPr>
        <a:xfrm>
          <a:off x="11620500" y="3263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menu-history</a:t>
          </a:r>
        </a:p>
      </xdr:txBody>
    </xdr:sp>
    <xdr:clientData/>
  </xdr:twoCellAnchor>
  <xdr:twoCellAnchor>
    <xdr:from>
      <xdr:col>7</xdr:col>
      <xdr:colOff>1663700</xdr:colOff>
      <xdr:row>17</xdr:row>
      <xdr:rowOff>0</xdr:rowOff>
    </xdr:from>
    <xdr:to>
      <xdr:col>12</xdr:col>
      <xdr:colOff>266700</xdr:colOff>
      <xdr:row>21</xdr:row>
      <xdr:rowOff>101600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D3C6F13-0EAF-FC4F-852B-6BF01B487487}"/>
            </a:ext>
          </a:extLst>
        </xdr:cNvPr>
        <xdr:cNvCxnSpPr>
          <a:stCxn id="38" idx="1"/>
          <a:endCxn id="14" idx="3"/>
        </xdr:cNvCxnSpPr>
      </xdr:nvCxnSpPr>
      <xdr:spPr>
        <a:xfrm flipH="1">
          <a:off x="7442200" y="3454400"/>
          <a:ext cx="41783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14</xdr:row>
      <xdr:rowOff>0</xdr:rowOff>
    </xdr:from>
    <xdr:to>
      <xdr:col>17</xdr:col>
      <xdr:colOff>330200</xdr:colOff>
      <xdr:row>17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A25DC82-C582-3748-9540-752BF75A46BA}"/>
            </a:ext>
          </a:extLst>
        </xdr:cNvPr>
        <xdr:cNvCxnSpPr>
          <a:stCxn id="64" idx="0"/>
        </xdr:cNvCxnSpPr>
      </xdr:nvCxnSpPr>
      <xdr:spPr>
        <a:xfrm flipV="1">
          <a:off x="15709900" y="2844800"/>
          <a:ext cx="1016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558800</xdr:colOff>
      <xdr:row>7</xdr:row>
      <xdr:rowOff>101600</xdr:rowOff>
    </xdr:from>
    <xdr:to>
      <xdr:col>12</xdr:col>
      <xdr:colOff>266700</xdr:colOff>
      <xdr:row>17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0DCCA7A-F09C-504F-80B7-0E9253E6913D}"/>
            </a:ext>
          </a:extLst>
        </xdr:cNvPr>
        <xdr:cNvCxnSpPr>
          <a:stCxn id="38" idx="1"/>
        </xdr:cNvCxnSpPr>
      </xdr:nvCxnSpPr>
      <xdr:spPr>
        <a:xfrm flipH="1" flipV="1">
          <a:off x="6337300" y="1524000"/>
          <a:ext cx="5283200" cy="193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203200</xdr:colOff>
      <xdr:row>3</xdr:row>
      <xdr:rowOff>63500</xdr:rowOff>
    </xdr:from>
    <xdr:to>
      <xdr:col>18</xdr:col>
      <xdr:colOff>406400</xdr:colOff>
      <xdr:row>5</xdr:row>
      <xdr:rowOff>38100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6BEC57E1-72E4-DB42-9C6C-76AFEDD64DBC}"/>
            </a:ext>
          </a:extLst>
        </xdr:cNvPr>
        <xdr:cNvSpPr/>
      </xdr:nvSpPr>
      <xdr:spPr>
        <a:xfrm>
          <a:off x="14859000" y="6731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auth_token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16</xdr:col>
      <xdr:colOff>177800</xdr:colOff>
      <xdr:row>7</xdr:row>
      <xdr:rowOff>101600</xdr:rowOff>
    </xdr:from>
    <xdr:to>
      <xdr:col>18</xdr:col>
      <xdr:colOff>381000</xdr:colOff>
      <xdr:row>9</xdr:row>
      <xdr:rowOff>76200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4BE1FE63-66D0-B541-A1E9-41BBA5EE0C36}"/>
            </a:ext>
          </a:extLst>
        </xdr:cNvPr>
        <xdr:cNvSpPr/>
      </xdr:nvSpPr>
      <xdr:spPr>
        <a:xfrm>
          <a:off x="14833600" y="152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news</a:t>
          </a:r>
        </a:p>
      </xdr:txBody>
    </xdr:sp>
    <xdr:clientData/>
  </xdr:twoCellAnchor>
  <xdr:twoCellAnchor>
    <xdr:from>
      <xdr:col>0</xdr:col>
      <xdr:colOff>609600</xdr:colOff>
      <xdr:row>7</xdr:row>
      <xdr:rowOff>177800</xdr:rowOff>
    </xdr:from>
    <xdr:to>
      <xdr:col>2</xdr:col>
      <xdr:colOff>812800</xdr:colOff>
      <xdr:row>9</xdr:row>
      <xdr:rowOff>152400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AC6286AE-B4FF-5643-905D-C4F484C90435}"/>
            </a:ext>
          </a:extLst>
        </xdr:cNvPr>
        <xdr:cNvSpPr/>
      </xdr:nvSpPr>
      <xdr:spPr>
        <a:xfrm>
          <a:off x="609600" y="16002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notification</a:t>
          </a:r>
        </a:p>
      </xdr:txBody>
    </xdr:sp>
    <xdr:clientData/>
  </xdr:twoCellAnchor>
  <xdr:twoCellAnchor>
    <xdr:from>
      <xdr:col>2</xdr:col>
      <xdr:colOff>812800</xdr:colOff>
      <xdr:row>6</xdr:row>
      <xdr:rowOff>101600</xdr:rowOff>
    </xdr:from>
    <xdr:to>
      <xdr:col>5</xdr:col>
      <xdr:colOff>393700</xdr:colOff>
      <xdr:row>8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BD9A290E-73D3-8549-9A35-57C795088096}"/>
            </a:ext>
          </a:extLst>
        </xdr:cNvPr>
        <xdr:cNvCxnSpPr>
          <a:stCxn id="59" idx="3"/>
          <a:endCxn id="2" idx="1"/>
        </xdr:cNvCxnSpPr>
      </xdr:nvCxnSpPr>
      <xdr:spPr>
        <a:xfrm flipV="1">
          <a:off x="2463800" y="1320800"/>
          <a:ext cx="20574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5</xdr:row>
      <xdr:rowOff>190500</xdr:rowOff>
    </xdr:from>
    <xdr:to>
      <xdr:col>5</xdr:col>
      <xdr:colOff>368300</xdr:colOff>
      <xdr:row>7</xdr:row>
      <xdr:rowOff>165100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83EBAF5-277A-EF4F-A934-72C4A44F2473}"/>
            </a:ext>
          </a:extLst>
        </xdr:cNvPr>
        <xdr:cNvCxnSpPr/>
      </xdr:nvCxnSpPr>
      <xdr:spPr>
        <a:xfrm flipV="1">
          <a:off x="2413000" y="1206500"/>
          <a:ext cx="20828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9</xdr:row>
      <xdr:rowOff>152400</xdr:rowOff>
    </xdr:from>
    <xdr:to>
      <xdr:col>7</xdr:col>
      <xdr:colOff>2159000</xdr:colOff>
      <xdr:row>17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FCE840D-EB62-A54E-B201-220E3BE4EBB3}"/>
            </a:ext>
          </a:extLst>
        </xdr:cNvPr>
        <xdr:cNvCxnSpPr>
          <a:stCxn id="59" idx="2"/>
          <a:endCxn id="15" idx="0"/>
        </xdr:cNvCxnSpPr>
      </xdr:nvCxnSpPr>
      <xdr:spPr>
        <a:xfrm>
          <a:off x="1536700" y="1981200"/>
          <a:ext cx="64008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165100</xdr:colOff>
      <xdr:row>12</xdr:row>
      <xdr:rowOff>25400</xdr:rowOff>
    </xdr:from>
    <xdr:to>
      <xdr:col>18</xdr:col>
      <xdr:colOff>368300</xdr:colOff>
      <xdr:row>14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B21BAB93-026D-0B46-ADAB-81CA7B629FD5}"/>
            </a:ext>
          </a:extLst>
        </xdr:cNvPr>
        <xdr:cNvSpPr/>
      </xdr:nvSpPr>
      <xdr:spPr>
        <a:xfrm>
          <a:off x="14820900" y="246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</a:t>
          </a:r>
        </a:p>
      </xdr:txBody>
    </xdr:sp>
    <xdr:clientData/>
  </xdr:twoCellAnchor>
  <xdr:twoCellAnchor>
    <xdr:from>
      <xdr:col>16</xdr:col>
      <xdr:colOff>127000</xdr:colOff>
      <xdr:row>17</xdr:row>
      <xdr:rowOff>114300</xdr:rowOff>
    </xdr:from>
    <xdr:to>
      <xdr:col>18</xdr:col>
      <xdr:colOff>330200</xdr:colOff>
      <xdr:row>19</xdr:row>
      <xdr:rowOff>88900</xdr:rowOff>
    </xdr:to>
    <xdr:sp macro="" textlink="">
      <xdr:nvSpPr>
        <xdr:cNvPr id="64" name="Rounded Rectangle 63">
          <a:extLst>
            <a:ext uri="{FF2B5EF4-FFF2-40B4-BE49-F238E27FC236}">
              <a16:creationId xmlns:a16="http://schemas.microsoft.com/office/drawing/2014/main" id="{58096280-DB67-E041-8A78-F12CB13F047D}"/>
            </a:ext>
          </a:extLst>
        </xdr:cNvPr>
        <xdr:cNvSpPr/>
      </xdr:nvSpPr>
      <xdr:spPr>
        <a:xfrm>
          <a:off x="14782800" y="3568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search_field_menu</a:t>
          </a:r>
        </a:p>
      </xdr:txBody>
    </xdr:sp>
    <xdr:clientData/>
  </xdr:twoCellAnchor>
  <xdr:twoCellAnchor>
    <xdr:from>
      <xdr:col>7</xdr:col>
      <xdr:colOff>1689100</xdr:colOff>
      <xdr:row>18</xdr:row>
      <xdr:rowOff>50800</xdr:rowOff>
    </xdr:from>
    <xdr:to>
      <xdr:col>16</xdr:col>
      <xdr:colOff>127000</xdr:colOff>
      <xdr:row>22</xdr:row>
      <xdr:rowOff>38100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FD5714E-446E-144E-B61B-7205462D8CB4}"/>
            </a:ext>
          </a:extLst>
        </xdr:cNvPr>
        <xdr:cNvCxnSpPr/>
      </xdr:nvCxnSpPr>
      <xdr:spPr>
        <a:xfrm flipH="1">
          <a:off x="7467600" y="3708400"/>
          <a:ext cx="73152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B2:C7"/>
  <sheetViews>
    <sheetView workbookViewId="0">
      <selection activeCell="B8" sqref="B8"/>
    </sheetView>
  </sheetViews>
  <sheetFormatPr baseColWidth="10" defaultRowHeight="16" x14ac:dyDescent="0.2"/>
  <sheetData>
    <row r="2" spans="2:3" x14ac:dyDescent="0.2">
      <c r="B2" t="s">
        <v>51</v>
      </c>
      <c r="C2" t="s">
        <v>52</v>
      </c>
    </row>
    <row r="3" spans="2:3" x14ac:dyDescent="0.2">
      <c r="B3" t="s">
        <v>51</v>
      </c>
      <c r="C3" t="s">
        <v>55</v>
      </c>
    </row>
    <row r="5" spans="2:3" x14ac:dyDescent="0.2">
      <c r="B5" t="s">
        <v>53</v>
      </c>
      <c r="C5" t="s">
        <v>54</v>
      </c>
    </row>
    <row r="7" spans="2:3" x14ac:dyDescent="0.2">
      <c r="B7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workbookViewId="0">
      <selection activeCell="O28" sqref="O28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0219-83E4-D147-928B-1F47B8789610}">
  <dimension ref="A7:L34"/>
  <sheetViews>
    <sheetView zoomScaleNormal="100" workbookViewId="0">
      <selection activeCell="I8" sqref="I8:I9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7" spans="1:12" x14ac:dyDescent="0.2">
      <c r="A7" s="17" t="s">
        <v>0</v>
      </c>
      <c r="B7" s="17"/>
      <c r="C7" s="18" t="s">
        <v>42</v>
      </c>
      <c r="D7" s="18"/>
      <c r="E7" s="12" t="s">
        <v>1</v>
      </c>
      <c r="F7" s="18" t="s">
        <v>35</v>
      </c>
      <c r="G7" s="18"/>
      <c r="H7" s="2"/>
      <c r="I7" s="2"/>
      <c r="J7" s="2"/>
      <c r="K7" s="2"/>
      <c r="L7" s="2"/>
    </row>
    <row r="8" spans="1:12" x14ac:dyDescent="0.2">
      <c r="A8" s="17" t="s">
        <v>2</v>
      </c>
      <c r="B8" s="17"/>
      <c r="C8" s="19" t="s">
        <v>43</v>
      </c>
      <c r="D8" s="19"/>
      <c r="E8" s="12" t="s">
        <v>3</v>
      </c>
      <c r="F8" s="20" t="s">
        <v>60</v>
      </c>
      <c r="G8" s="20"/>
      <c r="H8" s="2"/>
      <c r="I8" s="1" t="str">
        <f xml:space="preserve"> "DROP TABLE IF EXISTS " &amp; C8 &amp; ";"</f>
        <v>DROP TABLE IF EXISTS menu;</v>
      </c>
      <c r="J8" s="1"/>
      <c r="K8" s="2"/>
      <c r="L8" s="2"/>
    </row>
    <row r="9" spans="1:12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</v>
      </c>
      <c r="J9" s="1"/>
      <c r="K9" s="2"/>
      <c r="L9" s="2"/>
    </row>
    <row r="10" spans="1:12" x14ac:dyDescent="0.2">
      <c r="A10" s="10" t="s">
        <v>26</v>
      </c>
      <c r="B10" s="11" t="s">
        <v>27</v>
      </c>
      <c r="C10" s="11" t="s">
        <v>28</v>
      </c>
      <c r="D10" s="11" t="s">
        <v>25</v>
      </c>
      <c r="E10" s="11" t="s">
        <v>5</v>
      </c>
      <c r="F10" s="11" t="s">
        <v>29</v>
      </c>
      <c r="G10" s="13" t="s">
        <v>30</v>
      </c>
      <c r="H10" s="2"/>
      <c r="I10" s="1" t="s">
        <v>6</v>
      </c>
      <c r="J10" s="1"/>
      <c r="K10" s="2"/>
      <c r="L10" s="2"/>
    </row>
    <row r="11" spans="1:12" x14ac:dyDescent="0.2">
      <c r="A11" s="5">
        <v>1</v>
      </c>
      <c r="B11" s="6" t="s">
        <v>7</v>
      </c>
      <c r="C11" s="7" t="s">
        <v>8</v>
      </c>
      <c r="D11" s="9" t="s">
        <v>117</v>
      </c>
      <c r="E11" s="8" t="s">
        <v>9</v>
      </c>
      <c r="F11" s="8" t="s">
        <v>38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</row>
    <row r="12" spans="1:12" x14ac:dyDescent="0.2">
      <c r="A12" s="5">
        <v>2</v>
      </c>
      <c r="B12" s="6" t="s">
        <v>31</v>
      </c>
      <c r="C12" s="7" t="s">
        <v>10</v>
      </c>
      <c r="D12" s="9" t="s">
        <v>118</v>
      </c>
      <c r="E12" s="8"/>
      <c r="F12" s="8"/>
      <c r="G12" s="9"/>
      <c r="H12" s="2"/>
      <c r="I12" s="1" t="str">
        <f t="shared" ref="I12:I26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</row>
    <row r="13" spans="1:12" x14ac:dyDescent="0.2">
      <c r="A13" s="5">
        <v>3</v>
      </c>
      <c r="B13" s="6" t="s">
        <v>4</v>
      </c>
      <c r="C13" s="7" t="s">
        <v>11</v>
      </c>
      <c r="D13" s="9" t="s">
        <v>122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</row>
    <row r="14" spans="1:12" x14ac:dyDescent="0.2">
      <c r="A14" s="5">
        <v>4</v>
      </c>
      <c r="B14" s="6" t="s">
        <v>40</v>
      </c>
      <c r="C14" s="7" t="s">
        <v>39</v>
      </c>
      <c r="D14" s="9" t="s">
        <v>117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</row>
    <row r="15" spans="1:12" x14ac:dyDescent="0.2">
      <c r="A15" s="5">
        <v>5</v>
      </c>
      <c r="B15" s="6" t="s">
        <v>45</v>
      </c>
      <c r="C15" s="7" t="s">
        <v>44</v>
      </c>
      <c r="D15" s="9" t="s">
        <v>122</v>
      </c>
      <c r="E15" s="8"/>
      <c r="F15" s="8"/>
      <c r="G15" s="9"/>
      <c r="H15" s="2"/>
      <c r="I15" s="1" t="str">
        <f t="shared" si="0"/>
        <v xml:space="preserve">    path VARCHAR(255),</v>
      </c>
      <c r="J15" s="1"/>
      <c r="K15" s="2"/>
      <c r="L15" s="2"/>
    </row>
    <row r="16" spans="1:12" x14ac:dyDescent="0.2">
      <c r="A16" s="5">
        <v>6</v>
      </c>
      <c r="B16" s="6"/>
      <c r="C16" s="7" t="s">
        <v>48</v>
      </c>
      <c r="D16" s="9" t="s">
        <v>122</v>
      </c>
      <c r="E16" s="8"/>
      <c r="F16" s="8"/>
      <c r="G16" s="9"/>
      <c r="H16" s="2"/>
      <c r="I16" s="1" t="str">
        <f t="shared" si="0"/>
        <v xml:space="preserve">    font_icon VARCHAR(255),</v>
      </c>
      <c r="J16" s="1"/>
      <c r="K16" s="2"/>
      <c r="L16" s="2"/>
    </row>
    <row r="17" spans="1:12" x14ac:dyDescent="0.2">
      <c r="A17" s="5">
        <v>7</v>
      </c>
      <c r="B17" s="6"/>
      <c r="C17" s="7" t="s">
        <v>50</v>
      </c>
      <c r="D17" s="9" t="s">
        <v>121</v>
      </c>
      <c r="E17" s="8"/>
      <c r="F17" s="8"/>
      <c r="G17" s="9"/>
      <c r="H17" s="2"/>
      <c r="I17" s="1" t="str">
        <f t="shared" si="0"/>
        <v xml:space="preserve">    use_font_icon BOOLEAN,</v>
      </c>
      <c r="J17" s="1"/>
      <c r="K17" s="2"/>
      <c r="L17" s="2"/>
    </row>
    <row r="18" spans="1:12" x14ac:dyDescent="0.2">
      <c r="A18" s="5">
        <v>8</v>
      </c>
      <c r="B18" s="6"/>
      <c r="C18" s="7" t="s">
        <v>49</v>
      </c>
      <c r="D18" s="9" t="s">
        <v>120</v>
      </c>
      <c r="E18" s="8"/>
      <c r="F18" s="8"/>
      <c r="G18" s="9"/>
      <c r="H18" s="2"/>
      <c r="I18" s="1" t="str">
        <f t="shared" si="0"/>
        <v xml:space="preserve">    icon_data TEXT,</v>
      </c>
      <c r="J18" s="1"/>
      <c r="K18" s="2"/>
      <c r="L18" s="2"/>
    </row>
    <row r="19" spans="1:12" x14ac:dyDescent="0.2">
      <c r="A19" s="5">
        <v>9</v>
      </c>
      <c r="B19" s="6" t="s">
        <v>12</v>
      </c>
      <c r="C19" s="7" t="s">
        <v>13</v>
      </c>
      <c r="D19" s="9" t="s">
        <v>121</v>
      </c>
      <c r="E19" s="8"/>
      <c r="F19" s="15" t="s">
        <v>47</v>
      </c>
      <c r="G19" s="9" t="s">
        <v>46</v>
      </c>
      <c r="H19" s="2"/>
      <c r="I19" s="1" t="str">
        <f t="shared" si="0"/>
        <v xml:space="preserve">    disabled BOOLEAN DEFAULT false,</v>
      </c>
      <c r="J19" s="1"/>
      <c r="K19" s="2"/>
      <c r="L19" s="2"/>
    </row>
    <row r="20" spans="1:12" x14ac:dyDescent="0.2">
      <c r="A20" s="5">
        <v>10</v>
      </c>
      <c r="B20" s="6" t="s">
        <v>61</v>
      </c>
      <c r="C20" s="7" t="s">
        <v>59</v>
      </c>
      <c r="D20" s="9" t="s">
        <v>117</v>
      </c>
      <c r="E20" s="8"/>
      <c r="F20" s="15"/>
      <c r="G20" s="9"/>
      <c r="H20" s="2"/>
      <c r="I20" s="1" t="str">
        <f t="shared" si="0"/>
        <v xml:space="preserve">    access_date BIGINT,</v>
      </c>
      <c r="J20" s="1"/>
      <c r="K20" s="2"/>
      <c r="L20" s="2"/>
    </row>
    <row r="21" spans="1:12" x14ac:dyDescent="0.2">
      <c r="A21" s="5">
        <v>11</v>
      </c>
      <c r="B21" s="6" t="s">
        <v>32</v>
      </c>
      <c r="C21" s="7" t="s">
        <v>14</v>
      </c>
      <c r="D21" s="9" t="s">
        <v>117</v>
      </c>
      <c r="E21" s="8"/>
      <c r="F21" s="8"/>
      <c r="G21" s="9"/>
      <c r="H21" s="2"/>
      <c r="I21" s="1" t="str">
        <f t="shared" si="0"/>
        <v xml:space="preserve">    created_by BIGINT,</v>
      </c>
      <c r="J21" s="1"/>
      <c r="K21" s="2"/>
      <c r="L21" s="2"/>
    </row>
    <row r="22" spans="1:12" x14ac:dyDescent="0.2">
      <c r="A22" s="5">
        <v>12</v>
      </c>
      <c r="B22" s="6" t="s">
        <v>15</v>
      </c>
      <c r="C22" s="7" t="s">
        <v>16</v>
      </c>
      <c r="D22" s="9" t="s">
        <v>117</v>
      </c>
      <c r="E22" s="8"/>
      <c r="F22" s="8"/>
      <c r="G22" s="9"/>
      <c r="H22" s="2"/>
      <c r="I22" s="1" t="str">
        <f t="shared" si="0"/>
        <v xml:space="preserve">    created_date BIGINT,</v>
      </c>
      <c r="J22" s="1"/>
      <c r="K22" s="2"/>
      <c r="L22" s="2"/>
    </row>
    <row r="23" spans="1:12" x14ac:dyDescent="0.2">
      <c r="A23" s="5">
        <v>13</v>
      </c>
      <c r="B23" s="6" t="s">
        <v>33</v>
      </c>
      <c r="C23" s="7" t="s">
        <v>17</v>
      </c>
      <c r="D23" s="9" t="s">
        <v>117</v>
      </c>
      <c r="E23" s="8"/>
      <c r="F23" s="8"/>
      <c r="G23" s="9"/>
      <c r="H23" s="2"/>
      <c r="I23" s="1" t="str">
        <f t="shared" si="0"/>
        <v xml:space="preserve">    updated_by BIGINT,</v>
      </c>
      <c r="J23" s="1"/>
      <c r="K23" s="2"/>
      <c r="L23" s="2"/>
    </row>
    <row r="24" spans="1:12" x14ac:dyDescent="0.2">
      <c r="A24" s="5">
        <v>14</v>
      </c>
      <c r="B24" s="6" t="s">
        <v>3</v>
      </c>
      <c r="C24" s="7" t="s">
        <v>18</v>
      </c>
      <c r="D24" s="9" t="s">
        <v>117</v>
      </c>
      <c r="E24" s="8"/>
      <c r="F24" s="8"/>
      <c r="G24" s="9"/>
      <c r="H24" s="2"/>
      <c r="I24" s="1" t="str">
        <f t="shared" si="0"/>
        <v xml:space="preserve">    updated_date BIGINT,</v>
      </c>
      <c r="J24" s="1"/>
      <c r="K24" s="2"/>
      <c r="L24" s="2"/>
    </row>
    <row r="25" spans="1:12" x14ac:dyDescent="0.2">
      <c r="A25" s="5">
        <v>15</v>
      </c>
      <c r="B25" s="6" t="s">
        <v>34</v>
      </c>
      <c r="C25" s="7" t="s">
        <v>19</v>
      </c>
      <c r="D25" s="9" t="s">
        <v>117</v>
      </c>
      <c r="E25" s="8"/>
      <c r="F25" s="8"/>
      <c r="G25" s="9"/>
      <c r="H25" s="2"/>
      <c r="I25" s="1" t="str">
        <f t="shared" si="0"/>
        <v xml:space="preserve">    deleted_by BIGINT,</v>
      </c>
      <c r="J25" s="1"/>
      <c r="K25" s="2"/>
      <c r="L25" s="2"/>
    </row>
    <row r="26" spans="1:12" x14ac:dyDescent="0.2">
      <c r="A26" s="5">
        <v>16</v>
      </c>
      <c r="B26" s="6" t="s">
        <v>20</v>
      </c>
      <c r="C26" s="7" t="s">
        <v>21</v>
      </c>
      <c r="D26" s="9" t="s">
        <v>117</v>
      </c>
      <c r="E26" s="8"/>
      <c r="F26" s="8"/>
      <c r="G26" s="9"/>
      <c r="H26" s="2"/>
      <c r="I26" s="1" t="str">
        <f t="shared" si="0"/>
        <v xml:space="preserve">    deleted_date BIGINT,</v>
      </c>
      <c r="J26" s="1"/>
      <c r="K26" s="2"/>
      <c r="L26" s="2"/>
    </row>
    <row r="27" spans="1:12" x14ac:dyDescent="0.2">
      <c r="A27" s="5">
        <v>17</v>
      </c>
      <c r="B27" s="6" t="s">
        <v>22</v>
      </c>
      <c r="C27" s="7" t="s">
        <v>23</v>
      </c>
      <c r="D27" s="9" t="s">
        <v>119</v>
      </c>
      <c r="E27" s="8"/>
      <c r="F27" s="8">
        <v>1</v>
      </c>
      <c r="G27" s="9"/>
      <c r="H27" s="2"/>
      <c r="I27" s="1" t="str">
        <f t="shared" ref="I12:I27" si="1">"    " &amp; C27 &amp; " " &amp; D27 &amp; IF(E27="yes"," NOT NULL", "") &amp; IF(LEN(F27) &gt; 0," DEFAULT " &amp; F27, "") &amp; ","</f>
        <v xml:space="preserve">    version INTEGER DEFAULT 1,</v>
      </c>
      <c r="J27" s="1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I28" s="1" t="str">
        <f>"    CONSTRAINT " &amp; IF(ISERROR(SEARCH(".",$C$8)), $C$8, MID($C$8,SEARCH(".",$C$8) + 1,(LEN($C$8)-SEARCH(".",$C$8)))) &amp; "_pk PRIMARY KEY (" &amp; $C$11 &amp; ")"</f>
        <v xml:space="preserve">    CONSTRAINT menu_pk PRIMARY KEY (id)</v>
      </c>
      <c r="J28" s="1"/>
      <c r="K28" s="2"/>
      <c r="L28" s="2"/>
    </row>
    <row r="29" spans="1:12" ht="20" x14ac:dyDescent="0.2">
      <c r="A29" s="16" t="s">
        <v>37</v>
      </c>
      <c r="B29" s="16"/>
      <c r="C29" s="16"/>
      <c r="D29" s="16"/>
      <c r="E29" s="16"/>
      <c r="F29" s="16"/>
      <c r="G29" s="16"/>
      <c r="H29" s="2"/>
      <c r="I29" s="1" t="s">
        <v>24</v>
      </c>
      <c r="J29" s="1"/>
      <c r="K29" s="2"/>
      <c r="L29" s="2"/>
    </row>
    <row r="30" spans="1:12" x14ac:dyDescent="0.2">
      <c r="A30" s="10" t="s">
        <v>26</v>
      </c>
      <c r="B30" s="11" t="s">
        <v>27</v>
      </c>
      <c r="C30" s="11" t="s">
        <v>28</v>
      </c>
      <c r="D30" s="11" t="s">
        <v>25</v>
      </c>
      <c r="E30" s="11" t="s">
        <v>5</v>
      </c>
      <c r="F30" s="11" t="s">
        <v>29</v>
      </c>
      <c r="G30" s="13" t="s">
        <v>30</v>
      </c>
    </row>
    <row r="31" spans="1:12" x14ac:dyDescent="0.2">
      <c r="A31" s="5">
        <v>1</v>
      </c>
      <c r="B31" s="6"/>
      <c r="C31" s="7"/>
      <c r="D31" s="9"/>
      <c r="E31" s="8" t="s">
        <v>9</v>
      </c>
      <c r="F31" s="8">
        <v>1</v>
      </c>
      <c r="G31" s="9"/>
      <c r="I31" s="3" t="str">
        <f>"ALTER TABLE " &amp; $C$8 &amp; "
ADD COLUMN " &amp; C31 &amp; " " &amp; D31 &amp; IF(E31="yes"," NOT NULL", "") &amp; IF(LEN(F31) &gt; 0," DEFAULT " &amp; F31, "") &amp; ";"</f>
        <v>ALTER TABLE menu
ADD COLUMN   NOT NULL DEFAULT 1;</v>
      </c>
    </row>
    <row r="32" spans="1:12" x14ac:dyDescent="0.2">
      <c r="A32" s="5">
        <v>2</v>
      </c>
      <c r="B32" s="6"/>
      <c r="C32" s="7"/>
      <c r="D32" s="9"/>
      <c r="E32" s="8"/>
      <c r="F32" s="8"/>
      <c r="G32" s="9"/>
      <c r="I32" s="3" t="str">
        <f t="shared" ref="I32:I34" si="2">"ALTER TABLE " &amp; $C$8 &amp; "
ADD COLUMN " &amp; C32 &amp; " " &amp; D32 &amp; IF(E32="yes"," NOT NULL", "") &amp; IF(LEN(F32) &gt; 0," DEFAULT " &amp; F32, "") &amp; ";"</f>
        <v>ALTER TABLE menu
ADD COLUMN  ;</v>
      </c>
    </row>
    <row r="33" spans="1:9" x14ac:dyDescent="0.2">
      <c r="A33" s="5">
        <v>3</v>
      </c>
      <c r="B33" s="6"/>
      <c r="C33" s="7"/>
      <c r="D33" s="9"/>
      <c r="E33" s="8"/>
      <c r="F33" s="8"/>
      <c r="G33" s="9"/>
      <c r="I33" s="3" t="str">
        <f t="shared" si="2"/>
        <v>ALTER TABLE menu
ADD COLUMN  ;</v>
      </c>
    </row>
    <row r="34" spans="1:9" x14ac:dyDescent="0.2">
      <c r="A34" s="5">
        <v>4</v>
      </c>
      <c r="B34" s="6"/>
      <c r="C34" s="7"/>
      <c r="D34" s="9"/>
      <c r="E34" s="8"/>
      <c r="F34" s="8"/>
      <c r="G34" s="9"/>
      <c r="I34" s="3" t="str">
        <f t="shared" si="2"/>
        <v>ALTER TABLE menu
ADD COLUMN  ;</v>
      </c>
    </row>
  </sheetData>
  <mergeCells count="7">
    <mergeCell ref="A29:G29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6FBE-DB8F-7C4F-8C38-099BF2FD594C}">
  <dimension ref="A7:L38"/>
  <sheetViews>
    <sheetView zoomScaleNormal="100" workbookViewId="0">
      <selection activeCell="I8" sqref="I8:I9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7" spans="1:12" x14ac:dyDescent="0.2">
      <c r="A7" s="17" t="s">
        <v>0</v>
      </c>
      <c r="B7" s="17"/>
      <c r="C7" s="18" t="s">
        <v>62</v>
      </c>
      <c r="D7" s="18"/>
      <c r="E7" s="12" t="s">
        <v>1</v>
      </c>
      <c r="F7" s="18" t="s">
        <v>35</v>
      </c>
      <c r="G7" s="18"/>
      <c r="H7" s="2"/>
      <c r="I7" s="2"/>
      <c r="J7" s="2"/>
      <c r="K7" s="2"/>
      <c r="L7" s="2"/>
    </row>
    <row r="8" spans="1:12" x14ac:dyDescent="0.2">
      <c r="A8" s="17" t="s">
        <v>2</v>
      </c>
      <c r="B8" s="17"/>
      <c r="C8" s="19" t="s">
        <v>63</v>
      </c>
      <c r="D8" s="19"/>
      <c r="E8" s="12" t="s">
        <v>3</v>
      </c>
      <c r="F8" s="20" t="s">
        <v>60</v>
      </c>
      <c r="G8" s="20"/>
      <c r="H8" s="2"/>
      <c r="I8" s="1" t="str">
        <f xml:space="preserve"> "DROP TABLE IF EXISTS " &amp; C8 &amp; ";"</f>
        <v>DROP TABLE IF EXISTS course;</v>
      </c>
      <c r="J8" s="1"/>
      <c r="K8" s="2"/>
      <c r="L8" s="2"/>
    </row>
    <row r="9" spans="1:12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course</v>
      </c>
      <c r="J9" s="1"/>
      <c r="K9" s="2"/>
      <c r="L9" s="2"/>
    </row>
    <row r="10" spans="1:12" x14ac:dyDescent="0.2">
      <c r="A10" s="10" t="s">
        <v>26</v>
      </c>
      <c r="B10" s="11" t="s">
        <v>27</v>
      </c>
      <c r="C10" s="11" t="s">
        <v>28</v>
      </c>
      <c r="D10" s="11" t="s">
        <v>25</v>
      </c>
      <c r="E10" s="11" t="s">
        <v>5</v>
      </c>
      <c r="F10" s="11" t="s">
        <v>29</v>
      </c>
      <c r="G10" s="13" t="s">
        <v>30</v>
      </c>
      <c r="H10" s="2"/>
      <c r="I10" s="1" t="s">
        <v>6</v>
      </c>
      <c r="J10" s="1"/>
      <c r="K10" s="2"/>
      <c r="L10" s="2"/>
    </row>
    <row r="11" spans="1:12" x14ac:dyDescent="0.2">
      <c r="A11" s="5">
        <v>1</v>
      </c>
      <c r="B11" s="6" t="s">
        <v>7</v>
      </c>
      <c r="C11" s="7" t="s">
        <v>8</v>
      </c>
      <c r="D11" s="9" t="s">
        <v>117</v>
      </c>
      <c r="E11" s="8" t="s">
        <v>9</v>
      </c>
      <c r="F11" s="8" t="s">
        <v>38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</row>
    <row r="12" spans="1:12" x14ac:dyDescent="0.2">
      <c r="A12" s="5">
        <v>2</v>
      </c>
      <c r="B12" s="6" t="s">
        <v>31</v>
      </c>
      <c r="C12" s="7" t="s">
        <v>10</v>
      </c>
      <c r="D12" s="9" t="s">
        <v>118</v>
      </c>
      <c r="E12" s="8"/>
      <c r="F12" s="8"/>
      <c r="G12" s="9"/>
      <c r="H12" s="2"/>
      <c r="I12" s="1" t="str">
        <f t="shared" ref="I12:I31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</row>
    <row r="13" spans="1:12" x14ac:dyDescent="0.2">
      <c r="A13" s="5">
        <v>3</v>
      </c>
      <c r="B13" s="6" t="s">
        <v>4</v>
      </c>
      <c r="C13" s="7" t="s">
        <v>11</v>
      </c>
      <c r="D13" s="9" t="s">
        <v>122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</row>
    <row r="14" spans="1:12" x14ac:dyDescent="0.2">
      <c r="A14" s="5">
        <v>4</v>
      </c>
      <c r="B14" s="6" t="s">
        <v>71</v>
      </c>
      <c r="C14" s="7" t="s">
        <v>72</v>
      </c>
      <c r="D14" s="9" t="s">
        <v>120</v>
      </c>
      <c r="E14" s="8"/>
      <c r="F14" s="8"/>
      <c r="G14" s="9"/>
      <c r="H14" s="2"/>
      <c r="I14" s="1" t="str">
        <f t="shared" si="0"/>
        <v xml:space="preserve">    description TEXT,</v>
      </c>
      <c r="J14" s="1"/>
      <c r="K14" s="2"/>
      <c r="L14" s="2"/>
    </row>
    <row r="15" spans="1:12" x14ac:dyDescent="0.2">
      <c r="A15" s="5">
        <v>5</v>
      </c>
      <c r="B15" s="6" t="s">
        <v>112</v>
      </c>
      <c r="C15" s="7" t="s">
        <v>113</v>
      </c>
      <c r="D15" s="9" t="s">
        <v>117</v>
      </c>
      <c r="E15" s="8"/>
      <c r="F15" s="8"/>
      <c r="G15" s="9"/>
      <c r="H15" s="2"/>
      <c r="I15" s="1" t="str">
        <f t="shared" si="0"/>
        <v xml:space="preserve">    old_price BIGINT,</v>
      </c>
      <c r="J15" s="1"/>
      <c r="K15" s="2"/>
      <c r="L15" s="2"/>
    </row>
    <row r="16" spans="1:12" x14ac:dyDescent="0.2">
      <c r="A16" s="5">
        <v>6</v>
      </c>
      <c r="B16" s="6" t="s">
        <v>111</v>
      </c>
      <c r="C16" s="7" t="s">
        <v>110</v>
      </c>
      <c r="D16" s="9" t="s">
        <v>117</v>
      </c>
      <c r="E16" s="8"/>
      <c r="F16" s="8"/>
      <c r="G16" s="9"/>
      <c r="H16" s="2"/>
      <c r="I16" s="1" t="str">
        <f t="shared" si="0"/>
        <v xml:space="preserve">    price BIGINT,</v>
      </c>
      <c r="J16" s="1"/>
      <c r="K16" s="2"/>
      <c r="L16" s="2"/>
    </row>
    <row r="17" spans="1:12" x14ac:dyDescent="0.2">
      <c r="A17" s="5">
        <v>7</v>
      </c>
      <c r="B17" s="6" t="s">
        <v>114</v>
      </c>
      <c r="C17" s="7" t="s">
        <v>115</v>
      </c>
      <c r="D17" s="9" t="s">
        <v>117</v>
      </c>
      <c r="E17" s="8"/>
      <c r="F17" s="8"/>
      <c r="G17" s="9"/>
      <c r="H17" s="2"/>
      <c r="I17" s="1" t="str">
        <f t="shared" si="0"/>
        <v xml:space="preserve">    sold_count BIGINT,</v>
      </c>
      <c r="J17" s="1"/>
      <c r="K17" s="2"/>
      <c r="L17" s="2"/>
    </row>
    <row r="18" spans="1:12" x14ac:dyDescent="0.2">
      <c r="A18" s="5">
        <v>8</v>
      </c>
      <c r="B18" s="6" t="s">
        <v>40</v>
      </c>
      <c r="C18" s="7" t="s">
        <v>39</v>
      </c>
      <c r="D18" s="9" t="s">
        <v>117</v>
      </c>
      <c r="E18" s="8"/>
      <c r="F18" s="8"/>
      <c r="G18" s="9"/>
      <c r="H18" s="2"/>
      <c r="I18" s="1" t="str">
        <f t="shared" si="0"/>
        <v xml:space="preserve">    sort BIGINT,</v>
      </c>
      <c r="J18" s="1"/>
      <c r="K18" s="2"/>
      <c r="L18" s="2"/>
    </row>
    <row r="19" spans="1:12" x14ac:dyDescent="0.2">
      <c r="A19" s="5">
        <v>9</v>
      </c>
      <c r="B19" s="6"/>
      <c r="C19" s="7" t="s">
        <v>41</v>
      </c>
      <c r="D19" s="9" t="s">
        <v>117</v>
      </c>
      <c r="E19" s="8"/>
      <c r="F19" s="8"/>
      <c r="G19" s="9"/>
      <c r="H19" s="2"/>
      <c r="I19" s="1" t="str">
        <f t="shared" si="0"/>
        <v xml:space="preserve">    menu_id BIGINT,</v>
      </c>
      <c r="J19" s="1"/>
      <c r="K19" s="2"/>
      <c r="L19" s="2"/>
    </row>
    <row r="20" spans="1:12" x14ac:dyDescent="0.2">
      <c r="A20" s="5">
        <v>10</v>
      </c>
      <c r="B20" s="6"/>
      <c r="C20" s="7" t="s">
        <v>48</v>
      </c>
      <c r="D20" s="9" t="s">
        <v>122</v>
      </c>
      <c r="E20" s="8"/>
      <c r="F20" s="8"/>
      <c r="G20" s="9"/>
      <c r="H20" s="2"/>
      <c r="I20" s="1" t="str">
        <f t="shared" si="0"/>
        <v xml:space="preserve">    font_icon VARCHAR(255),</v>
      </c>
      <c r="J20" s="1"/>
      <c r="K20" s="2"/>
      <c r="L20" s="2"/>
    </row>
    <row r="21" spans="1:12" x14ac:dyDescent="0.2">
      <c r="A21" s="5">
        <v>11</v>
      </c>
      <c r="B21" s="6"/>
      <c r="C21" s="7" t="s">
        <v>50</v>
      </c>
      <c r="D21" s="9" t="s">
        <v>121</v>
      </c>
      <c r="E21" s="8"/>
      <c r="F21" s="8"/>
      <c r="G21" s="9"/>
      <c r="H21" s="2"/>
      <c r="I21" s="1" t="str">
        <f t="shared" si="0"/>
        <v xml:space="preserve">    use_font_icon BOOLEAN,</v>
      </c>
      <c r="J21" s="1"/>
      <c r="K21" s="2"/>
      <c r="L21" s="2"/>
    </row>
    <row r="22" spans="1:12" x14ac:dyDescent="0.2">
      <c r="A22" s="5">
        <v>12</v>
      </c>
      <c r="B22" s="6"/>
      <c r="C22" s="7" t="s">
        <v>49</v>
      </c>
      <c r="D22" s="9" t="s">
        <v>120</v>
      </c>
      <c r="E22" s="8"/>
      <c r="F22" s="8"/>
      <c r="G22" s="9"/>
      <c r="H22" s="2"/>
      <c r="I22" s="1" t="str">
        <f t="shared" si="0"/>
        <v xml:space="preserve">    icon_data TEXT,</v>
      </c>
      <c r="J22" s="1"/>
      <c r="K22" s="2"/>
      <c r="L22" s="2"/>
    </row>
    <row r="23" spans="1:12" x14ac:dyDescent="0.2">
      <c r="A23" s="5">
        <v>13</v>
      </c>
      <c r="B23" s="6" t="s">
        <v>12</v>
      </c>
      <c r="C23" s="7" t="s">
        <v>13</v>
      </c>
      <c r="D23" s="9" t="s">
        <v>121</v>
      </c>
      <c r="E23" s="8"/>
      <c r="F23" s="15" t="s">
        <v>47</v>
      </c>
      <c r="G23" s="9" t="s">
        <v>46</v>
      </c>
      <c r="H23" s="2"/>
      <c r="I23" s="1" t="str">
        <f t="shared" si="0"/>
        <v xml:space="preserve">    disabled BOOLEAN DEFAULT false,</v>
      </c>
      <c r="J23" s="1"/>
      <c r="K23" s="2"/>
      <c r="L23" s="2"/>
    </row>
    <row r="24" spans="1:12" x14ac:dyDescent="0.2">
      <c r="A24" s="5">
        <v>14</v>
      </c>
      <c r="B24" s="6" t="s">
        <v>61</v>
      </c>
      <c r="C24" s="7" t="s">
        <v>59</v>
      </c>
      <c r="D24" s="9" t="s">
        <v>117</v>
      </c>
      <c r="E24" s="8"/>
      <c r="F24" s="15"/>
      <c r="G24" s="9"/>
      <c r="H24" s="2"/>
      <c r="I24" s="1" t="str">
        <f t="shared" si="0"/>
        <v xml:space="preserve">    access_date BIGINT,</v>
      </c>
      <c r="J24" s="1"/>
      <c r="K24" s="2"/>
      <c r="L24" s="2"/>
    </row>
    <row r="25" spans="1:12" x14ac:dyDescent="0.2">
      <c r="A25" s="5">
        <v>15</v>
      </c>
      <c r="B25" s="6" t="s">
        <v>32</v>
      </c>
      <c r="C25" s="7" t="s">
        <v>14</v>
      </c>
      <c r="D25" s="9" t="s">
        <v>117</v>
      </c>
      <c r="E25" s="8"/>
      <c r="F25" s="8"/>
      <c r="G25" s="9"/>
      <c r="H25" s="2"/>
      <c r="I25" s="1" t="str">
        <f t="shared" si="0"/>
        <v xml:space="preserve">    created_by BIGINT,</v>
      </c>
      <c r="J25" s="1"/>
      <c r="K25" s="2"/>
      <c r="L25" s="2"/>
    </row>
    <row r="26" spans="1:12" x14ac:dyDescent="0.2">
      <c r="A26" s="5">
        <v>16</v>
      </c>
      <c r="B26" s="6" t="s">
        <v>15</v>
      </c>
      <c r="C26" s="7" t="s">
        <v>16</v>
      </c>
      <c r="D26" s="9" t="s">
        <v>117</v>
      </c>
      <c r="E26" s="8"/>
      <c r="F26" s="8"/>
      <c r="G26" s="9"/>
      <c r="H26" s="2"/>
      <c r="I26" s="1" t="str">
        <f t="shared" si="0"/>
        <v xml:space="preserve">    created_date BIGINT,</v>
      </c>
      <c r="J26" s="1"/>
      <c r="K26" s="2"/>
      <c r="L26" s="2"/>
    </row>
    <row r="27" spans="1:12" x14ac:dyDescent="0.2">
      <c r="A27" s="5">
        <v>17</v>
      </c>
      <c r="B27" s="6" t="s">
        <v>33</v>
      </c>
      <c r="C27" s="7" t="s">
        <v>17</v>
      </c>
      <c r="D27" s="9" t="s">
        <v>117</v>
      </c>
      <c r="E27" s="8"/>
      <c r="F27" s="8"/>
      <c r="G27" s="9"/>
      <c r="H27" s="2"/>
      <c r="I27" s="1" t="str">
        <f t="shared" si="0"/>
        <v xml:space="preserve">    updated_by BIGINT,</v>
      </c>
      <c r="J27" s="1"/>
      <c r="K27" s="2"/>
      <c r="L27" s="2"/>
    </row>
    <row r="28" spans="1:12" x14ac:dyDescent="0.2">
      <c r="A28" s="5">
        <v>18</v>
      </c>
      <c r="B28" s="6" t="s">
        <v>3</v>
      </c>
      <c r="C28" s="7" t="s">
        <v>18</v>
      </c>
      <c r="D28" s="9" t="s">
        <v>117</v>
      </c>
      <c r="E28" s="8"/>
      <c r="F28" s="8"/>
      <c r="G28" s="9"/>
      <c r="H28" s="2"/>
      <c r="I28" s="1" t="str">
        <f t="shared" si="0"/>
        <v xml:space="preserve">    updated_date BIGINT,</v>
      </c>
      <c r="J28" s="1"/>
      <c r="K28" s="2"/>
      <c r="L28" s="2"/>
    </row>
    <row r="29" spans="1:12" x14ac:dyDescent="0.2">
      <c r="A29" s="5">
        <v>19</v>
      </c>
      <c r="B29" s="6" t="s">
        <v>34</v>
      </c>
      <c r="C29" s="7" t="s">
        <v>19</v>
      </c>
      <c r="D29" s="9" t="s">
        <v>117</v>
      </c>
      <c r="E29" s="8"/>
      <c r="F29" s="8"/>
      <c r="G29" s="9"/>
      <c r="H29" s="2"/>
      <c r="I29" s="1" t="str">
        <f t="shared" si="0"/>
        <v xml:space="preserve">    deleted_by BIGINT,</v>
      </c>
      <c r="J29" s="1"/>
      <c r="K29" s="2"/>
      <c r="L29" s="2"/>
    </row>
    <row r="30" spans="1:12" x14ac:dyDescent="0.2">
      <c r="A30" s="5">
        <v>20</v>
      </c>
      <c r="B30" s="6" t="s">
        <v>20</v>
      </c>
      <c r="C30" s="7" t="s">
        <v>21</v>
      </c>
      <c r="D30" s="9" t="s">
        <v>117</v>
      </c>
      <c r="E30" s="8"/>
      <c r="F30" s="8"/>
      <c r="G30" s="9"/>
      <c r="H30" s="2"/>
      <c r="I30" s="1" t="str">
        <f t="shared" si="0"/>
        <v xml:space="preserve">    deleted_date BIGINT,</v>
      </c>
      <c r="J30" s="1"/>
      <c r="K30" s="2"/>
      <c r="L30" s="2"/>
    </row>
    <row r="31" spans="1:12" x14ac:dyDescent="0.2">
      <c r="A31" s="5">
        <v>21</v>
      </c>
      <c r="B31" s="6" t="s">
        <v>22</v>
      </c>
      <c r="C31" s="7" t="s">
        <v>23</v>
      </c>
      <c r="D31" s="9" t="s">
        <v>119</v>
      </c>
      <c r="E31" s="8"/>
      <c r="F31" s="8">
        <v>1</v>
      </c>
      <c r="G31" s="9"/>
      <c r="H31" s="2"/>
      <c r="I31" s="1" t="str">
        <f t="shared" si="0"/>
        <v xml:space="preserve">    version INTEGER DEFAULT 1,</v>
      </c>
      <c r="J31" s="1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1" t="str">
        <f>"    CONSTRAINT " &amp; IF(ISERROR(SEARCH(".",$C$8)), $C$8, MID($C$8,SEARCH(".",$C$8) + 1,(LEN($C$8)-SEARCH(".",$C$8)))) &amp; "_pk PRIMARY KEY (" &amp; $C$11 &amp; ")"</f>
        <v xml:space="preserve">    CONSTRAINT course_pk PRIMARY KEY (id)</v>
      </c>
      <c r="J32" s="1"/>
      <c r="K32" s="2"/>
      <c r="L32" s="2"/>
    </row>
    <row r="33" spans="1:12" ht="20" x14ac:dyDescent="0.2">
      <c r="A33" s="16" t="s">
        <v>37</v>
      </c>
      <c r="B33" s="16"/>
      <c r="C33" s="16"/>
      <c r="D33" s="16"/>
      <c r="E33" s="16"/>
      <c r="F33" s="16"/>
      <c r="G33" s="16"/>
      <c r="H33" s="2"/>
      <c r="I33" s="1" t="s">
        <v>24</v>
      </c>
      <c r="J33" s="1"/>
      <c r="K33" s="2"/>
      <c r="L33" s="2"/>
    </row>
    <row r="34" spans="1:12" x14ac:dyDescent="0.2">
      <c r="A34" s="10" t="s">
        <v>26</v>
      </c>
      <c r="B34" s="11" t="s">
        <v>27</v>
      </c>
      <c r="C34" s="11" t="s">
        <v>28</v>
      </c>
      <c r="D34" s="11" t="s">
        <v>25</v>
      </c>
      <c r="E34" s="11" t="s">
        <v>5</v>
      </c>
      <c r="F34" s="11" t="s">
        <v>29</v>
      </c>
      <c r="G34" s="13" t="s">
        <v>30</v>
      </c>
    </row>
    <row r="35" spans="1:12" x14ac:dyDescent="0.2">
      <c r="A35" s="5">
        <v>1</v>
      </c>
      <c r="B35" s="6"/>
      <c r="C35" s="7"/>
      <c r="D35" s="9"/>
      <c r="E35" s="8" t="s">
        <v>9</v>
      </c>
      <c r="F35" s="8">
        <v>1</v>
      </c>
      <c r="G35" s="9"/>
      <c r="I35" s="3" t="str">
        <f>"ALTER TABLE " &amp; $C$8 &amp; "
ADD COLUMN " &amp; C35 &amp; " " &amp; D35 &amp; IF(E35="yes"," NOT NULL", "") &amp; IF(LEN(F35) &gt; 0," DEFAULT " &amp; F35, "") &amp; ";"</f>
        <v>ALTER TABLE course
ADD COLUMN   NOT NULL DEFAULT 1;</v>
      </c>
    </row>
    <row r="36" spans="1:12" x14ac:dyDescent="0.2">
      <c r="A36" s="5">
        <v>2</v>
      </c>
      <c r="B36" s="6"/>
      <c r="C36" s="7"/>
      <c r="D36" s="9"/>
      <c r="E36" s="8"/>
      <c r="F36" s="8"/>
      <c r="G36" s="9"/>
      <c r="I36" s="3" t="str">
        <f t="shared" ref="I36:I38" si="1">"ALTER TABLE " &amp; $C$8 &amp; "
ADD COLUMN " &amp; C36 &amp; " " &amp; D36 &amp; IF(E36="yes"," NOT NULL", "") &amp; IF(LEN(F36) &gt; 0," DEFAULT " &amp; F36, "") &amp; ";"</f>
        <v>ALTER TABLE course
ADD COLUMN  ;</v>
      </c>
    </row>
    <row r="37" spans="1:12" x14ac:dyDescent="0.2">
      <c r="A37" s="5">
        <v>3</v>
      </c>
      <c r="B37" s="6"/>
      <c r="C37" s="7"/>
      <c r="D37" s="9"/>
      <c r="E37" s="8"/>
      <c r="F37" s="8"/>
      <c r="G37" s="9"/>
      <c r="I37" s="3" t="str">
        <f t="shared" si="1"/>
        <v>ALTER TABLE course
ADD COLUMN  ;</v>
      </c>
    </row>
    <row r="38" spans="1:12" x14ac:dyDescent="0.2">
      <c r="A38" s="5">
        <v>4</v>
      </c>
      <c r="B38" s="6"/>
      <c r="C38" s="7"/>
      <c r="D38" s="9"/>
      <c r="E38" s="8"/>
      <c r="F38" s="8"/>
      <c r="G38" s="9"/>
      <c r="I38" s="3" t="str">
        <f t="shared" si="1"/>
        <v>ALTER TABLE course
ADD COLUMN  ;</v>
      </c>
    </row>
  </sheetData>
  <mergeCells count="7">
    <mergeCell ref="A33:G3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ADB2-D445-1842-9EB5-C2652B64A0CA}">
  <dimension ref="A7:L35"/>
  <sheetViews>
    <sheetView zoomScaleNormal="100" workbookViewId="0">
      <selection activeCell="I8" sqref="I8:I9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7" spans="1:12" x14ac:dyDescent="0.2">
      <c r="A7" s="17" t="s">
        <v>0</v>
      </c>
      <c r="B7" s="17"/>
      <c r="C7" s="18" t="s">
        <v>65</v>
      </c>
      <c r="D7" s="18"/>
      <c r="E7" s="12" t="s">
        <v>1</v>
      </c>
      <c r="F7" s="18" t="s">
        <v>35</v>
      </c>
      <c r="G7" s="18"/>
      <c r="H7" s="2"/>
      <c r="I7" s="2"/>
      <c r="J7" s="2"/>
      <c r="K7" s="2"/>
      <c r="L7" s="2"/>
    </row>
    <row r="8" spans="1:12" x14ac:dyDescent="0.2">
      <c r="A8" s="17" t="s">
        <v>2</v>
      </c>
      <c r="B8" s="17"/>
      <c r="C8" s="19" t="s">
        <v>64</v>
      </c>
      <c r="D8" s="19"/>
      <c r="E8" s="12" t="s">
        <v>3</v>
      </c>
      <c r="F8" s="20" t="s">
        <v>60</v>
      </c>
      <c r="G8" s="20"/>
      <c r="H8" s="2"/>
      <c r="I8" s="1" t="str">
        <f xml:space="preserve"> "DROP TABLE IF EXISTS " &amp; C8 &amp; ";"</f>
        <v>DROP TABLE IF EXISTS table_content;</v>
      </c>
      <c r="J8" s="1"/>
      <c r="K8" s="2"/>
      <c r="L8" s="2"/>
    </row>
    <row r="9" spans="1:12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table_content</v>
      </c>
      <c r="J9" s="1"/>
      <c r="K9" s="2"/>
      <c r="L9" s="2"/>
    </row>
    <row r="10" spans="1:12" x14ac:dyDescent="0.2">
      <c r="A10" s="10" t="s">
        <v>26</v>
      </c>
      <c r="B10" s="11" t="s">
        <v>27</v>
      </c>
      <c r="C10" s="11" t="s">
        <v>28</v>
      </c>
      <c r="D10" s="11" t="s">
        <v>25</v>
      </c>
      <c r="E10" s="11" t="s">
        <v>5</v>
      </c>
      <c r="F10" s="11" t="s">
        <v>29</v>
      </c>
      <c r="G10" s="13" t="s">
        <v>30</v>
      </c>
      <c r="H10" s="2"/>
      <c r="I10" s="1" t="s">
        <v>6</v>
      </c>
      <c r="J10" s="1"/>
      <c r="K10" s="2"/>
      <c r="L10" s="2"/>
    </row>
    <row r="11" spans="1:12" x14ac:dyDescent="0.2">
      <c r="A11" s="5">
        <v>1</v>
      </c>
      <c r="B11" s="6" t="s">
        <v>7</v>
      </c>
      <c r="C11" s="7" t="s">
        <v>8</v>
      </c>
      <c r="D11" s="9" t="s">
        <v>117</v>
      </c>
      <c r="E11" s="8" t="s">
        <v>9</v>
      </c>
      <c r="F11" s="8" t="s">
        <v>38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</row>
    <row r="12" spans="1:12" x14ac:dyDescent="0.2">
      <c r="A12" s="5">
        <v>2</v>
      </c>
      <c r="B12" s="6" t="s">
        <v>31</v>
      </c>
      <c r="C12" s="7" t="s">
        <v>10</v>
      </c>
      <c r="D12" s="9" t="s">
        <v>118</v>
      </c>
      <c r="E12" s="8"/>
      <c r="F12" s="8"/>
      <c r="G12" s="9"/>
      <c r="H12" s="2"/>
      <c r="I12" s="1" t="str">
        <f t="shared" ref="I12:I28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</row>
    <row r="13" spans="1:12" x14ac:dyDescent="0.2">
      <c r="A13" s="5">
        <v>3</v>
      </c>
      <c r="B13" s="6" t="s">
        <v>4</v>
      </c>
      <c r="C13" s="7" t="s">
        <v>11</v>
      </c>
      <c r="D13" s="9" t="s">
        <v>120</v>
      </c>
      <c r="E13" s="8"/>
      <c r="F13" s="8"/>
      <c r="G13" s="9"/>
      <c r="H13" s="2"/>
      <c r="I13" s="1" t="str">
        <f t="shared" si="0"/>
        <v xml:space="preserve">    name TEXT,</v>
      </c>
      <c r="J13" s="1"/>
      <c r="K13" s="2"/>
      <c r="L13" s="2"/>
    </row>
    <row r="14" spans="1:12" x14ac:dyDescent="0.2">
      <c r="A14" s="5">
        <v>4</v>
      </c>
      <c r="B14" s="6" t="s">
        <v>40</v>
      </c>
      <c r="C14" s="7" t="s">
        <v>39</v>
      </c>
      <c r="D14" s="9" t="s">
        <v>117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</row>
    <row r="15" spans="1:12" x14ac:dyDescent="0.2">
      <c r="A15" s="5">
        <v>5</v>
      </c>
      <c r="B15" s="6"/>
      <c r="C15" s="7" t="s">
        <v>36</v>
      </c>
      <c r="D15" s="9" t="s">
        <v>117</v>
      </c>
      <c r="E15" s="8"/>
      <c r="F15" s="8"/>
      <c r="G15" s="9"/>
      <c r="H15" s="2"/>
      <c r="I15" s="1" t="str">
        <f t="shared" si="0"/>
        <v xml:space="preserve">    parent_id BIGINT,</v>
      </c>
      <c r="J15" s="1"/>
      <c r="K15" s="2"/>
      <c r="L15" s="2"/>
    </row>
    <row r="16" spans="1:12" x14ac:dyDescent="0.2">
      <c r="A16" s="5">
        <v>6</v>
      </c>
      <c r="B16" s="6"/>
      <c r="C16" s="7" t="s">
        <v>66</v>
      </c>
      <c r="D16" s="9" t="s">
        <v>117</v>
      </c>
      <c r="E16" s="8"/>
      <c r="F16" s="8"/>
      <c r="G16" s="9"/>
      <c r="H16" s="2"/>
      <c r="I16" s="1" t="str">
        <f t="shared" si="0"/>
        <v xml:space="preserve">    course_id BIGINT,</v>
      </c>
      <c r="J16" s="1"/>
      <c r="K16" s="2"/>
      <c r="L16" s="2"/>
    </row>
    <row r="17" spans="1:12" x14ac:dyDescent="0.2">
      <c r="A17" s="5">
        <v>7</v>
      </c>
      <c r="B17" s="6"/>
      <c r="C17" s="7" t="s">
        <v>48</v>
      </c>
      <c r="D17" s="9" t="s">
        <v>122</v>
      </c>
      <c r="E17" s="8"/>
      <c r="F17" s="8"/>
      <c r="G17" s="9"/>
      <c r="H17" s="2"/>
      <c r="I17" s="1" t="str">
        <f t="shared" si="0"/>
        <v xml:space="preserve">    font_icon VARCHAR(255),</v>
      </c>
      <c r="J17" s="1"/>
      <c r="K17" s="2"/>
      <c r="L17" s="2"/>
    </row>
    <row r="18" spans="1:12" x14ac:dyDescent="0.2">
      <c r="A18" s="5">
        <v>8</v>
      </c>
      <c r="B18" s="6"/>
      <c r="C18" s="7" t="s">
        <v>50</v>
      </c>
      <c r="D18" s="9" t="s">
        <v>121</v>
      </c>
      <c r="E18" s="8"/>
      <c r="F18" s="8"/>
      <c r="G18" s="9"/>
      <c r="H18" s="2"/>
      <c r="I18" s="1" t="str">
        <f t="shared" si="0"/>
        <v xml:space="preserve">    use_font_icon BOOLEAN,</v>
      </c>
      <c r="J18" s="1"/>
      <c r="K18" s="2"/>
      <c r="L18" s="2"/>
    </row>
    <row r="19" spans="1:12" x14ac:dyDescent="0.2">
      <c r="A19" s="5">
        <v>9</v>
      </c>
      <c r="B19" s="6"/>
      <c r="C19" s="7" t="s">
        <v>49</v>
      </c>
      <c r="D19" s="9" t="s">
        <v>120</v>
      </c>
      <c r="E19" s="8"/>
      <c r="F19" s="8"/>
      <c r="G19" s="9"/>
      <c r="H19" s="2"/>
      <c r="I19" s="1" t="str">
        <f t="shared" si="0"/>
        <v xml:space="preserve">    icon_data TEXT,</v>
      </c>
      <c r="J19" s="1"/>
      <c r="K19" s="2"/>
      <c r="L19" s="2"/>
    </row>
    <row r="20" spans="1:12" x14ac:dyDescent="0.2">
      <c r="A20" s="5">
        <v>10</v>
      </c>
      <c r="B20" s="6" t="s">
        <v>12</v>
      </c>
      <c r="C20" s="7" t="s">
        <v>13</v>
      </c>
      <c r="D20" s="9" t="s">
        <v>121</v>
      </c>
      <c r="E20" s="8"/>
      <c r="F20" s="15" t="s">
        <v>47</v>
      </c>
      <c r="G20" s="9" t="s">
        <v>46</v>
      </c>
      <c r="H20" s="2"/>
      <c r="I20" s="1" t="str">
        <f t="shared" si="0"/>
        <v xml:space="preserve">    disabled BOOLEAN DEFAULT false,</v>
      </c>
      <c r="J20" s="1"/>
      <c r="K20" s="2"/>
      <c r="L20" s="2"/>
    </row>
    <row r="21" spans="1:12" x14ac:dyDescent="0.2">
      <c r="A21" s="5">
        <v>11</v>
      </c>
      <c r="B21" s="6" t="s">
        <v>61</v>
      </c>
      <c r="C21" s="7" t="s">
        <v>59</v>
      </c>
      <c r="D21" s="9" t="s">
        <v>117</v>
      </c>
      <c r="E21" s="8"/>
      <c r="F21" s="15"/>
      <c r="G21" s="9"/>
      <c r="H21" s="2"/>
      <c r="I21" s="1" t="str">
        <f t="shared" si="0"/>
        <v xml:space="preserve">    access_date BIGINT,</v>
      </c>
      <c r="J21" s="1"/>
      <c r="K21" s="2"/>
      <c r="L21" s="2"/>
    </row>
    <row r="22" spans="1:12" x14ac:dyDescent="0.2">
      <c r="A22" s="5">
        <v>12</v>
      </c>
      <c r="B22" s="6" t="s">
        <v>32</v>
      </c>
      <c r="C22" s="7" t="s">
        <v>14</v>
      </c>
      <c r="D22" s="9" t="s">
        <v>117</v>
      </c>
      <c r="E22" s="8"/>
      <c r="F22" s="8"/>
      <c r="G22" s="9"/>
      <c r="H22" s="2"/>
      <c r="I22" s="1" t="str">
        <f t="shared" si="0"/>
        <v xml:space="preserve">    created_by BIGINT,</v>
      </c>
      <c r="J22" s="1"/>
      <c r="K22" s="2"/>
      <c r="L22" s="2"/>
    </row>
    <row r="23" spans="1:12" x14ac:dyDescent="0.2">
      <c r="A23" s="5">
        <v>13</v>
      </c>
      <c r="B23" s="6" t="s">
        <v>15</v>
      </c>
      <c r="C23" s="7" t="s">
        <v>16</v>
      </c>
      <c r="D23" s="9" t="s">
        <v>117</v>
      </c>
      <c r="E23" s="8"/>
      <c r="F23" s="8"/>
      <c r="G23" s="9"/>
      <c r="H23" s="2"/>
      <c r="I23" s="1" t="str">
        <f t="shared" si="0"/>
        <v xml:space="preserve">    created_date BIGINT,</v>
      </c>
      <c r="J23" s="1"/>
      <c r="K23" s="2"/>
      <c r="L23" s="2"/>
    </row>
    <row r="24" spans="1:12" x14ac:dyDescent="0.2">
      <c r="A24" s="5">
        <v>14</v>
      </c>
      <c r="B24" s="6" t="s">
        <v>33</v>
      </c>
      <c r="C24" s="7" t="s">
        <v>17</v>
      </c>
      <c r="D24" s="9" t="s">
        <v>117</v>
      </c>
      <c r="E24" s="8"/>
      <c r="F24" s="8"/>
      <c r="G24" s="9"/>
      <c r="H24" s="2"/>
      <c r="I24" s="1" t="str">
        <f t="shared" si="0"/>
        <v xml:space="preserve">    updated_by BIGINT,</v>
      </c>
      <c r="J24" s="1"/>
      <c r="K24" s="2"/>
      <c r="L24" s="2"/>
    </row>
    <row r="25" spans="1:12" x14ac:dyDescent="0.2">
      <c r="A25" s="5">
        <v>15</v>
      </c>
      <c r="B25" s="6" t="s">
        <v>3</v>
      </c>
      <c r="C25" s="7" t="s">
        <v>18</v>
      </c>
      <c r="D25" s="9" t="s">
        <v>117</v>
      </c>
      <c r="E25" s="8"/>
      <c r="F25" s="8"/>
      <c r="G25" s="9"/>
      <c r="H25" s="2"/>
      <c r="I25" s="1" t="str">
        <f t="shared" si="0"/>
        <v xml:space="preserve">    updated_date BIGINT,</v>
      </c>
      <c r="J25" s="1"/>
      <c r="K25" s="2"/>
      <c r="L25" s="2"/>
    </row>
    <row r="26" spans="1:12" x14ac:dyDescent="0.2">
      <c r="A26" s="5">
        <v>16</v>
      </c>
      <c r="B26" s="6" t="s">
        <v>34</v>
      </c>
      <c r="C26" s="7" t="s">
        <v>19</v>
      </c>
      <c r="D26" s="9" t="s">
        <v>117</v>
      </c>
      <c r="E26" s="8"/>
      <c r="F26" s="8"/>
      <c r="G26" s="9"/>
      <c r="H26" s="2"/>
      <c r="I26" s="1" t="str">
        <f t="shared" si="0"/>
        <v xml:space="preserve">    deleted_by BIGINT,</v>
      </c>
      <c r="J26" s="1"/>
      <c r="K26" s="2"/>
      <c r="L26" s="2"/>
    </row>
    <row r="27" spans="1:12" x14ac:dyDescent="0.2">
      <c r="A27" s="5">
        <v>17</v>
      </c>
      <c r="B27" s="6" t="s">
        <v>20</v>
      </c>
      <c r="C27" s="7" t="s">
        <v>21</v>
      </c>
      <c r="D27" s="9" t="s">
        <v>117</v>
      </c>
      <c r="E27" s="8"/>
      <c r="F27" s="8"/>
      <c r="G27" s="9"/>
      <c r="H27" s="2"/>
      <c r="I27" s="1" t="str">
        <f t="shared" si="0"/>
        <v xml:space="preserve">    deleted_date BIGINT,</v>
      </c>
      <c r="J27" s="1"/>
      <c r="K27" s="2"/>
      <c r="L27" s="2"/>
    </row>
    <row r="28" spans="1:12" x14ac:dyDescent="0.2">
      <c r="A28" s="5">
        <v>18</v>
      </c>
      <c r="B28" s="6" t="s">
        <v>22</v>
      </c>
      <c r="C28" s="7" t="s">
        <v>23</v>
      </c>
      <c r="D28" s="9" t="s">
        <v>119</v>
      </c>
      <c r="E28" s="8"/>
      <c r="F28" s="8">
        <v>1</v>
      </c>
      <c r="G28" s="9"/>
      <c r="H28" s="2"/>
      <c r="I28" s="1" t="str">
        <f t="shared" si="0"/>
        <v xml:space="preserve">    version INTEGER DEFAULT 1,</v>
      </c>
      <c r="J28" s="1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1" t="str">
        <f>"    CONSTRAINT " &amp; IF(ISERROR(SEARCH(".",$C$8)), $C$8, MID($C$8,SEARCH(".",$C$8) + 1,(LEN($C$8)-SEARCH(".",$C$8)))) &amp; "_pk PRIMARY KEY (" &amp; $C$11 &amp; ")"</f>
        <v xml:space="preserve">    CONSTRAINT table_content_pk PRIMARY KEY (id)</v>
      </c>
      <c r="J29" s="1"/>
      <c r="K29" s="2"/>
      <c r="L29" s="2"/>
    </row>
    <row r="30" spans="1:12" ht="20" x14ac:dyDescent="0.2">
      <c r="A30" s="16" t="s">
        <v>37</v>
      </c>
      <c r="B30" s="16"/>
      <c r="C30" s="16"/>
      <c r="D30" s="16"/>
      <c r="E30" s="16"/>
      <c r="F30" s="16"/>
      <c r="G30" s="16"/>
      <c r="H30" s="2"/>
      <c r="I30" s="1" t="s">
        <v>24</v>
      </c>
      <c r="J30" s="1"/>
      <c r="K30" s="2"/>
      <c r="L30" s="2"/>
    </row>
    <row r="31" spans="1:12" x14ac:dyDescent="0.2">
      <c r="A31" s="10" t="s">
        <v>26</v>
      </c>
      <c r="B31" s="11" t="s">
        <v>27</v>
      </c>
      <c r="C31" s="11" t="s">
        <v>28</v>
      </c>
      <c r="D31" s="11" t="s">
        <v>25</v>
      </c>
      <c r="E31" s="11" t="s">
        <v>5</v>
      </c>
      <c r="F31" s="11" t="s">
        <v>29</v>
      </c>
      <c r="G31" s="13" t="s">
        <v>30</v>
      </c>
    </row>
    <row r="32" spans="1:12" x14ac:dyDescent="0.2">
      <c r="A32" s="5">
        <v>1</v>
      </c>
      <c r="B32" s="6"/>
      <c r="C32" s="7"/>
      <c r="D32" s="9"/>
      <c r="E32" s="8" t="s">
        <v>9</v>
      </c>
      <c r="F32" s="8">
        <v>1</v>
      </c>
      <c r="G32" s="9"/>
      <c r="I32" s="3" t="str">
        <f>"ALTER TABLE " &amp; $C$8 &amp; "
ADD COLUMN " &amp; C32 &amp; " " &amp; D32 &amp; IF(E32="yes"," NOT NULL", "") &amp; IF(LEN(F32) &gt; 0," DEFAULT " &amp; F32, "") &amp; ";"</f>
        <v>ALTER TABLE table_content
ADD COLUMN   NOT NULL DEFAULT 1;</v>
      </c>
    </row>
    <row r="33" spans="1:9" x14ac:dyDescent="0.2">
      <c r="A33" s="5">
        <v>2</v>
      </c>
      <c r="B33" s="6"/>
      <c r="C33" s="7"/>
      <c r="D33" s="9"/>
      <c r="E33" s="8"/>
      <c r="F33" s="8"/>
      <c r="G33" s="9"/>
      <c r="I33" s="3" t="str">
        <f t="shared" ref="I33:I35" si="1">"ALTER TABLE " &amp; $C$8 &amp; "
ADD COLUMN " &amp; C33 &amp; " " &amp; D33 &amp; IF(E33="yes"," NOT NULL", "") &amp; IF(LEN(F33) &gt; 0," DEFAULT " &amp; F33, "") &amp; ";"</f>
        <v>ALTER TABLE table_content
ADD COLUMN  ;</v>
      </c>
    </row>
    <row r="34" spans="1:9" x14ac:dyDescent="0.2">
      <c r="A34" s="5">
        <v>3</v>
      </c>
      <c r="B34" s="6"/>
      <c r="C34" s="7"/>
      <c r="D34" s="9"/>
      <c r="E34" s="8"/>
      <c r="F34" s="8"/>
      <c r="G34" s="9"/>
      <c r="I34" s="3" t="str">
        <f t="shared" si="1"/>
        <v>ALTER TABLE table_content
ADD COLUMN  ;</v>
      </c>
    </row>
    <row r="35" spans="1:9" x14ac:dyDescent="0.2">
      <c r="A35" s="5">
        <v>4</v>
      </c>
      <c r="B35" s="6"/>
      <c r="C35" s="7"/>
      <c r="D35" s="9"/>
      <c r="E35" s="8"/>
      <c r="F35" s="8"/>
      <c r="G35" s="9"/>
      <c r="I35" s="3" t="str">
        <f t="shared" si="1"/>
        <v>ALTER TABLE table_content
ADD COLUMN  ;</v>
      </c>
    </row>
  </sheetData>
  <mergeCells count="7">
    <mergeCell ref="A30:G30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6776-9C08-5347-8267-D9EFE6DA76AE}">
  <dimension ref="A7:L34"/>
  <sheetViews>
    <sheetView zoomScaleNormal="100" workbookViewId="0">
      <selection activeCell="I8" sqref="I8:I9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7" spans="1:12" x14ac:dyDescent="0.2">
      <c r="A7" s="17" t="s">
        <v>0</v>
      </c>
      <c r="B7" s="17"/>
      <c r="C7" s="18" t="s">
        <v>67</v>
      </c>
      <c r="D7" s="18"/>
      <c r="E7" s="12" t="s">
        <v>1</v>
      </c>
      <c r="F7" s="18" t="s">
        <v>35</v>
      </c>
      <c r="G7" s="18"/>
      <c r="H7" s="2"/>
      <c r="I7" s="2"/>
      <c r="J7" s="2"/>
      <c r="K7" s="2"/>
      <c r="L7" s="2"/>
    </row>
    <row r="8" spans="1:12" x14ac:dyDescent="0.2">
      <c r="A8" s="17" t="s">
        <v>2</v>
      </c>
      <c r="B8" s="17"/>
      <c r="C8" s="19" t="s">
        <v>68</v>
      </c>
      <c r="D8" s="19"/>
      <c r="E8" s="12" t="s">
        <v>3</v>
      </c>
      <c r="F8" s="20" t="s">
        <v>60</v>
      </c>
      <c r="G8" s="20"/>
      <c r="H8" s="2"/>
      <c r="I8" s="1" t="str">
        <f xml:space="preserve"> "DROP TABLE IF EXISTS " &amp; C8 &amp; ";"</f>
        <v>DROP TABLE IF EXISTS lesson;</v>
      </c>
      <c r="J8" s="1"/>
      <c r="K8" s="2"/>
      <c r="L8" s="2"/>
    </row>
    <row r="9" spans="1:12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lesson</v>
      </c>
      <c r="J9" s="1"/>
      <c r="K9" s="2"/>
      <c r="L9" s="2"/>
    </row>
    <row r="10" spans="1:12" x14ac:dyDescent="0.2">
      <c r="A10" s="10" t="s">
        <v>26</v>
      </c>
      <c r="B10" s="11" t="s">
        <v>27</v>
      </c>
      <c r="C10" s="11" t="s">
        <v>28</v>
      </c>
      <c r="D10" s="11" t="s">
        <v>25</v>
      </c>
      <c r="E10" s="11" t="s">
        <v>5</v>
      </c>
      <c r="F10" s="11" t="s">
        <v>29</v>
      </c>
      <c r="G10" s="13" t="s">
        <v>30</v>
      </c>
      <c r="H10" s="2"/>
      <c r="I10" s="1" t="s">
        <v>6</v>
      </c>
      <c r="J10" s="1"/>
      <c r="K10" s="2"/>
      <c r="L10" s="2"/>
    </row>
    <row r="11" spans="1:12" x14ac:dyDescent="0.2">
      <c r="A11" s="5">
        <v>1</v>
      </c>
      <c r="B11" s="6" t="s">
        <v>7</v>
      </c>
      <c r="C11" s="7" t="s">
        <v>8</v>
      </c>
      <c r="D11" s="9" t="s">
        <v>117</v>
      </c>
      <c r="E11" s="8" t="s">
        <v>9</v>
      </c>
      <c r="F11" s="8" t="s">
        <v>38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</row>
    <row r="12" spans="1:12" x14ac:dyDescent="0.2">
      <c r="A12" s="5">
        <v>3</v>
      </c>
      <c r="B12" s="6" t="s">
        <v>58</v>
      </c>
      <c r="C12" s="7" t="s">
        <v>57</v>
      </c>
      <c r="D12" s="9" t="s">
        <v>120</v>
      </c>
      <c r="E12" s="8"/>
      <c r="F12" s="8"/>
      <c r="G12" s="9"/>
      <c r="H12" s="2"/>
      <c r="I12" s="1" t="str">
        <f t="shared" ref="I12:I27" si="0">"    " &amp; C12 &amp; " " &amp; D12 &amp; IF(E12="yes"," NOT NULL", "") &amp; IF(LEN(F12) &gt; 0," DEFAULT " &amp; F12, "") &amp; ","</f>
        <v xml:space="preserve">    content TEXT,</v>
      </c>
      <c r="J12" s="1"/>
      <c r="K12" s="2"/>
      <c r="L12" s="2"/>
    </row>
    <row r="13" spans="1:12" x14ac:dyDescent="0.2">
      <c r="A13" s="5">
        <v>5</v>
      </c>
      <c r="B13" s="6"/>
      <c r="C13" s="7" t="s">
        <v>69</v>
      </c>
      <c r="D13" s="9" t="s">
        <v>117</v>
      </c>
      <c r="E13" s="8"/>
      <c r="F13" s="8"/>
      <c r="G13" s="9"/>
      <c r="H13" s="2"/>
      <c r="I13" s="1" t="str">
        <f t="shared" si="0"/>
        <v xml:space="preserve">    table_content_id BIGINT,</v>
      </c>
      <c r="J13" s="1"/>
      <c r="K13" s="2"/>
      <c r="L13" s="2"/>
    </row>
    <row r="14" spans="1:12" x14ac:dyDescent="0.2">
      <c r="A14" s="5">
        <v>7</v>
      </c>
      <c r="B14" s="6"/>
      <c r="C14" s="7" t="s">
        <v>70</v>
      </c>
      <c r="D14" s="9" t="s">
        <v>120</v>
      </c>
      <c r="E14" s="8"/>
      <c r="F14" s="8"/>
      <c r="G14" s="9"/>
      <c r="H14" s="2"/>
      <c r="I14" s="1" t="str">
        <f t="shared" si="0"/>
        <v xml:space="preserve">    video_url TEXT,</v>
      </c>
      <c r="J14" s="1"/>
      <c r="K14" s="2"/>
      <c r="L14" s="2"/>
    </row>
    <row r="15" spans="1:12" x14ac:dyDescent="0.2">
      <c r="A15" s="5">
        <v>9</v>
      </c>
      <c r="B15" s="6"/>
      <c r="C15" s="7" t="s">
        <v>109</v>
      </c>
      <c r="D15" s="9" t="s">
        <v>117</v>
      </c>
      <c r="E15" s="8"/>
      <c r="F15" s="8"/>
      <c r="G15" s="9"/>
      <c r="H15" s="2"/>
      <c r="I15" s="1" t="str">
        <f t="shared" si="0"/>
        <v xml:space="preserve">    star_count BIGINT,</v>
      </c>
      <c r="J15" s="1"/>
      <c r="K15" s="2"/>
      <c r="L15" s="2"/>
    </row>
    <row r="16" spans="1:12" x14ac:dyDescent="0.2">
      <c r="A16" s="5">
        <v>11</v>
      </c>
      <c r="B16" s="6"/>
      <c r="C16" s="7" t="s">
        <v>48</v>
      </c>
      <c r="D16" s="9" t="s">
        <v>122</v>
      </c>
      <c r="E16" s="8"/>
      <c r="F16" s="8"/>
      <c r="G16" s="9"/>
      <c r="H16" s="2"/>
      <c r="I16" s="1" t="str">
        <f t="shared" si="0"/>
        <v xml:space="preserve">    font_icon VARCHAR(255),</v>
      </c>
      <c r="J16" s="1"/>
      <c r="K16" s="2"/>
      <c r="L16" s="2"/>
    </row>
    <row r="17" spans="1:12" x14ac:dyDescent="0.2">
      <c r="A17" s="5">
        <v>13</v>
      </c>
      <c r="B17" s="6"/>
      <c r="C17" s="7" t="s">
        <v>50</v>
      </c>
      <c r="D17" s="9" t="s">
        <v>121</v>
      </c>
      <c r="E17" s="8"/>
      <c r="F17" s="8"/>
      <c r="G17" s="9"/>
      <c r="H17" s="2"/>
      <c r="I17" s="1" t="str">
        <f t="shared" si="0"/>
        <v xml:space="preserve">    use_font_icon BOOLEAN,</v>
      </c>
      <c r="J17" s="1"/>
      <c r="K17" s="2"/>
      <c r="L17" s="2"/>
    </row>
    <row r="18" spans="1:12" x14ac:dyDescent="0.2">
      <c r="A18" s="5">
        <v>15</v>
      </c>
      <c r="B18" s="6"/>
      <c r="C18" s="7" t="s">
        <v>49</v>
      </c>
      <c r="D18" s="9" t="s">
        <v>120</v>
      </c>
      <c r="E18" s="8"/>
      <c r="F18" s="8"/>
      <c r="G18" s="9"/>
      <c r="H18" s="2"/>
      <c r="I18" s="1" t="str">
        <f t="shared" si="0"/>
        <v xml:space="preserve">    icon_data TEXT,</v>
      </c>
      <c r="J18" s="1"/>
      <c r="K18" s="2"/>
      <c r="L18" s="2"/>
    </row>
    <row r="19" spans="1:12" x14ac:dyDescent="0.2">
      <c r="A19" s="5">
        <v>17</v>
      </c>
      <c r="B19" s="6" t="s">
        <v>12</v>
      </c>
      <c r="C19" s="7" t="s">
        <v>13</v>
      </c>
      <c r="D19" s="9" t="s">
        <v>121</v>
      </c>
      <c r="E19" s="8"/>
      <c r="F19" s="15" t="s">
        <v>47</v>
      </c>
      <c r="G19" s="9" t="s">
        <v>46</v>
      </c>
      <c r="H19" s="2"/>
      <c r="I19" s="1" t="str">
        <f t="shared" si="0"/>
        <v xml:space="preserve">    disabled BOOLEAN DEFAULT false,</v>
      </c>
      <c r="J19" s="1"/>
      <c r="K19" s="2"/>
      <c r="L19" s="2"/>
    </row>
    <row r="20" spans="1:12" x14ac:dyDescent="0.2">
      <c r="A20" s="5">
        <v>19</v>
      </c>
      <c r="B20" s="6" t="s">
        <v>61</v>
      </c>
      <c r="C20" s="7" t="s">
        <v>59</v>
      </c>
      <c r="D20" s="9" t="s">
        <v>117</v>
      </c>
      <c r="E20" s="8"/>
      <c r="F20" s="15"/>
      <c r="G20" s="9"/>
      <c r="H20" s="2"/>
      <c r="I20" s="1" t="str">
        <f t="shared" si="0"/>
        <v xml:space="preserve">    access_date BIGINT,</v>
      </c>
      <c r="J20" s="1"/>
      <c r="K20" s="2"/>
      <c r="L20" s="2"/>
    </row>
    <row r="21" spans="1:12" x14ac:dyDescent="0.2">
      <c r="A21" s="5">
        <v>21</v>
      </c>
      <c r="B21" s="6" t="s">
        <v>32</v>
      </c>
      <c r="C21" s="7" t="s">
        <v>14</v>
      </c>
      <c r="D21" s="9" t="s">
        <v>117</v>
      </c>
      <c r="E21" s="8"/>
      <c r="F21" s="8"/>
      <c r="G21" s="9"/>
      <c r="H21" s="2"/>
      <c r="I21" s="1" t="str">
        <f t="shared" si="0"/>
        <v xml:space="preserve">    created_by BIGINT,</v>
      </c>
      <c r="J21" s="1"/>
      <c r="K21" s="2"/>
      <c r="L21" s="2"/>
    </row>
    <row r="22" spans="1:12" x14ac:dyDescent="0.2">
      <c r="A22" s="5">
        <v>23</v>
      </c>
      <c r="B22" s="6" t="s">
        <v>15</v>
      </c>
      <c r="C22" s="7" t="s">
        <v>16</v>
      </c>
      <c r="D22" s="9" t="s">
        <v>117</v>
      </c>
      <c r="E22" s="8"/>
      <c r="F22" s="8"/>
      <c r="G22" s="9"/>
      <c r="H22" s="2"/>
      <c r="I22" s="1" t="str">
        <f t="shared" si="0"/>
        <v xml:space="preserve">    created_date BIGINT,</v>
      </c>
      <c r="J22" s="1"/>
      <c r="K22" s="2"/>
      <c r="L22" s="2"/>
    </row>
    <row r="23" spans="1:12" x14ac:dyDescent="0.2">
      <c r="A23" s="5">
        <v>25</v>
      </c>
      <c r="B23" s="6" t="s">
        <v>33</v>
      </c>
      <c r="C23" s="7" t="s">
        <v>17</v>
      </c>
      <c r="D23" s="9" t="s">
        <v>117</v>
      </c>
      <c r="E23" s="8"/>
      <c r="F23" s="8"/>
      <c r="G23" s="9"/>
      <c r="H23" s="2"/>
      <c r="I23" s="1" t="str">
        <f t="shared" si="0"/>
        <v xml:space="preserve">    updated_by BIGINT,</v>
      </c>
      <c r="J23" s="1"/>
      <c r="K23" s="2"/>
      <c r="L23" s="2"/>
    </row>
    <row r="24" spans="1:12" x14ac:dyDescent="0.2">
      <c r="A24" s="5">
        <v>27</v>
      </c>
      <c r="B24" s="6" t="s">
        <v>3</v>
      </c>
      <c r="C24" s="7" t="s">
        <v>18</v>
      </c>
      <c r="D24" s="9" t="s">
        <v>117</v>
      </c>
      <c r="E24" s="8"/>
      <c r="F24" s="8"/>
      <c r="G24" s="9"/>
      <c r="H24" s="2"/>
      <c r="I24" s="1" t="str">
        <f t="shared" si="0"/>
        <v xml:space="preserve">    updated_date BIGINT,</v>
      </c>
      <c r="J24" s="1"/>
      <c r="K24" s="2"/>
      <c r="L24" s="2"/>
    </row>
    <row r="25" spans="1:12" x14ac:dyDescent="0.2">
      <c r="A25" s="5">
        <v>29</v>
      </c>
      <c r="B25" s="6" t="s">
        <v>34</v>
      </c>
      <c r="C25" s="7" t="s">
        <v>19</v>
      </c>
      <c r="D25" s="9" t="s">
        <v>117</v>
      </c>
      <c r="E25" s="8"/>
      <c r="F25" s="8"/>
      <c r="G25" s="9"/>
      <c r="H25" s="2"/>
      <c r="I25" s="1" t="str">
        <f t="shared" si="0"/>
        <v xml:space="preserve">    deleted_by BIGINT,</v>
      </c>
      <c r="J25" s="1"/>
      <c r="K25" s="2"/>
      <c r="L25" s="2"/>
    </row>
    <row r="26" spans="1:12" x14ac:dyDescent="0.2">
      <c r="A26" s="5">
        <v>31</v>
      </c>
      <c r="B26" s="6" t="s">
        <v>20</v>
      </c>
      <c r="C26" s="7" t="s">
        <v>21</v>
      </c>
      <c r="D26" s="9" t="s">
        <v>117</v>
      </c>
      <c r="E26" s="8"/>
      <c r="F26" s="8"/>
      <c r="G26" s="9"/>
      <c r="H26" s="2"/>
      <c r="I26" s="1" t="str">
        <f t="shared" si="0"/>
        <v xml:space="preserve">    deleted_date BIGINT,</v>
      </c>
      <c r="J26" s="1"/>
      <c r="K26" s="2"/>
      <c r="L26" s="2"/>
    </row>
    <row r="27" spans="1:12" x14ac:dyDescent="0.2">
      <c r="A27" s="5">
        <v>33</v>
      </c>
      <c r="B27" s="6" t="s">
        <v>22</v>
      </c>
      <c r="C27" s="7" t="s">
        <v>23</v>
      </c>
      <c r="D27" s="9" t="s">
        <v>119</v>
      </c>
      <c r="E27" s="8"/>
      <c r="F27" s="8">
        <v>1</v>
      </c>
      <c r="G27" s="9"/>
      <c r="H27" s="2"/>
      <c r="I27" s="1" t="str">
        <f t="shared" si="0"/>
        <v xml:space="preserve">    version INTEGER DEFAULT 1,</v>
      </c>
      <c r="J27" s="1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I28" s="1" t="str">
        <f>"    CONSTRAINT " &amp; IF(ISERROR(SEARCH(".",$C$8)), $C$8, MID($C$8,SEARCH(".",$C$8) + 1,(LEN($C$8)-SEARCH(".",$C$8)))) &amp; "_pk PRIMARY KEY (" &amp; $C$11 &amp; ")"</f>
        <v xml:space="preserve">    CONSTRAINT lesson_pk PRIMARY KEY (id)</v>
      </c>
      <c r="J28" s="1"/>
      <c r="K28" s="2"/>
      <c r="L28" s="2"/>
    </row>
    <row r="29" spans="1:12" ht="20" x14ac:dyDescent="0.2">
      <c r="A29" s="16" t="s">
        <v>37</v>
      </c>
      <c r="B29" s="16"/>
      <c r="C29" s="16"/>
      <c r="D29" s="16"/>
      <c r="E29" s="16"/>
      <c r="F29" s="16"/>
      <c r="G29" s="16"/>
      <c r="H29" s="2"/>
      <c r="I29" s="1" t="s">
        <v>24</v>
      </c>
      <c r="J29" s="1"/>
      <c r="K29" s="2"/>
      <c r="L29" s="2"/>
    </row>
    <row r="30" spans="1:12" x14ac:dyDescent="0.2">
      <c r="A30" s="10" t="s">
        <v>26</v>
      </c>
      <c r="B30" s="11" t="s">
        <v>27</v>
      </c>
      <c r="C30" s="11" t="s">
        <v>28</v>
      </c>
      <c r="D30" s="11" t="s">
        <v>25</v>
      </c>
      <c r="E30" s="11" t="s">
        <v>5</v>
      </c>
      <c r="F30" s="11" t="s">
        <v>29</v>
      </c>
      <c r="G30" s="13" t="s">
        <v>30</v>
      </c>
    </row>
    <row r="31" spans="1:12" x14ac:dyDescent="0.2">
      <c r="A31" s="5">
        <v>1</v>
      </c>
      <c r="B31" s="6"/>
      <c r="C31" s="7"/>
      <c r="D31" s="9"/>
      <c r="E31" s="8" t="s">
        <v>9</v>
      </c>
      <c r="F31" s="8">
        <v>1</v>
      </c>
      <c r="G31" s="9"/>
      <c r="I31" s="3" t="str">
        <f>"ALTER TABLE " &amp; $C$8 &amp; "
ADD COLUMN " &amp; C31 &amp; " " &amp; D31 &amp; IF(E31="yes"," NOT NULL", "") &amp; IF(LEN(F31) &gt; 0," DEFAULT " &amp; F31, "") &amp; ";"</f>
        <v>ALTER TABLE lesson
ADD COLUMN   NOT NULL DEFAULT 1;</v>
      </c>
    </row>
    <row r="32" spans="1:12" x14ac:dyDescent="0.2">
      <c r="A32" s="5">
        <v>2</v>
      </c>
      <c r="B32" s="6"/>
      <c r="C32" s="7"/>
      <c r="D32" s="9"/>
      <c r="E32" s="8"/>
      <c r="F32" s="8"/>
      <c r="G32" s="9"/>
      <c r="I32" s="3" t="str">
        <f t="shared" ref="I32:I34" si="1">"ALTER TABLE " &amp; $C$8 &amp; "
ADD COLUMN " &amp; C32 &amp; " " &amp; D32 &amp; IF(E32="yes"," NOT NULL", "") &amp; IF(LEN(F32) &gt; 0," DEFAULT " &amp; F32, "") &amp; ";"</f>
        <v>ALTER TABLE lesson
ADD COLUMN  ;</v>
      </c>
    </row>
    <row r="33" spans="1:9" x14ac:dyDescent="0.2">
      <c r="A33" s="5">
        <v>3</v>
      </c>
      <c r="B33" s="6"/>
      <c r="C33" s="7"/>
      <c r="D33" s="9"/>
      <c r="E33" s="8"/>
      <c r="F33" s="8"/>
      <c r="G33" s="9"/>
      <c r="I33" s="3" t="str">
        <f t="shared" si="1"/>
        <v>ALTER TABLE lesson
ADD COLUMN  ;</v>
      </c>
    </row>
    <row r="34" spans="1:9" x14ac:dyDescent="0.2">
      <c r="A34" s="5">
        <v>4</v>
      </c>
      <c r="B34" s="6"/>
      <c r="C34" s="7"/>
      <c r="D34" s="9"/>
      <c r="E34" s="8"/>
      <c r="F34" s="8"/>
      <c r="G34" s="9"/>
      <c r="I34" s="3" t="str">
        <f t="shared" si="1"/>
        <v>ALTER TABLE lesson
ADD COLUMN  ;</v>
      </c>
    </row>
  </sheetData>
  <mergeCells count="7">
    <mergeCell ref="A29:G29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E498-C431-274F-B4C0-10DF9B3930CD}">
  <dimension ref="A7:L48"/>
  <sheetViews>
    <sheetView tabSelected="1" topLeftCell="A5" zoomScaleNormal="100" workbookViewId="0">
      <selection activeCell="F22" sqref="F22"/>
    </sheetView>
  </sheetViews>
  <sheetFormatPr baseColWidth="10" defaultRowHeight="16" x14ac:dyDescent="0.2"/>
  <cols>
    <col min="1" max="1" width="5.5" customWidth="1"/>
    <col min="2" max="2" width="16.5" customWidth="1"/>
    <col min="3" max="3" width="27" customWidth="1"/>
    <col min="4" max="4" width="20.33203125" customWidth="1"/>
    <col min="5" max="5" width="15.1640625" customWidth="1"/>
    <col min="6" max="6" width="13.83203125" customWidth="1"/>
    <col min="7" max="7" width="49" customWidth="1"/>
  </cols>
  <sheetData>
    <row r="7" spans="1:12" x14ac:dyDescent="0.2">
      <c r="A7" s="17" t="s">
        <v>0</v>
      </c>
      <c r="B7" s="17"/>
      <c r="C7" s="18" t="s">
        <v>73</v>
      </c>
      <c r="D7" s="18"/>
      <c r="E7" s="12" t="s">
        <v>1</v>
      </c>
      <c r="F7" s="18" t="s">
        <v>35</v>
      </c>
      <c r="G7" s="18"/>
      <c r="H7" s="2"/>
      <c r="I7" s="2"/>
      <c r="J7" s="2"/>
      <c r="K7" s="2"/>
      <c r="L7" s="2"/>
    </row>
    <row r="8" spans="1:12" x14ac:dyDescent="0.2">
      <c r="A8" s="17" t="s">
        <v>2</v>
      </c>
      <c r="B8" s="17"/>
      <c r="C8" s="19" t="s">
        <v>74</v>
      </c>
      <c r="D8" s="19"/>
      <c r="E8" s="12" t="s">
        <v>3</v>
      </c>
      <c r="F8" s="20" t="s">
        <v>60</v>
      </c>
      <c r="G8" s="20"/>
      <c r="H8" s="2"/>
      <c r="I8" s="1" t="str">
        <f xml:space="preserve"> "DROP TABLE IF EXISTS " &amp; C8 &amp; ";"</f>
        <v>DROP TABLE IF EXISTS human_or_org;</v>
      </c>
      <c r="J8" s="1"/>
      <c r="K8" s="2"/>
      <c r="L8" s="2"/>
    </row>
    <row r="9" spans="1:12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human_or_org</v>
      </c>
      <c r="J9" s="1"/>
      <c r="K9" s="2"/>
      <c r="L9" s="2"/>
    </row>
    <row r="10" spans="1:12" x14ac:dyDescent="0.2">
      <c r="A10" s="10" t="s">
        <v>26</v>
      </c>
      <c r="B10" s="11" t="s">
        <v>27</v>
      </c>
      <c r="C10" s="11" t="s">
        <v>28</v>
      </c>
      <c r="D10" s="11" t="s">
        <v>25</v>
      </c>
      <c r="E10" s="11" t="s">
        <v>5</v>
      </c>
      <c r="F10" s="11" t="s">
        <v>29</v>
      </c>
      <c r="G10" s="13" t="s">
        <v>30</v>
      </c>
      <c r="H10" s="2"/>
      <c r="I10" s="1" t="s">
        <v>6</v>
      </c>
      <c r="J10" s="1"/>
      <c r="K10" s="2"/>
      <c r="L10" s="2"/>
    </row>
    <row r="11" spans="1:12" x14ac:dyDescent="0.2">
      <c r="A11" s="5">
        <v>1</v>
      </c>
      <c r="B11" s="6" t="s">
        <v>7</v>
      </c>
      <c r="C11" s="7" t="s">
        <v>8</v>
      </c>
      <c r="D11" s="9" t="s">
        <v>117</v>
      </c>
      <c r="E11" s="8" t="s">
        <v>9</v>
      </c>
      <c r="F11" s="8" t="s">
        <v>38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</row>
    <row r="12" spans="1:12" x14ac:dyDescent="0.2">
      <c r="A12" s="5">
        <v>1</v>
      </c>
      <c r="B12" s="6"/>
      <c r="C12" s="7" t="s">
        <v>75</v>
      </c>
      <c r="D12" s="9" t="s">
        <v>117</v>
      </c>
      <c r="E12" s="8"/>
      <c r="F12" s="8"/>
      <c r="G12" s="9"/>
      <c r="H12" s="2"/>
      <c r="I12" s="1" t="str">
        <f t="shared" ref="I12:I41" si="0">"    " &amp; C12 &amp; " " &amp; D12 &amp; IF(E12="yes"," NOT NULL", "") &amp; IF(LEN(F12) &gt; 0," DEFAULT " &amp; F12, "") &amp; ","</f>
        <v xml:space="preserve">    default_owner_org_id BIGINT,</v>
      </c>
      <c r="J12" s="1"/>
      <c r="K12" s="2"/>
      <c r="L12" s="2"/>
    </row>
    <row r="13" spans="1:12" x14ac:dyDescent="0.2">
      <c r="A13" s="5">
        <v>1</v>
      </c>
      <c r="B13" s="6" t="s">
        <v>31</v>
      </c>
      <c r="C13" s="7" t="s">
        <v>10</v>
      </c>
      <c r="D13" s="9" t="s">
        <v>118</v>
      </c>
      <c r="E13" s="8"/>
      <c r="F13" s="8"/>
      <c r="G13" s="9"/>
      <c r="H13" s="2"/>
      <c r="I13" s="1" t="str">
        <f t="shared" si="0"/>
        <v xml:space="preserve">    code VARCHAR(50),</v>
      </c>
      <c r="J13" s="1"/>
      <c r="K13" s="2"/>
      <c r="L13" s="2"/>
    </row>
    <row r="14" spans="1:12" x14ac:dyDescent="0.2">
      <c r="A14" s="5">
        <v>1</v>
      </c>
      <c r="B14" s="6" t="s">
        <v>76</v>
      </c>
      <c r="C14" s="7" t="s">
        <v>77</v>
      </c>
      <c r="D14" s="9" t="s">
        <v>122</v>
      </c>
      <c r="E14" s="8"/>
      <c r="F14" s="8"/>
      <c r="G14" s="9"/>
      <c r="H14" s="2"/>
      <c r="I14" s="1" t="str">
        <f t="shared" si="0"/>
        <v xml:space="preserve">    last_name VARCHAR(255),</v>
      </c>
      <c r="J14" s="1"/>
      <c r="K14" s="2"/>
      <c r="L14" s="2"/>
    </row>
    <row r="15" spans="1:12" x14ac:dyDescent="0.2">
      <c r="A15" s="5">
        <v>1</v>
      </c>
      <c r="B15" s="6" t="s">
        <v>4</v>
      </c>
      <c r="C15" s="7" t="s">
        <v>78</v>
      </c>
      <c r="D15" s="9" t="s">
        <v>122</v>
      </c>
      <c r="E15" s="8"/>
      <c r="F15" s="8"/>
      <c r="G15" s="9"/>
      <c r="H15" s="2"/>
      <c r="I15" s="1" t="str">
        <f t="shared" si="0"/>
        <v xml:space="preserve">    first_name VARCHAR(255),</v>
      </c>
      <c r="J15" s="1"/>
      <c r="K15" s="2"/>
      <c r="L15" s="2"/>
    </row>
    <row r="16" spans="1:12" x14ac:dyDescent="0.2">
      <c r="A16" s="5">
        <v>1</v>
      </c>
      <c r="B16" s="6" t="s">
        <v>79</v>
      </c>
      <c r="C16" s="7" t="s">
        <v>11</v>
      </c>
      <c r="D16" s="9" t="s">
        <v>122</v>
      </c>
      <c r="E16" s="8"/>
      <c r="F16" s="8"/>
      <c r="G16" s="9" t="s">
        <v>80</v>
      </c>
      <c r="H16" s="2"/>
      <c r="I16" s="1" t="str">
        <f t="shared" si="0"/>
        <v xml:space="preserve">    name VARCHAR(255),</v>
      </c>
      <c r="J16" s="1"/>
      <c r="K16" s="2"/>
      <c r="L16" s="2"/>
    </row>
    <row r="17" spans="1:12" x14ac:dyDescent="0.2">
      <c r="A17" s="5">
        <v>1</v>
      </c>
      <c r="B17" s="6" t="s">
        <v>81</v>
      </c>
      <c r="C17" s="7" t="s">
        <v>82</v>
      </c>
      <c r="D17" s="9" t="s">
        <v>122</v>
      </c>
      <c r="E17" s="8"/>
      <c r="F17" s="8"/>
      <c r="G17" s="9"/>
      <c r="H17" s="2"/>
      <c r="I17" s="1" t="str">
        <f t="shared" si="0"/>
        <v xml:space="preserve">    nick_name VARCHAR(255),</v>
      </c>
      <c r="J17" s="1"/>
      <c r="K17" s="2"/>
      <c r="L17" s="2"/>
    </row>
    <row r="18" spans="1:12" x14ac:dyDescent="0.2">
      <c r="A18" s="5">
        <v>1</v>
      </c>
      <c r="B18" s="6" t="s">
        <v>83</v>
      </c>
      <c r="C18" s="7" t="s">
        <v>84</v>
      </c>
      <c r="D18" s="9" t="s">
        <v>122</v>
      </c>
      <c r="E18" s="8"/>
      <c r="F18" s="8"/>
      <c r="G18" s="9"/>
      <c r="H18" s="2"/>
      <c r="I18" s="1" t="str">
        <f t="shared" si="0"/>
        <v xml:space="preserve">    username VARCHAR(255),</v>
      </c>
      <c r="J18" s="1"/>
      <c r="K18" s="2"/>
      <c r="L18" s="2"/>
    </row>
    <row r="19" spans="1:12" x14ac:dyDescent="0.2">
      <c r="A19" s="5">
        <v>1</v>
      </c>
      <c r="B19" s="6" t="s">
        <v>85</v>
      </c>
      <c r="C19" s="7" t="s">
        <v>86</v>
      </c>
      <c r="D19" s="9" t="s">
        <v>122</v>
      </c>
      <c r="E19" s="8"/>
      <c r="F19" s="8"/>
      <c r="G19" s="9"/>
      <c r="H19" s="2"/>
      <c r="I19" s="1" t="str">
        <f t="shared" si="0"/>
        <v xml:space="preserve">    password VARCHAR(255),</v>
      </c>
      <c r="J19" s="1"/>
      <c r="K19" s="2"/>
      <c r="L19" s="2"/>
    </row>
    <row r="20" spans="1:12" x14ac:dyDescent="0.2">
      <c r="A20" s="5">
        <v>1</v>
      </c>
      <c r="B20" s="6"/>
      <c r="C20" s="7" t="s">
        <v>116</v>
      </c>
      <c r="D20" s="9" t="s">
        <v>122</v>
      </c>
      <c r="E20" s="8"/>
      <c r="F20" s="8"/>
      <c r="G20" s="9"/>
      <c r="H20" s="2"/>
      <c r="I20" s="1" t="str">
        <f t="shared" si="0"/>
        <v xml:space="preserve">    email VARCHAR(255),</v>
      </c>
      <c r="J20" s="1"/>
      <c r="K20" s="2"/>
      <c r="L20" s="2"/>
    </row>
    <row r="21" spans="1:12" x14ac:dyDescent="0.2">
      <c r="A21" s="5">
        <v>1</v>
      </c>
      <c r="B21" s="6"/>
      <c r="C21" s="7" t="s">
        <v>48</v>
      </c>
      <c r="D21" s="9" t="s">
        <v>122</v>
      </c>
      <c r="E21" s="8"/>
      <c r="F21" s="8"/>
      <c r="G21" s="9"/>
      <c r="H21" s="2"/>
      <c r="I21" s="1" t="str">
        <f t="shared" si="0"/>
        <v xml:space="preserve">    font_icon VARCHAR(255),</v>
      </c>
      <c r="J21" s="1"/>
      <c r="K21" s="2"/>
      <c r="L21" s="2"/>
    </row>
    <row r="22" spans="1:12" x14ac:dyDescent="0.2">
      <c r="A22" s="5">
        <v>1</v>
      </c>
      <c r="B22" s="6"/>
      <c r="C22" s="7" t="s">
        <v>50</v>
      </c>
      <c r="D22" s="9" t="s">
        <v>121</v>
      </c>
      <c r="E22" s="8"/>
      <c r="F22" s="8"/>
      <c r="G22" s="9"/>
      <c r="H22" s="2"/>
      <c r="I22" s="1" t="str">
        <f t="shared" si="0"/>
        <v xml:space="preserve">    use_font_icon BOOLEAN,</v>
      </c>
      <c r="J22" s="1"/>
      <c r="K22" s="2"/>
      <c r="L22" s="2"/>
    </row>
    <row r="23" spans="1:12" x14ac:dyDescent="0.2">
      <c r="A23" s="5">
        <v>1</v>
      </c>
      <c r="B23" s="6"/>
      <c r="C23" s="7" t="s">
        <v>49</v>
      </c>
      <c r="D23" s="9" t="s">
        <v>120</v>
      </c>
      <c r="E23" s="8"/>
      <c r="F23" s="8"/>
      <c r="G23" s="9"/>
      <c r="H23" s="2"/>
      <c r="I23" s="1" t="str">
        <f t="shared" si="0"/>
        <v xml:space="preserve">    icon_data TEXT,</v>
      </c>
      <c r="J23" s="1"/>
      <c r="K23" s="2"/>
      <c r="L23" s="2"/>
    </row>
    <row r="24" spans="1:12" x14ac:dyDescent="0.2">
      <c r="A24" s="5">
        <v>1</v>
      </c>
      <c r="B24" s="6"/>
      <c r="C24" s="7" t="s">
        <v>87</v>
      </c>
      <c r="D24" s="9" t="s">
        <v>122</v>
      </c>
      <c r="E24" s="8"/>
      <c r="F24" s="8"/>
      <c r="G24" s="9"/>
      <c r="H24" s="2"/>
      <c r="I24" s="1" t="str">
        <f t="shared" si="0"/>
        <v xml:space="preserve">    reset_password_token VARCHAR(255),</v>
      </c>
      <c r="J24" s="1"/>
      <c r="K24" s="2"/>
      <c r="L24" s="2"/>
    </row>
    <row r="25" spans="1:12" x14ac:dyDescent="0.2">
      <c r="A25" s="5">
        <v>1</v>
      </c>
      <c r="B25" s="6"/>
      <c r="C25" s="7" t="s">
        <v>88</v>
      </c>
      <c r="D25" s="9" t="s">
        <v>117</v>
      </c>
      <c r="E25" s="8"/>
      <c r="F25" s="8"/>
      <c r="G25" s="9"/>
      <c r="H25" s="2"/>
      <c r="I25" s="1" t="str">
        <f t="shared" si="0"/>
        <v xml:space="preserve">    reset_password_time BIGINT,</v>
      </c>
      <c r="J25" s="1"/>
      <c r="K25" s="2"/>
      <c r="L25" s="2"/>
    </row>
    <row r="26" spans="1:12" x14ac:dyDescent="0.2">
      <c r="A26" s="5">
        <v>1</v>
      </c>
      <c r="B26" s="6" t="s">
        <v>89</v>
      </c>
      <c r="C26" s="7" t="s">
        <v>90</v>
      </c>
      <c r="D26" s="9" t="s">
        <v>117</v>
      </c>
      <c r="E26" s="8"/>
      <c r="F26" s="8"/>
      <c r="G26" s="9"/>
      <c r="H26" s="2"/>
      <c r="I26" s="1" t="str">
        <f t="shared" si="0"/>
        <v xml:space="preserve">    password_expired BIGINT,</v>
      </c>
      <c r="J26" s="1"/>
      <c r="K26" s="2"/>
      <c r="L26" s="2"/>
    </row>
    <row r="27" spans="1:12" x14ac:dyDescent="0.2">
      <c r="A27" s="5">
        <v>1</v>
      </c>
      <c r="B27" s="6" t="s">
        <v>91</v>
      </c>
      <c r="C27" s="7" t="s">
        <v>92</v>
      </c>
      <c r="D27" s="9" t="s">
        <v>121</v>
      </c>
      <c r="E27" s="8"/>
      <c r="F27" s="15" t="s">
        <v>93</v>
      </c>
      <c r="G27" s="9" t="s">
        <v>94</v>
      </c>
      <c r="H27" s="2"/>
      <c r="I27" s="1" t="str">
        <f t="shared" si="0"/>
        <v xml:space="preserve">    activated BOOLEAN DEFAULT true,</v>
      </c>
      <c r="J27" s="1"/>
      <c r="K27" s="2"/>
      <c r="L27" s="2"/>
    </row>
    <row r="28" spans="1:12" x14ac:dyDescent="0.2">
      <c r="A28" s="5">
        <v>1</v>
      </c>
      <c r="B28" s="6" t="s">
        <v>95</v>
      </c>
      <c r="C28" s="7" t="s">
        <v>96</v>
      </c>
      <c r="D28" s="9" t="s">
        <v>117</v>
      </c>
      <c r="E28" s="8"/>
      <c r="F28" s="8"/>
      <c r="G28" s="9"/>
      <c r="H28" s="2"/>
      <c r="I28" s="1" t="str">
        <f t="shared" si="0"/>
        <v xml:space="preserve">    last_login BIGINT,</v>
      </c>
      <c r="J28" s="1"/>
      <c r="K28" s="2"/>
      <c r="L28" s="2"/>
    </row>
    <row r="29" spans="1:12" x14ac:dyDescent="0.2">
      <c r="A29" s="5">
        <v>1</v>
      </c>
      <c r="B29" s="6" t="s">
        <v>97</v>
      </c>
      <c r="C29" s="7" t="s">
        <v>98</v>
      </c>
      <c r="D29" s="9" t="s">
        <v>123</v>
      </c>
      <c r="E29" s="8"/>
      <c r="F29" s="8"/>
      <c r="G29" s="9" t="s">
        <v>99</v>
      </c>
      <c r="H29" s="2"/>
      <c r="I29" s="1" t="str">
        <f t="shared" si="0"/>
        <v xml:space="preserve">    type_customer SMALLINT,</v>
      </c>
      <c r="J29" s="1"/>
      <c r="K29" s="2"/>
      <c r="L29" s="2"/>
    </row>
    <row r="30" spans="1:12" x14ac:dyDescent="0.2">
      <c r="A30" s="5">
        <v>1</v>
      </c>
      <c r="B30" s="6" t="s">
        <v>100</v>
      </c>
      <c r="C30" s="7" t="s">
        <v>101</v>
      </c>
      <c r="D30" s="9" t="s">
        <v>123</v>
      </c>
      <c r="E30" s="8"/>
      <c r="F30" s="8"/>
      <c r="G30" s="9" t="s">
        <v>102</v>
      </c>
      <c r="H30" s="2"/>
      <c r="I30" s="1" t="str">
        <f t="shared" si="0"/>
        <v xml:space="preserve">    type_supplier SMALLINT,</v>
      </c>
      <c r="J30" s="1"/>
      <c r="K30" s="2"/>
      <c r="L30" s="2"/>
    </row>
    <row r="31" spans="1:12" x14ac:dyDescent="0.2">
      <c r="A31" s="5">
        <v>1</v>
      </c>
      <c r="B31" s="6" t="s">
        <v>103</v>
      </c>
      <c r="C31" s="7" t="s">
        <v>104</v>
      </c>
      <c r="D31" s="9" t="s">
        <v>123</v>
      </c>
      <c r="E31" s="8"/>
      <c r="F31" s="8"/>
      <c r="G31" s="9" t="s">
        <v>105</v>
      </c>
      <c r="H31" s="2"/>
      <c r="I31" s="1" t="str">
        <f t="shared" si="0"/>
        <v xml:space="preserve">    type_employee SMALLINT,</v>
      </c>
      <c r="J31" s="1"/>
      <c r="K31" s="2"/>
      <c r="L31" s="2"/>
    </row>
    <row r="32" spans="1:12" x14ac:dyDescent="0.2">
      <c r="A32" s="5">
        <v>1</v>
      </c>
      <c r="B32" s="6" t="s">
        <v>106</v>
      </c>
      <c r="C32" s="7" t="s">
        <v>107</v>
      </c>
      <c r="D32" s="9" t="s">
        <v>123</v>
      </c>
      <c r="E32" s="8"/>
      <c r="F32" s="8"/>
      <c r="G32" s="9" t="s">
        <v>108</v>
      </c>
      <c r="H32" s="2"/>
      <c r="I32" s="1" t="str">
        <f t="shared" si="0"/>
        <v xml:space="preserve">    type_company SMALLINT,</v>
      </c>
      <c r="J32" s="1"/>
      <c r="K32" s="2"/>
      <c r="L32" s="2"/>
    </row>
    <row r="33" spans="1:12" x14ac:dyDescent="0.2">
      <c r="A33" s="5">
        <v>1</v>
      </c>
      <c r="B33" s="6" t="s">
        <v>12</v>
      </c>
      <c r="C33" s="7" t="s">
        <v>13</v>
      </c>
      <c r="D33" s="9" t="s">
        <v>121</v>
      </c>
      <c r="E33" s="8"/>
      <c r="F33" s="15" t="s">
        <v>47</v>
      </c>
      <c r="G33" s="9" t="s">
        <v>46</v>
      </c>
      <c r="H33" s="2"/>
      <c r="I33" s="1" t="str">
        <f t="shared" si="0"/>
        <v xml:space="preserve">    disabled BOOLEAN DEFAULT false,</v>
      </c>
      <c r="J33" s="1"/>
      <c r="K33" s="2"/>
      <c r="L33" s="2"/>
    </row>
    <row r="34" spans="1:12" x14ac:dyDescent="0.2">
      <c r="A34" s="5">
        <v>1</v>
      </c>
      <c r="B34" s="6" t="s">
        <v>61</v>
      </c>
      <c r="C34" s="7" t="s">
        <v>59</v>
      </c>
      <c r="D34" s="9" t="s">
        <v>117</v>
      </c>
      <c r="E34" s="8"/>
      <c r="F34" s="15"/>
      <c r="G34" s="9"/>
      <c r="H34" s="2"/>
      <c r="I34" s="1" t="str">
        <f t="shared" si="0"/>
        <v xml:space="preserve">    access_date BIGINT,</v>
      </c>
      <c r="J34" s="1"/>
      <c r="K34" s="2"/>
      <c r="L34" s="2"/>
    </row>
    <row r="35" spans="1:12" x14ac:dyDescent="0.2">
      <c r="A35" s="5">
        <v>1</v>
      </c>
      <c r="B35" s="6" t="s">
        <v>32</v>
      </c>
      <c r="C35" s="7" t="s">
        <v>14</v>
      </c>
      <c r="D35" s="9" t="s">
        <v>117</v>
      </c>
      <c r="E35" s="8"/>
      <c r="F35" s="8"/>
      <c r="G35" s="9"/>
      <c r="H35" s="2"/>
      <c r="I35" s="1" t="str">
        <f t="shared" si="0"/>
        <v xml:space="preserve">    created_by BIGINT,</v>
      </c>
      <c r="J35" s="1"/>
      <c r="K35" s="2"/>
      <c r="L35" s="2"/>
    </row>
    <row r="36" spans="1:12" x14ac:dyDescent="0.2">
      <c r="A36" s="5">
        <v>1</v>
      </c>
      <c r="B36" s="6" t="s">
        <v>15</v>
      </c>
      <c r="C36" s="7" t="s">
        <v>16</v>
      </c>
      <c r="D36" s="9" t="s">
        <v>117</v>
      </c>
      <c r="E36" s="8"/>
      <c r="F36" s="8"/>
      <c r="G36" s="9"/>
      <c r="H36" s="2"/>
      <c r="I36" s="1" t="str">
        <f t="shared" si="0"/>
        <v xml:space="preserve">    created_date BIGINT,</v>
      </c>
      <c r="J36" s="1"/>
      <c r="K36" s="2"/>
      <c r="L36" s="2"/>
    </row>
    <row r="37" spans="1:12" x14ac:dyDescent="0.2">
      <c r="A37" s="5">
        <v>1</v>
      </c>
      <c r="B37" s="6" t="s">
        <v>33</v>
      </c>
      <c r="C37" s="7" t="s">
        <v>17</v>
      </c>
      <c r="D37" s="9" t="s">
        <v>117</v>
      </c>
      <c r="E37" s="8"/>
      <c r="F37" s="8"/>
      <c r="G37" s="9"/>
      <c r="H37" s="2"/>
      <c r="I37" s="1" t="str">
        <f t="shared" si="0"/>
        <v xml:space="preserve">    updated_by BIGINT,</v>
      </c>
      <c r="J37" s="1"/>
      <c r="K37" s="2"/>
      <c r="L37" s="2"/>
    </row>
    <row r="38" spans="1:12" x14ac:dyDescent="0.2">
      <c r="A38" s="5">
        <v>1</v>
      </c>
      <c r="B38" s="6" t="s">
        <v>3</v>
      </c>
      <c r="C38" s="7" t="s">
        <v>18</v>
      </c>
      <c r="D38" s="9" t="s">
        <v>117</v>
      </c>
      <c r="E38" s="8"/>
      <c r="F38" s="8"/>
      <c r="G38" s="9"/>
      <c r="H38" s="2"/>
      <c r="I38" s="1" t="str">
        <f t="shared" si="0"/>
        <v xml:space="preserve">    updated_date BIGINT,</v>
      </c>
      <c r="J38" s="1"/>
      <c r="K38" s="2"/>
      <c r="L38" s="2"/>
    </row>
    <row r="39" spans="1:12" x14ac:dyDescent="0.2">
      <c r="A39" s="5">
        <v>1</v>
      </c>
      <c r="B39" s="6" t="s">
        <v>34</v>
      </c>
      <c r="C39" s="7" t="s">
        <v>19</v>
      </c>
      <c r="D39" s="9" t="s">
        <v>117</v>
      </c>
      <c r="E39" s="8"/>
      <c r="F39" s="8"/>
      <c r="G39" s="9"/>
      <c r="H39" s="2"/>
      <c r="I39" s="1" t="str">
        <f t="shared" si="0"/>
        <v xml:space="preserve">    deleted_by BIGINT,</v>
      </c>
      <c r="J39" s="1"/>
      <c r="K39" s="2"/>
      <c r="L39" s="2"/>
    </row>
    <row r="40" spans="1:12" x14ac:dyDescent="0.2">
      <c r="A40" s="5">
        <v>1</v>
      </c>
      <c r="B40" s="6" t="s">
        <v>20</v>
      </c>
      <c r="C40" s="7" t="s">
        <v>21</v>
      </c>
      <c r="D40" s="9" t="s">
        <v>117</v>
      </c>
      <c r="E40" s="8"/>
      <c r="F40" s="8"/>
      <c r="G40" s="9"/>
      <c r="H40" s="2"/>
      <c r="I40" s="1" t="str">
        <f t="shared" si="0"/>
        <v xml:space="preserve">    deleted_date BIGINT,</v>
      </c>
      <c r="J40" s="1"/>
      <c r="K40" s="2"/>
      <c r="L40" s="2"/>
    </row>
    <row r="41" spans="1:12" x14ac:dyDescent="0.2">
      <c r="A41" s="5">
        <v>1</v>
      </c>
      <c r="B41" s="6" t="s">
        <v>22</v>
      </c>
      <c r="C41" s="7" t="s">
        <v>23</v>
      </c>
      <c r="D41" s="9" t="s">
        <v>119</v>
      </c>
      <c r="E41" s="8"/>
      <c r="F41" s="8">
        <v>1</v>
      </c>
      <c r="G41" s="9"/>
      <c r="H41" s="2"/>
      <c r="I41" s="1" t="str">
        <f t="shared" si="0"/>
        <v xml:space="preserve">    version INTEGER DEFAULT 1,</v>
      </c>
      <c r="J41" s="1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1" t="str">
        <f>"    CONSTRAINT " &amp; IF(ISERROR(SEARCH(".",$C$8)), $C$8, MID($C$8,SEARCH(".",$C$8) + 1,(LEN($C$8)-SEARCH(".",$C$8)))) &amp; "_pk PRIMARY KEY (" &amp; $C$11 &amp; ")"</f>
        <v xml:space="preserve">    CONSTRAINT human_or_org_pk PRIMARY KEY (id)</v>
      </c>
      <c r="J42" s="1"/>
      <c r="K42" s="2"/>
      <c r="L42" s="2"/>
    </row>
    <row r="43" spans="1:12" ht="20" x14ac:dyDescent="0.2">
      <c r="A43" s="16" t="s">
        <v>37</v>
      </c>
      <c r="B43" s="16"/>
      <c r="C43" s="16"/>
      <c r="D43" s="16"/>
      <c r="E43" s="16"/>
      <c r="F43" s="16"/>
      <c r="G43" s="16"/>
      <c r="H43" s="2"/>
      <c r="I43" s="1" t="s">
        <v>24</v>
      </c>
      <c r="J43" s="1"/>
      <c r="K43" s="2"/>
      <c r="L43" s="2"/>
    </row>
    <row r="44" spans="1:12" x14ac:dyDescent="0.2">
      <c r="A44" s="10" t="s">
        <v>26</v>
      </c>
      <c r="B44" s="11" t="s">
        <v>27</v>
      </c>
      <c r="C44" s="11" t="s">
        <v>28</v>
      </c>
      <c r="D44" s="11" t="s">
        <v>25</v>
      </c>
      <c r="E44" s="11" t="s">
        <v>5</v>
      </c>
      <c r="F44" s="11" t="s">
        <v>29</v>
      </c>
      <c r="G44" s="13" t="s">
        <v>30</v>
      </c>
    </row>
    <row r="45" spans="1:12" x14ac:dyDescent="0.2">
      <c r="A45" s="5">
        <v>1</v>
      </c>
      <c r="B45" s="6"/>
      <c r="C45" s="7"/>
      <c r="D45" s="9"/>
      <c r="E45" s="8" t="s">
        <v>9</v>
      </c>
      <c r="F45" s="8">
        <v>1</v>
      </c>
      <c r="G45" s="9"/>
      <c r="I45" t="str">
        <f>"ALTER TABLE " &amp; $C$8 &amp; "
ADD COLUMN " &amp; C45 &amp; " " &amp; D45 &amp; IF(E45="yes"," NOT NULL", "") &amp; IF(LEN(F45) &gt; 0," DEFAULT " &amp; F45, "") &amp; ";"</f>
        <v>ALTER TABLE human_or_org
ADD COLUMN   NOT NULL DEFAULT 1;</v>
      </c>
    </row>
    <row r="46" spans="1:12" x14ac:dyDescent="0.2">
      <c r="A46" s="5">
        <v>2</v>
      </c>
      <c r="B46" s="6"/>
      <c r="C46" s="7"/>
      <c r="D46" s="9"/>
      <c r="E46" s="8"/>
      <c r="F46" s="8"/>
      <c r="G46" s="9"/>
      <c r="I46" t="str">
        <f t="shared" ref="I46:I48" si="1">"ALTER TABLE " &amp; $C$8 &amp; "
ADD COLUMN " &amp; C46 &amp; " " &amp; D46 &amp; IF(E46="yes"," NOT NULL", "") &amp; IF(LEN(F46) &gt; 0," DEFAULT " &amp; F46, "") &amp; ";"</f>
        <v>ALTER TABLE human_or_org
ADD COLUMN  ;</v>
      </c>
    </row>
    <row r="47" spans="1:12" x14ac:dyDescent="0.2">
      <c r="A47" s="5">
        <v>3</v>
      </c>
      <c r="B47" s="6"/>
      <c r="C47" s="7"/>
      <c r="D47" s="9"/>
      <c r="E47" s="8"/>
      <c r="F47" s="8"/>
      <c r="G47" s="9"/>
      <c r="I47" t="str">
        <f t="shared" si="1"/>
        <v>ALTER TABLE human_or_org
ADD COLUMN  ;</v>
      </c>
    </row>
    <row r="48" spans="1:12" x14ac:dyDescent="0.2">
      <c r="A48" s="5">
        <v>4</v>
      </c>
      <c r="B48" s="6"/>
      <c r="C48" s="7"/>
      <c r="D48" s="9"/>
      <c r="E48" s="8"/>
      <c r="F48" s="8"/>
      <c r="G48" s="9"/>
      <c r="I48" t="str">
        <f t="shared" si="1"/>
        <v>ALTER TABLE human_or_org
ADD COLUMN  ;</v>
      </c>
    </row>
  </sheetData>
  <mergeCells count="7">
    <mergeCell ref="A43:G4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Relationship</vt:lpstr>
      <vt:lpstr>menu</vt:lpstr>
      <vt:lpstr>course</vt:lpstr>
      <vt:lpstr>table_content</vt:lpstr>
      <vt:lpstr>lesson</vt:lpstr>
      <vt:lpstr>human_or_org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 Van Khai</cp:lastModifiedBy>
  <dcterms:created xsi:type="dcterms:W3CDTF">2020-01-17T08:12:53Z</dcterms:created>
  <dcterms:modified xsi:type="dcterms:W3CDTF">2020-09-22T05:45:48Z</dcterms:modified>
</cp:coreProperties>
</file>