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handkontroll\"/>
    </mc:Choice>
  </mc:AlternateContent>
  <xr:revisionPtr revIDLastSave="0" documentId="13_ncr:1_{B15424E1-CF1C-4678-8F19-B7D30B07E70A}" xr6:coauthVersionLast="47" xr6:coauthVersionMax="47" xr10:uidLastSave="{00000000-0000-0000-0000-000000000000}"/>
  <bookViews>
    <workbookView xWindow="1770" yWindow="975" windowWidth="15810" windowHeight="9945" activeTab="1" xr2:uid="{86050BAC-365A-4F4D-8610-790F95CF251C}"/>
  </bookViews>
  <sheets>
    <sheet name="BOM" sheetId="1" r:id="rId1"/>
    <sheet name="IOs 1.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H20" i="1"/>
  <c r="G20" i="1"/>
  <c r="J6" i="1"/>
  <c r="J7" i="1"/>
  <c r="J8" i="1"/>
  <c r="J9" i="1"/>
  <c r="J16" i="1"/>
  <c r="J17" i="1"/>
  <c r="I6" i="1"/>
  <c r="I5" i="1"/>
  <c r="J5" i="1" s="1"/>
  <c r="I4" i="1"/>
  <c r="J4" i="1" s="1"/>
  <c r="I12" i="1"/>
  <c r="J12" i="1" s="1"/>
  <c r="I11" i="1"/>
  <c r="J11" i="1" s="1"/>
  <c r="I10" i="1"/>
  <c r="J10" i="1" s="1"/>
  <c r="I3" i="1"/>
  <c r="J3" i="1" s="1"/>
  <c r="I7" i="1"/>
  <c r="I8" i="1"/>
  <c r="I9" i="1"/>
  <c r="I13" i="1"/>
  <c r="J13" i="1" s="1"/>
  <c r="I14" i="1"/>
  <c r="J14" i="1" s="1"/>
  <c r="I15" i="1"/>
  <c r="J15" i="1" s="1"/>
  <c r="I16" i="1"/>
  <c r="I17" i="1"/>
  <c r="I18" i="1"/>
  <c r="J18" i="1" s="1"/>
  <c r="I19" i="1"/>
  <c r="J19" i="1" s="1"/>
  <c r="I2" i="1"/>
  <c r="J2" i="1" s="1"/>
  <c r="J20" i="1" s="1"/>
</calcChain>
</file>

<file path=xl/sharedStrings.xml><?xml version="1.0" encoding="utf-8"?>
<sst xmlns="http://schemas.openxmlformats.org/spreadsheetml/2006/main" count="126" uniqueCount="98">
  <si>
    <t>Beskrivelse/navn på varen</t>
  </si>
  <si>
    <t>Total</t>
  </si>
  <si>
    <t>Link</t>
  </si>
  <si>
    <t>https://www.aliexpress.com/item/1005001421294754.html</t>
  </si>
  <si>
    <t>1005001421294750</t>
  </si>
  <si>
    <t>5PCS 20mm Shaft Potentiometer, 10K</t>
  </si>
  <si>
    <t>Sum, USD eks mva, ink ship</t>
  </si>
  <si>
    <t>1005002153423900</t>
  </si>
  <si>
    <t>https://www.aliexpress.com/item/1005002153423900.html</t>
  </si>
  <si>
    <t>Arduino Nano 3.0 with usb cable</t>
  </si>
  <si>
    <t>1005002509257579</t>
  </si>
  <si>
    <t>https://www.aliexpress.com/item/1005002509257579.html</t>
  </si>
  <si>
    <t>4000819180471</t>
  </si>
  <si>
    <t>Usb  Male to Female Extension Cable 0.3m left-angle</t>
  </si>
  <si>
    <t>https://www.aliexpress.com/item/4000819180471.html</t>
  </si>
  <si>
    <t>4000907549303</t>
  </si>
  <si>
    <t>Wall Terminal Plug Type 5.08mm Pitch Connector Pcb Screw Terminal Block</t>
  </si>
  <si>
    <t>https://www.aliexpress.com/item/4000907549303.html</t>
  </si>
  <si>
    <t>32954418743</t>
  </si>
  <si>
    <t>https://www.aliexpress.com/item/32954418743.html</t>
  </si>
  <si>
    <t>JST connector set, 2,54mm 20 mm wire. 2P</t>
  </si>
  <si>
    <t>JST connector set, 2,54mm 20 mm wire. 4P</t>
  </si>
  <si>
    <t>JST connector set, 2,54mm 20 mm wire. 5P</t>
  </si>
  <si>
    <t>LCD module Blue Green screen IIC/I2C 1602</t>
  </si>
  <si>
    <t>32685016568</t>
  </si>
  <si>
    <t>https://www.aliexpress.com/item/32685016568.html</t>
  </si>
  <si>
    <t>Battery clips 9V</t>
  </si>
  <si>
    <t>1005003688602261</t>
  </si>
  <si>
    <t>https://www.aliexpress.com/item/1005003688602261.html</t>
  </si>
  <si>
    <t>1005006054781697</t>
  </si>
  <si>
    <t>https://www.aliexpress.com/item/1005006054781697.html</t>
  </si>
  <si>
    <t xml:space="preserve"> 0.3A PPTC inline self recovery fuse/fuse 72V 300mA pin spacing 5mm</t>
  </si>
  <si>
    <t>4001165826718</t>
  </si>
  <si>
    <t>https://www.aliexpress.com/item/4001165826718.html</t>
  </si>
  <si>
    <t>Rocker Switch ON/OFF</t>
  </si>
  <si>
    <t>https://www.aliexpress.com/item/1005004311987482.html</t>
  </si>
  <si>
    <t>1005004311987482</t>
  </si>
  <si>
    <t xml:space="preserve">M3 6mm Standoff Nylon Plastic Hexagon Thread PCB </t>
  </si>
  <si>
    <t>15pin female header 2,54mm pitch</t>
  </si>
  <si>
    <t>1005001621390463</t>
  </si>
  <si>
    <t>https://www.aliexpress.com/item/1005001621390463.html</t>
  </si>
  <si>
    <t>1005003198478253</t>
  </si>
  <si>
    <t>2.54 Wire Dupont Line female to  female 4P 20cm</t>
  </si>
  <si>
    <t>https://www.aliexpress.com/item/1005003198478253.html</t>
  </si>
  <si>
    <t>8mm Metal Button Switch Normally Open Waterproof Antirust (RED)</t>
  </si>
  <si>
    <t>8mm Metal Button Switch Normally Open Waterproof Antirust (BLUE)</t>
  </si>
  <si>
    <t>8mm Metal Button Switch Normally Open Waterproof Antirust (GREEN)</t>
  </si>
  <si>
    <t>8mm Metal Button Switch Normally Open Waterproof Antirust (YELLOW)</t>
  </si>
  <si>
    <t>Bruk per elev</t>
  </si>
  <si>
    <t>Betalt NOK ink mva</t>
  </si>
  <si>
    <t>Beregnet NOK per stk, ex MVA</t>
  </si>
  <si>
    <t xml:space="preserve">tot Antall bestillt </t>
  </si>
  <si>
    <t>Varenr./lagernummer på aliexpress</t>
  </si>
  <si>
    <t>Brukt pris per rad</t>
  </si>
  <si>
    <t>Total kostnad per handkontroll</t>
  </si>
  <si>
    <t>Function</t>
  </si>
  <si>
    <t>Pin</t>
  </si>
  <si>
    <t>Special function</t>
  </si>
  <si>
    <t>Input</t>
  </si>
  <si>
    <t>Button1</t>
  </si>
  <si>
    <t>D2</t>
  </si>
  <si>
    <t>Output</t>
  </si>
  <si>
    <t>Led1</t>
  </si>
  <si>
    <t>D3</t>
  </si>
  <si>
    <t>PWM</t>
  </si>
  <si>
    <t>Button2</t>
  </si>
  <si>
    <t>D4</t>
  </si>
  <si>
    <t>Led2</t>
  </si>
  <si>
    <t>D5</t>
  </si>
  <si>
    <t>Button3</t>
  </si>
  <si>
    <t>D6</t>
  </si>
  <si>
    <t>Led3</t>
  </si>
  <si>
    <t>D7</t>
  </si>
  <si>
    <t>Button4</t>
  </si>
  <si>
    <t>D8</t>
  </si>
  <si>
    <t>Led4</t>
  </si>
  <si>
    <t>D9</t>
  </si>
  <si>
    <t>PWM_Motor</t>
  </si>
  <si>
    <t>D10</t>
  </si>
  <si>
    <t>Direction_Motor</t>
  </si>
  <si>
    <t>D11</t>
  </si>
  <si>
    <t>Run_Motor</t>
  </si>
  <si>
    <t>D12</t>
  </si>
  <si>
    <t>Speaker</t>
  </si>
  <si>
    <t>D13</t>
  </si>
  <si>
    <t>Potentiometer</t>
  </si>
  <si>
    <t>A0</t>
  </si>
  <si>
    <t>SDA_I2C</t>
  </si>
  <si>
    <t>LCD_Screen</t>
  </si>
  <si>
    <t>A4</t>
  </si>
  <si>
    <t>SCL_I2C</t>
  </si>
  <si>
    <t>A5</t>
  </si>
  <si>
    <t>AnalogRead</t>
  </si>
  <si>
    <t>I2C</t>
  </si>
  <si>
    <t>Name</t>
  </si>
  <si>
    <t>Configuration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</si>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</sst>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kr&quot;\ * #,##0.00_-;\-&quot;kr&quot;\ * #,##0.00_-;_-&quot;kr&quot;\ * &quot;-&quot;??_-;_-@_-"/>
    <numFmt numFmtId="165" formatCode="_-[$kr-414]\ * #,##0.00_-;\-[$kr-414]\ * #,##0.00_-;_-[$kr-414]\ * &quot;-&quot;??_-;_-@_-"/>
    <numFmt numFmtId="166" formatCode="&quot;kr&quot;\ #,##0.00"/>
    <numFmt numFmtId="167" formatCode="[$$-409]#,##0.00"/>
  </numFmts>
  <fonts count="10">
    <font>
      <sz val="10"/>
      <color theme="1"/>
      <name val="Oslo Sans Office"/>
      <family val="2"/>
    </font>
    <font>
      <sz val="10"/>
      <color theme="1"/>
      <name val="Oslo Sans Office"/>
      <family val="2"/>
    </font>
    <font>
      <b/>
      <sz val="10"/>
      <color theme="1"/>
      <name val="Oslo Sans Office"/>
      <family val="2"/>
    </font>
    <font>
      <u/>
      <sz val="10"/>
      <color theme="10"/>
      <name val="Oslo Sans Office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7" fillId="0" borderId="0" xfId="3" applyFont="1" applyFill="1" applyBorder="1"/>
    <xf numFmtId="0" fontId="4" fillId="0" borderId="2" xfId="0" applyFont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left"/>
    </xf>
    <xf numFmtId="0" fontId="9" fillId="0" borderId="1" xfId="2" applyFont="1" applyAlignment="1">
      <alignment horizontal="right"/>
    </xf>
    <xf numFmtId="0" fontId="3" fillId="0" borderId="0" xfId="3" applyFill="1"/>
    <xf numFmtId="0" fontId="3" fillId="0" borderId="0" xfId="3" applyFill="1" applyBorder="1"/>
    <xf numFmtId="49" fontId="8" fillId="0" borderId="2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166" fontId="9" fillId="0" borderId="1" xfId="2" applyNumberFormat="1" applyFont="1"/>
    <xf numFmtId="166" fontId="4" fillId="0" borderId="0" xfId="0" applyNumberFormat="1" applyFont="1"/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167" fontId="4" fillId="0" borderId="8" xfId="1" applyNumberFormat="1" applyFont="1" applyFill="1" applyBorder="1"/>
    <xf numFmtId="166" fontId="5" fillId="2" borderId="2" xfId="0" applyNumberFormat="1" applyFont="1" applyFill="1" applyBorder="1" applyAlignment="1">
      <alignment wrapText="1"/>
    </xf>
    <xf numFmtId="166" fontId="4" fillId="2" borderId="2" xfId="1" applyNumberFormat="1" applyFont="1" applyFill="1" applyBorder="1"/>
    <xf numFmtId="165" fontId="4" fillId="0" borderId="8" xfId="1" applyNumberFormat="1" applyFont="1" applyFill="1" applyBorder="1" applyAlignment="1">
      <alignment horizontal="left"/>
    </xf>
    <xf numFmtId="165" fontId="4" fillId="0" borderId="4" xfId="1" applyNumberFormat="1" applyFont="1" applyFill="1" applyBorder="1" applyAlignment="1">
      <alignment vertical="center"/>
    </xf>
    <xf numFmtId="167" fontId="4" fillId="0" borderId="3" xfId="1" applyNumberFormat="1" applyFont="1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 wrapText="1"/>
    </xf>
    <xf numFmtId="0" fontId="3" fillId="0" borderId="6" xfId="3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/>
    </xf>
    <xf numFmtId="165" fontId="4" fillId="0" borderId="0" xfId="0" applyNumberFormat="1" applyFont="1"/>
    <xf numFmtId="0" fontId="4" fillId="0" borderId="11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9" fillId="0" borderId="1" xfId="2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B205-E3DD-4EA4-B17F-435037E0B3D6}">
  <dimension ref="A1:O31"/>
  <sheetViews>
    <sheetView zoomScale="70" zoomScaleNormal="70" workbookViewId="0">
      <selection sqref="A1:D2"/>
    </sheetView>
  </sheetViews>
  <sheetFormatPr defaultColWidth="10.140625" defaultRowHeight="12.75"/>
  <cols>
    <col min="1" max="1" width="23.42578125" style="1" customWidth="1"/>
    <col min="2" max="2" width="30.28515625" style="1" customWidth="1"/>
    <col min="3" max="3" width="5.42578125" style="1" customWidth="1"/>
    <col min="4" max="4" width="9" style="1" customWidth="1"/>
    <col min="5" max="5" width="20.28515625" style="1" bestFit="1" customWidth="1"/>
    <col min="6" max="6" width="12.5703125" style="1" customWidth="1"/>
    <col min="7" max="7" width="14.85546875" style="1" customWidth="1"/>
    <col min="8" max="8" width="15.7109375" style="1" bestFit="1" customWidth="1"/>
    <col min="9" max="9" width="29.28515625" style="1" bestFit="1" customWidth="1"/>
    <col min="10" max="10" width="20.140625" bestFit="1" customWidth="1"/>
    <col min="11" max="14" width="10.140625" style="1"/>
    <col min="16" max="255" width="10.140625" style="1"/>
    <col min="256" max="256" width="19.42578125" style="1" bestFit="1" customWidth="1"/>
    <col min="257" max="257" width="30.28515625" style="1" customWidth="1"/>
    <col min="258" max="258" width="5.42578125" style="1" customWidth="1"/>
    <col min="259" max="259" width="9" style="1" customWidth="1"/>
    <col min="260" max="260" width="11.7109375" style="1" customWidth="1"/>
    <col min="261" max="261" width="13.140625" style="1" bestFit="1" customWidth="1"/>
    <col min="262" max="511" width="10.140625" style="1"/>
    <col min="512" max="512" width="19.42578125" style="1" bestFit="1" customWidth="1"/>
    <col min="513" max="513" width="30.28515625" style="1" customWidth="1"/>
    <col min="514" max="514" width="5.42578125" style="1" customWidth="1"/>
    <col min="515" max="515" width="9" style="1" customWidth="1"/>
    <col min="516" max="516" width="11.7109375" style="1" customWidth="1"/>
    <col min="517" max="517" width="13.140625" style="1" bestFit="1" customWidth="1"/>
    <col min="518" max="767" width="10.140625" style="1"/>
    <col min="768" max="768" width="19.42578125" style="1" bestFit="1" customWidth="1"/>
    <col min="769" max="769" width="30.28515625" style="1" customWidth="1"/>
    <col min="770" max="770" width="5.42578125" style="1" customWidth="1"/>
    <col min="771" max="771" width="9" style="1" customWidth="1"/>
    <col min="772" max="772" width="11.7109375" style="1" customWidth="1"/>
    <col min="773" max="773" width="13.140625" style="1" bestFit="1" customWidth="1"/>
    <col min="774" max="1023" width="10.140625" style="1"/>
    <col min="1024" max="1024" width="19.42578125" style="1" bestFit="1" customWidth="1"/>
    <col min="1025" max="1025" width="30.28515625" style="1" customWidth="1"/>
    <col min="1026" max="1026" width="5.42578125" style="1" customWidth="1"/>
    <col min="1027" max="1027" width="9" style="1" customWidth="1"/>
    <col min="1028" max="1028" width="11.7109375" style="1" customWidth="1"/>
    <col min="1029" max="1029" width="13.140625" style="1" bestFit="1" customWidth="1"/>
    <col min="1030" max="1279" width="10.140625" style="1"/>
    <col min="1280" max="1280" width="19.42578125" style="1" bestFit="1" customWidth="1"/>
    <col min="1281" max="1281" width="30.28515625" style="1" customWidth="1"/>
    <col min="1282" max="1282" width="5.42578125" style="1" customWidth="1"/>
    <col min="1283" max="1283" width="9" style="1" customWidth="1"/>
    <col min="1284" max="1284" width="11.7109375" style="1" customWidth="1"/>
    <col min="1285" max="1285" width="13.140625" style="1" bestFit="1" customWidth="1"/>
    <col min="1286" max="1535" width="10.140625" style="1"/>
    <col min="1536" max="1536" width="19.42578125" style="1" bestFit="1" customWidth="1"/>
    <col min="1537" max="1537" width="30.28515625" style="1" customWidth="1"/>
    <col min="1538" max="1538" width="5.42578125" style="1" customWidth="1"/>
    <col min="1539" max="1539" width="9" style="1" customWidth="1"/>
    <col min="1540" max="1540" width="11.7109375" style="1" customWidth="1"/>
    <col min="1541" max="1541" width="13.140625" style="1" bestFit="1" customWidth="1"/>
    <col min="1542" max="1791" width="10.140625" style="1"/>
    <col min="1792" max="1792" width="19.42578125" style="1" bestFit="1" customWidth="1"/>
    <col min="1793" max="1793" width="30.28515625" style="1" customWidth="1"/>
    <col min="1794" max="1794" width="5.42578125" style="1" customWidth="1"/>
    <col min="1795" max="1795" width="9" style="1" customWidth="1"/>
    <col min="1796" max="1796" width="11.7109375" style="1" customWidth="1"/>
    <col min="1797" max="1797" width="13.140625" style="1" bestFit="1" customWidth="1"/>
    <col min="1798" max="2047" width="10.140625" style="1"/>
    <col min="2048" max="2048" width="19.42578125" style="1" bestFit="1" customWidth="1"/>
    <col min="2049" max="2049" width="30.28515625" style="1" customWidth="1"/>
    <col min="2050" max="2050" width="5.42578125" style="1" customWidth="1"/>
    <col min="2051" max="2051" width="9" style="1" customWidth="1"/>
    <col min="2052" max="2052" width="11.7109375" style="1" customWidth="1"/>
    <col min="2053" max="2053" width="13.140625" style="1" bestFit="1" customWidth="1"/>
    <col min="2054" max="2303" width="10.140625" style="1"/>
    <col min="2304" max="2304" width="19.42578125" style="1" bestFit="1" customWidth="1"/>
    <col min="2305" max="2305" width="30.28515625" style="1" customWidth="1"/>
    <col min="2306" max="2306" width="5.42578125" style="1" customWidth="1"/>
    <col min="2307" max="2307" width="9" style="1" customWidth="1"/>
    <col min="2308" max="2308" width="11.7109375" style="1" customWidth="1"/>
    <col min="2309" max="2309" width="13.140625" style="1" bestFit="1" customWidth="1"/>
    <col min="2310" max="2559" width="10.140625" style="1"/>
    <col min="2560" max="2560" width="19.42578125" style="1" bestFit="1" customWidth="1"/>
    <col min="2561" max="2561" width="30.28515625" style="1" customWidth="1"/>
    <col min="2562" max="2562" width="5.42578125" style="1" customWidth="1"/>
    <col min="2563" max="2563" width="9" style="1" customWidth="1"/>
    <col min="2564" max="2564" width="11.7109375" style="1" customWidth="1"/>
    <col min="2565" max="2565" width="13.140625" style="1" bestFit="1" customWidth="1"/>
    <col min="2566" max="2815" width="10.140625" style="1"/>
    <col min="2816" max="2816" width="19.42578125" style="1" bestFit="1" customWidth="1"/>
    <col min="2817" max="2817" width="30.28515625" style="1" customWidth="1"/>
    <col min="2818" max="2818" width="5.42578125" style="1" customWidth="1"/>
    <col min="2819" max="2819" width="9" style="1" customWidth="1"/>
    <col min="2820" max="2820" width="11.7109375" style="1" customWidth="1"/>
    <col min="2821" max="2821" width="13.140625" style="1" bestFit="1" customWidth="1"/>
    <col min="2822" max="3071" width="10.140625" style="1"/>
    <col min="3072" max="3072" width="19.42578125" style="1" bestFit="1" customWidth="1"/>
    <col min="3073" max="3073" width="30.28515625" style="1" customWidth="1"/>
    <col min="3074" max="3074" width="5.42578125" style="1" customWidth="1"/>
    <col min="3075" max="3075" width="9" style="1" customWidth="1"/>
    <col min="3076" max="3076" width="11.7109375" style="1" customWidth="1"/>
    <col min="3077" max="3077" width="13.140625" style="1" bestFit="1" customWidth="1"/>
    <col min="3078" max="3327" width="10.140625" style="1"/>
    <col min="3328" max="3328" width="19.42578125" style="1" bestFit="1" customWidth="1"/>
    <col min="3329" max="3329" width="30.28515625" style="1" customWidth="1"/>
    <col min="3330" max="3330" width="5.42578125" style="1" customWidth="1"/>
    <col min="3331" max="3331" width="9" style="1" customWidth="1"/>
    <col min="3332" max="3332" width="11.7109375" style="1" customWidth="1"/>
    <col min="3333" max="3333" width="13.140625" style="1" bestFit="1" customWidth="1"/>
    <col min="3334" max="3583" width="10.140625" style="1"/>
    <col min="3584" max="3584" width="19.42578125" style="1" bestFit="1" customWidth="1"/>
    <col min="3585" max="3585" width="30.28515625" style="1" customWidth="1"/>
    <col min="3586" max="3586" width="5.42578125" style="1" customWidth="1"/>
    <col min="3587" max="3587" width="9" style="1" customWidth="1"/>
    <col min="3588" max="3588" width="11.7109375" style="1" customWidth="1"/>
    <col min="3589" max="3589" width="13.140625" style="1" bestFit="1" customWidth="1"/>
    <col min="3590" max="3839" width="10.140625" style="1"/>
    <col min="3840" max="3840" width="19.42578125" style="1" bestFit="1" customWidth="1"/>
    <col min="3841" max="3841" width="30.28515625" style="1" customWidth="1"/>
    <col min="3842" max="3842" width="5.42578125" style="1" customWidth="1"/>
    <col min="3843" max="3843" width="9" style="1" customWidth="1"/>
    <col min="3844" max="3844" width="11.7109375" style="1" customWidth="1"/>
    <col min="3845" max="3845" width="13.140625" style="1" bestFit="1" customWidth="1"/>
    <col min="3846" max="4095" width="10.140625" style="1"/>
    <col min="4096" max="4096" width="19.42578125" style="1" bestFit="1" customWidth="1"/>
    <col min="4097" max="4097" width="30.28515625" style="1" customWidth="1"/>
    <col min="4098" max="4098" width="5.42578125" style="1" customWidth="1"/>
    <col min="4099" max="4099" width="9" style="1" customWidth="1"/>
    <col min="4100" max="4100" width="11.7109375" style="1" customWidth="1"/>
    <col min="4101" max="4101" width="13.140625" style="1" bestFit="1" customWidth="1"/>
    <col min="4102" max="4351" width="10.140625" style="1"/>
    <col min="4352" max="4352" width="19.42578125" style="1" bestFit="1" customWidth="1"/>
    <col min="4353" max="4353" width="30.28515625" style="1" customWidth="1"/>
    <col min="4354" max="4354" width="5.42578125" style="1" customWidth="1"/>
    <col min="4355" max="4355" width="9" style="1" customWidth="1"/>
    <col min="4356" max="4356" width="11.7109375" style="1" customWidth="1"/>
    <col min="4357" max="4357" width="13.140625" style="1" bestFit="1" customWidth="1"/>
    <col min="4358" max="4607" width="10.140625" style="1"/>
    <col min="4608" max="4608" width="19.42578125" style="1" bestFit="1" customWidth="1"/>
    <col min="4609" max="4609" width="30.28515625" style="1" customWidth="1"/>
    <col min="4610" max="4610" width="5.42578125" style="1" customWidth="1"/>
    <col min="4611" max="4611" width="9" style="1" customWidth="1"/>
    <col min="4612" max="4612" width="11.7109375" style="1" customWidth="1"/>
    <col min="4613" max="4613" width="13.140625" style="1" bestFit="1" customWidth="1"/>
    <col min="4614" max="4863" width="10.140625" style="1"/>
    <col min="4864" max="4864" width="19.42578125" style="1" bestFit="1" customWidth="1"/>
    <col min="4865" max="4865" width="30.28515625" style="1" customWidth="1"/>
    <col min="4866" max="4866" width="5.42578125" style="1" customWidth="1"/>
    <col min="4867" max="4867" width="9" style="1" customWidth="1"/>
    <col min="4868" max="4868" width="11.7109375" style="1" customWidth="1"/>
    <col min="4869" max="4869" width="13.140625" style="1" bestFit="1" customWidth="1"/>
    <col min="4870" max="5119" width="10.140625" style="1"/>
    <col min="5120" max="5120" width="19.42578125" style="1" bestFit="1" customWidth="1"/>
    <col min="5121" max="5121" width="30.28515625" style="1" customWidth="1"/>
    <col min="5122" max="5122" width="5.42578125" style="1" customWidth="1"/>
    <col min="5123" max="5123" width="9" style="1" customWidth="1"/>
    <col min="5124" max="5124" width="11.7109375" style="1" customWidth="1"/>
    <col min="5125" max="5125" width="13.140625" style="1" bestFit="1" customWidth="1"/>
    <col min="5126" max="5375" width="10.140625" style="1"/>
    <col min="5376" max="5376" width="19.42578125" style="1" bestFit="1" customWidth="1"/>
    <col min="5377" max="5377" width="30.28515625" style="1" customWidth="1"/>
    <col min="5378" max="5378" width="5.42578125" style="1" customWidth="1"/>
    <col min="5379" max="5379" width="9" style="1" customWidth="1"/>
    <col min="5380" max="5380" width="11.7109375" style="1" customWidth="1"/>
    <col min="5381" max="5381" width="13.140625" style="1" bestFit="1" customWidth="1"/>
    <col min="5382" max="5631" width="10.140625" style="1"/>
    <col min="5632" max="5632" width="19.42578125" style="1" bestFit="1" customWidth="1"/>
    <col min="5633" max="5633" width="30.28515625" style="1" customWidth="1"/>
    <col min="5634" max="5634" width="5.42578125" style="1" customWidth="1"/>
    <col min="5635" max="5635" width="9" style="1" customWidth="1"/>
    <col min="5636" max="5636" width="11.7109375" style="1" customWidth="1"/>
    <col min="5637" max="5637" width="13.140625" style="1" bestFit="1" customWidth="1"/>
    <col min="5638" max="5887" width="10.140625" style="1"/>
    <col min="5888" max="5888" width="19.42578125" style="1" bestFit="1" customWidth="1"/>
    <col min="5889" max="5889" width="30.28515625" style="1" customWidth="1"/>
    <col min="5890" max="5890" width="5.42578125" style="1" customWidth="1"/>
    <col min="5891" max="5891" width="9" style="1" customWidth="1"/>
    <col min="5892" max="5892" width="11.7109375" style="1" customWidth="1"/>
    <col min="5893" max="5893" width="13.140625" style="1" bestFit="1" customWidth="1"/>
    <col min="5894" max="6143" width="10.140625" style="1"/>
    <col min="6144" max="6144" width="19.42578125" style="1" bestFit="1" customWidth="1"/>
    <col min="6145" max="6145" width="30.28515625" style="1" customWidth="1"/>
    <col min="6146" max="6146" width="5.42578125" style="1" customWidth="1"/>
    <col min="6147" max="6147" width="9" style="1" customWidth="1"/>
    <col min="6148" max="6148" width="11.7109375" style="1" customWidth="1"/>
    <col min="6149" max="6149" width="13.140625" style="1" bestFit="1" customWidth="1"/>
    <col min="6150" max="6399" width="10.140625" style="1"/>
    <col min="6400" max="6400" width="19.42578125" style="1" bestFit="1" customWidth="1"/>
    <col min="6401" max="6401" width="30.28515625" style="1" customWidth="1"/>
    <col min="6402" max="6402" width="5.42578125" style="1" customWidth="1"/>
    <col min="6403" max="6403" width="9" style="1" customWidth="1"/>
    <col min="6404" max="6404" width="11.7109375" style="1" customWidth="1"/>
    <col min="6405" max="6405" width="13.140625" style="1" bestFit="1" customWidth="1"/>
    <col min="6406" max="6655" width="10.140625" style="1"/>
    <col min="6656" max="6656" width="19.42578125" style="1" bestFit="1" customWidth="1"/>
    <col min="6657" max="6657" width="30.28515625" style="1" customWidth="1"/>
    <col min="6658" max="6658" width="5.42578125" style="1" customWidth="1"/>
    <col min="6659" max="6659" width="9" style="1" customWidth="1"/>
    <col min="6660" max="6660" width="11.7109375" style="1" customWidth="1"/>
    <col min="6661" max="6661" width="13.140625" style="1" bestFit="1" customWidth="1"/>
    <col min="6662" max="6911" width="10.140625" style="1"/>
    <col min="6912" max="6912" width="19.42578125" style="1" bestFit="1" customWidth="1"/>
    <col min="6913" max="6913" width="30.28515625" style="1" customWidth="1"/>
    <col min="6914" max="6914" width="5.42578125" style="1" customWidth="1"/>
    <col min="6915" max="6915" width="9" style="1" customWidth="1"/>
    <col min="6916" max="6916" width="11.7109375" style="1" customWidth="1"/>
    <col min="6917" max="6917" width="13.140625" style="1" bestFit="1" customWidth="1"/>
    <col min="6918" max="7167" width="10.140625" style="1"/>
    <col min="7168" max="7168" width="19.42578125" style="1" bestFit="1" customWidth="1"/>
    <col min="7169" max="7169" width="30.28515625" style="1" customWidth="1"/>
    <col min="7170" max="7170" width="5.42578125" style="1" customWidth="1"/>
    <col min="7171" max="7171" width="9" style="1" customWidth="1"/>
    <col min="7172" max="7172" width="11.7109375" style="1" customWidth="1"/>
    <col min="7173" max="7173" width="13.140625" style="1" bestFit="1" customWidth="1"/>
    <col min="7174" max="7423" width="10.140625" style="1"/>
    <col min="7424" max="7424" width="19.42578125" style="1" bestFit="1" customWidth="1"/>
    <col min="7425" max="7425" width="30.28515625" style="1" customWidth="1"/>
    <col min="7426" max="7426" width="5.42578125" style="1" customWidth="1"/>
    <col min="7427" max="7427" width="9" style="1" customWidth="1"/>
    <col min="7428" max="7428" width="11.7109375" style="1" customWidth="1"/>
    <col min="7429" max="7429" width="13.140625" style="1" bestFit="1" customWidth="1"/>
    <col min="7430" max="7679" width="10.140625" style="1"/>
    <col min="7680" max="7680" width="19.42578125" style="1" bestFit="1" customWidth="1"/>
    <col min="7681" max="7681" width="30.28515625" style="1" customWidth="1"/>
    <col min="7682" max="7682" width="5.42578125" style="1" customWidth="1"/>
    <col min="7683" max="7683" width="9" style="1" customWidth="1"/>
    <col min="7684" max="7684" width="11.7109375" style="1" customWidth="1"/>
    <col min="7685" max="7685" width="13.140625" style="1" bestFit="1" customWidth="1"/>
    <col min="7686" max="7935" width="10.140625" style="1"/>
    <col min="7936" max="7936" width="19.42578125" style="1" bestFit="1" customWidth="1"/>
    <col min="7937" max="7937" width="30.28515625" style="1" customWidth="1"/>
    <col min="7938" max="7938" width="5.42578125" style="1" customWidth="1"/>
    <col min="7939" max="7939" width="9" style="1" customWidth="1"/>
    <col min="7940" max="7940" width="11.7109375" style="1" customWidth="1"/>
    <col min="7941" max="7941" width="13.140625" style="1" bestFit="1" customWidth="1"/>
    <col min="7942" max="8191" width="10.140625" style="1"/>
    <col min="8192" max="8192" width="19.42578125" style="1" bestFit="1" customWidth="1"/>
    <col min="8193" max="8193" width="30.28515625" style="1" customWidth="1"/>
    <col min="8194" max="8194" width="5.42578125" style="1" customWidth="1"/>
    <col min="8195" max="8195" width="9" style="1" customWidth="1"/>
    <col min="8196" max="8196" width="11.7109375" style="1" customWidth="1"/>
    <col min="8197" max="8197" width="13.140625" style="1" bestFit="1" customWidth="1"/>
    <col min="8198" max="8447" width="10.140625" style="1"/>
    <col min="8448" max="8448" width="19.42578125" style="1" bestFit="1" customWidth="1"/>
    <col min="8449" max="8449" width="30.28515625" style="1" customWidth="1"/>
    <col min="8450" max="8450" width="5.42578125" style="1" customWidth="1"/>
    <col min="8451" max="8451" width="9" style="1" customWidth="1"/>
    <col min="8452" max="8452" width="11.7109375" style="1" customWidth="1"/>
    <col min="8453" max="8453" width="13.140625" style="1" bestFit="1" customWidth="1"/>
    <col min="8454" max="8703" width="10.140625" style="1"/>
    <col min="8704" max="8704" width="19.42578125" style="1" bestFit="1" customWidth="1"/>
    <col min="8705" max="8705" width="30.28515625" style="1" customWidth="1"/>
    <col min="8706" max="8706" width="5.42578125" style="1" customWidth="1"/>
    <col min="8707" max="8707" width="9" style="1" customWidth="1"/>
    <col min="8708" max="8708" width="11.7109375" style="1" customWidth="1"/>
    <col min="8709" max="8709" width="13.140625" style="1" bestFit="1" customWidth="1"/>
    <col min="8710" max="8959" width="10.140625" style="1"/>
    <col min="8960" max="8960" width="19.42578125" style="1" bestFit="1" customWidth="1"/>
    <col min="8961" max="8961" width="30.28515625" style="1" customWidth="1"/>
    <col min="8962" max="8962" width="5.42578125" style="1" customWidth="1"/>
    <col min="8963" max="8963" width="9" style="1" customWidth="1"/>
    <col min="8964" max="8964" width="11.7109375" style="1" customWidth="1"/>
    <col min="8965" max="8965" width="13.140625" style="1" bestFit="1" customWidth="1"/>
    <col min="8966" max="9215" width="10.140625" style="1"/>
    <col min="9216" max="9216" width="19.42578125" style="1" bestFit="1" customWidth="1"/>
    <col min="9217" max="9217" width="30.28515625" style="1" customWidth="1"/>
    <col min="9218" max="9218" width="5.42578125" style="1" customWidth="1"/>
    <col min="9219" max="9219" width="9" style="1" customWidth="1"/>
    <col min="9220" max="9220" width="11.7109375" style="1" customWidth="1"/>
    <col min="9221" max="9221" width="13.140625" style="1" bestFit="1" customWidth="1"/>
    <col min="9222" max="9471" width="10.140625" style="1"/>
    <col min="9472" max="9472" width="19.42578125" style="1" bestFit="1" customWidth="1"/>
    <col min="9473" max="9473" width="30.28515625" style="1" customWidth="1"/>
    <col min="9474" max="9474" width="5.42578125" style="1" customWidth="1"/>
    <col min="9475" max="9475" width="9" style="1" customWidth="1"/>
    <col min="9476" max="9476" width="11.7109375" style="1" customWidth="1"/>
    <col min="9477" max="9477" width="13.140625" style="1" bestFit="1" customWidth="1"/>
    <col min="9478" max="9727" width="10.140625" style="1"/>
    <col min="9728" max="9728" width="19.42578125" style="1" bestFit="1" customWidth="1"/>
    <col min="9729" max="9729" width="30.28515625" style="1" customWidth="1"/>
    <col min="9730" max="9730" width="5.42578125" style="1" customWidth="1"/>
    <col min="9731" max="9731" width="9" style="1" customWidth="1"/>
    <col min="9732" max="9732" width="11.7109375" style="1" customWidth="1"/>
    <col min="9733" max="9733" width="13.140625" style="1" bestFit="1" customWidth="1"/>
    <col min="9734" max="9983" width="10.140625" style="1"/>
    <col min="9984" max="9984" width="19.42578125" style="1" bestFit="1" customWidth="1"/>
    <col min="9985" max="9985" width="30.28515625" style="1" customWidth="1"/>
    <col min="9986" max="9986" width="5.42578125" style="1" customWidth="1"/>
    <col min="9987" max="9987" width="9" style="1" customWidth="1"/>
    <col min="9988" max="9988" width="11.7109375" style="1" customWidth="1"/>
    <col min="9989" max="9989" width="13.140625" style="1" bestFit="1" customWidth="1"/>
    <col min="9990" max="10239" width="10.140625" style="1"/>
    <col min="10240" max="10240" width="19.42578125" style="1" bestFit="1" customWidth="1"/>
    <col min="10241" max="10241" width="30.28515625" style="1" customWidth="1"/>
    <col min="10242" max="10242" width="5.42578125" style="1" customWidth="1"/>
    <col min="10243" max="10243" width="9" style="1" customWidth="1"/>
    <col min="10244" max="10244" width="11.7109375" style="1" customWidth="1"/>
    <col min="10245" max="10245" width="13.140625" style="1" bestFit="1" customWidth="1"/>
    <col min="10246" max="10495" width="10.140625" style="1"/>
    <col min="10496" max="10496" width="19.42578125" style="1" bestFit="1" customWidth="1"/>
    <col min="10497" max="10497" width="30.28515625" style="1" customWidth="1"/>
    <col min="10498" max="10498" width="5.42578125" style="1" customWidth="1"/>
    <col min="10499" max="10499" width="9" style="1" customWidth="1"/>
    <col min="10500" max="10500" width="11.7109375" style="1" customWidth="1"/>
    <col min="10501" max="10501" width="13.140625" style="1" bestFit="1" customWidth="1"/>
    <col min="10502" max="10751" width="10.140625" style="1"/>
    <col min="10752" max="10752" width="19.42578125" style="1" bestFit="1" customWidth="1"/>
    <col min="10753" max="10753" width="30.28515625" style="1" customWidth="1"/>
    <col min="10754" max="10754" width="5.42578125" style="1" customWidth="1"/>
    <col min="10755" max="10755" width="9" style="1" customWidth="1"/>
    <col min="10756" max="10756" width="11.7109375" style="1" customWidth="1"/>
    <col min="10757" max="10757" width="13.140625" style="1" bestFit="1" customWidth="1"/>
    <col min="10758" max="11007" width="10.140625" style="1"/>
    <col min="11008" max="11008" width="19.42578125" style="1" bestFit="1" customWidth="1"/>
    <col min="11009" max="11009" width="30.28515625" style="1" customWidth="1"/>
    <col min="11010" max="11010" width="5.42578125" style="1" customWidth="1"/>
    <col min="11011" max="11011" width="9" style="1" customWidth="1"/>
    <col min="11012" max="11012" width="11.7109375" style="1" customWidth="1"/>
    <col min="11013" max="11013" width="13.140625" style="1" bestFit="1" customWidth="1"/>
    <col min="11014" max="11263" width="10.140625" style="1"/>
    <col min="11264" max="11264" width="19.42578125" style="1" bestFit="1" customWidth="1"/>
    <col min="11265" max="11265" width="30.28515625" style="1" customWidth="1"/>
    <col min="11266" max="11266" width="5.42578125" style="1" customWidth="1"/>
    <col min="11267" max="11267" width="9" style="1" customWidth="1"/>
    <col min="11268" max="11268" width="11.7109375" style="1" customWidth="1"/>
    <col min="11269" max="11269" width="13.140625" style="1" bestFit="1" customWidth="1"/>
    <col min="11270" max="11519" width="10.140625" style="1"/>
    <col min="11520" max="11520" width="19.42578125" style="1" bestFit="1" customWidth="1"/>
    <col min="11521" max="11521" width="30.28515625" style="1" customWidth="1"/>
    <col min="11522" max="11522" width="5.42578125" style="1" customWidth="1"/>
    <col min="11523" max="11523" width="9" style="1" customWidth="1"/>
    <col min="11524" max="11524" width="11.7109375" style="1" customWidth="1"/>
    <col min="11525" max="11525" width="13.140625" style="1" bestFit="1" customWidth="1"/>
    <col min="11526" max="11775" width="10.140625" style="1"/>
    <col min="11776" max="11776" width="19.42578125" style="1" bestFit="1" customWidth="1"/>
    <col min="11777" max="11777" width="30.28515625" style="1" customWidth="1"/>
    <col min="11778" max="11778" width="5.42578125" style="1" customWidth="1"/>
    <col min="11779" max="11779" width="9" style="1" customWidth="1"/>
    <col min="11780" max="11780" width="11.7109375" style="1" customWidth="1"/>
    <col min="11781" max="11781" width="13.140625" style="1" bestFit="1" customWidth="1"/>
    <col min="11782" max="12031" width="10.140625" style="1"/>
    <col min="12032" max="12032" width="19.42578125" style="1" bestFit="1" customWidth="1"/>
    <col min="12033" max="12033" width="30.28515625" style="1" customWidth="1"/>
    <col min="12034" max="12034" width="5.42578125" style="1" customWidth="1"/>
    <col min="12035" max="12035" width="9" style="1" customWidth="1"/>
    <col min="12036" max="12036" width="11.7109375" style="1" customWidth="1"/>
    <col min="12037" max="12037" width="13.140625" style="1" bestFit="1" customWidth="1"/>
    <col min="12038" max="12287" width="10.140625" style="1"/>
    <col min="12288" max="12288" width="19.42578125" style="1" bestFit="1" customWidth="1"/>
    <col min="12289" max="12289" width="30.28515625" style="1" customWidth="1"/>
    <col min="12290" max="12290" width="5.42578125" style="1" customWidth="1"/>
    <col min="12291" max="12291" width="9" style="1" customWidth="1"/>
    <col min="12292" max="12292" width="11.7109375" style="1" customWidth="1"/>
    <col min="12293" max="12293" width="13.140625" style="1" bestFit="1" customWidth="1"/>
    <col min="12294" max="12543" width="10.140625" style="1"/>
    <col min="12544" max="12544" width="19.42578125" style="1" bestFit="1" customWidth="1"/>
    <col min="12545" max="12545" width="30.28515625" style="1" customWidth="1"/>
    <col min="12546" max="12546" width="5.42578125" style="1" customWidth="1"/>
    <col min="12547" max="12547" width="9" style="1" customWidth="1"/>
    <col min="12548" max="12548" width="11.7109375" style="1" customWidth="1"/>
    <col min="12549" max="12549" width="13.140625" style="1" bestFit="1" customWidth="1"/>
    <col min="12550" max="12799" width="10.140625" style="1"/>
    <col min="12800" max="12800" width="19.42578125" style="1" bestFit="1" customWidth="1"/>
    <col min="12801" max="12801" width="30.28515625" style="1" customWidth="1"/>
    <col min="12802" max="12802" width="5.42578125" style="1" customWidth="1"/>
    <col min="12803" max="12803" width="9" style="1" customWidth="1"/>
    <col min="12804" max="12804" width="11.7109375" style="1" customWidth="1"/>
    <col min="12805" max="12805" width="13.140625" style="1" bestFit="1" customWidth="1"/>
    <col min="12806" max="13055" width="10.140625" style="1"/>
    <col min="13056" max="13056" width="19.42578125" style="1" bestFit="1" customWidth="1"/>
    <col min="13057" max="13057" width="30.28515625" style="1" customWidth="1"/>
    <col min="13058" max="13058" width="5.42578125" style="1" customWidth="1"/>
    <col min="13059" max="13059" width="9" style="1" customWidth="1"/>
    <col min="13060" max="13060" width="11.7109375" style="1" customWidth="1"/>
    <col min="13061" max="13061" width="13.140625" style="1" bestFit="1" customWidth="1"/>
    <col min="13062" max="13311" width="10.140625" style="1"/>
    <col min="13312" max="13312" width="19.42578125" style="1" bestFit="1" customWidth="1"/>
    <col min="13313" max="13313" width="30.28515625" style="1" customWidth="1"/>
    <col min="13314" max="13314" width="5.42578125" style="1" customWidth="1"/>
    <col min="13315" max="13315" width="9" style="1" customWidth="1"/>
    <col min="13316" max="13316" width="11.7109375" style="1" customWidth="1"/>
    <col min="13317" max="13317" width="13.140625" style="1" bestFit="1" customWidth="1"/>
    <col min="13318" max="13567" width="10.140625" style="1"/>
    <col min="13568" max="13568" width="19.42578125" style="1" bestFit="1" customWidth="1"/>
    <col min="13569" max="13569" width="30.28515625" style="1" customWidth="1"/>
    <col min="13570" max="13570" width="5.42578125" style="1" customWidth="1"/>
    <col min="13571" max="13571" width="9" style="1" customWidth="1"/>
    <col min="13572" max="13572" width="11.7109375" style="1" customWidth="1"/>
    <col min="13573" max="13573" width="13.140625" style="1" bestFit="1" customWidth="1"/>
    <col min="13574" max="13823" width="10.140625" style="1"/>
    <col min="13824" max="13824" width="19.42578125" style="1" bestFit="1" customWidth="1"/>
    <col min="13825" max="13825" width="30.28515625" style="1" customWidth="1"/>
    <col min="13826" max="13826" width="5.42578125" style="1" customWidth="1"/>
    <col min="13827" max="13827" width="9" style="1" customWidth="1"/>
    <col min="13828" max="13828" width="11.7109375" style="1" customWidth="1"/>
    <col min="13829" max="13829" width="13.140625" style="1" bestFit="1" customWidth="1"/>
    <col min="13830" max="14079" width="10.140625" style="1"/>
    <col min="14080" max="14080" width="19.42578125" style="1" bestFit="1" customWidth="1"/>
    <col min="14081" max="14081" width="30.28515625" style="1" customWidth="1"/>
    <col min="14082" max="14082" width="5.42578125" style="1" customWidth="1"/>
    <col min="14083" max="14083" width="9" style="1" customWidth="1"/>
    <col min="14084" max="14084" width="11.7109375" style="1" customWidth="1"/>
    <col min="14085" max="14085" width="13.140625" style="1" bestFit="1" customWidth="1"/>
    <col min="14086" max="14335" width="10.140625" style="1"/>
    <col min="14336" max="14336" width="19.42578125" style="1" bestFit="1" customWidth="1"/>
    <col min="14337" max="14337" width="30.28515625" style="1" customWidth="1"/>
    <col min="14338" max="14338" width="5.42578125" style="1" customWidth="1"/>
    <col min="14339" max="14339" width="9" style="1" customWidth="1"/>
    <col min="14340" max="14340" width="11.7109375" style="1" customWidth="1"/>
    <col min="14341" max="14341" width="13.140625" style="1" bestFit="1" customWidth="1"/>
    <col min="14342" max="14591" width="10.140625" style="1"/>
    <col min="14592" max="14592" width="19.42578125" style="1" bestFit="1" customWidth="1"/>
    <col min="14593" max="14593" width="30.28515625" style="1" customWidth="1"/>
    <col min="14594" max="14594" width="5.42578125" style="1" customWidth="1"/>
    <col min="14595" max="14595" width="9" style="1" customWidth="1"/>
    <col min="14596" max="14596" width="11.7109375" style="1" customWidth="1"/>
    <col min="14597" max="14597" width="13.140625" style="1" bestFit="1" customWidth="1"/>
    <col min="14598" max="14847" width="10.140625" style="1"/>
    <col min="14848" max="14848" width="19.42578125" style="1" bestFit="1" customWidth="1"/>
    <col min="14849" max="14849" width="30.28515625" style="1" customWidth="1"/>
    <col min="14850" max="14850" width="5.42578125" style="1" customWidth="1"/>
    <col min="14851" max="14851" width="9" style="1" customWidth="1"/>
    <col min="14852" max="14852" width="11.7109375" style="1" customWidth="1"/>
    <col min="14853" max="14853" width="13.140625" style="1" bestFit="1" customWidth="1"/>
    <col min="14854" max="15103" width="10.140625" style="1"/>
    <col min="15104" max="15104" width="19.42578125" style="1" bestFit="1" customWidth="1"/>
    <col min="15105" max="15105" width="30.28515625" style="1" customWidth="1"/>
    <col min="15106" max="15106" width="5.42578125" style="1" customWidth="1"/>
    <col min="15107" max="15107" width="9" style="1" customWidth="1"/>
    <col min="15108" max="15108" width="11.7109375" style="1" customWidth="1"/>
    <col min="15109" max="15109" width="13.140625" style="1" bestFit="1" customWidth="1"/>
    <col min="15110" max="15359" width="10.140625" style="1"/>
    <col min="15360" max="15360" width="19.42578125" style="1" bestFit="1" customWidth="1"/>
    <col min="15361" max="15361" width="30.28515625" style="1" customWidth="1"/>
    <col min="15362" max="15362" width="5.42578125" style="1" customWidth="1"/>
    <col min="15363" max="15363" width="9" style="1" customWidth="1"/>
    <col min="15364" max="15364" width="11.7109375" style="1" customWidth="1"/>
    <col min="15365" max="15365" width="13.140625" style="1" bestFit="1" customWidth="1"/>
    <col min="15366" max="15615" width="10.140625" style="1"/>
    <col min="15616" max="15616" width="19.42578125" style="1" bestFit="1" customWidth="1"/>
    <col min="15617" max="15617" width="30.28515625" style="1" customWidth="1"/>
    <col min="15618" max="15618" width="5.42578125" style="1" customWidth="1"/>
    <col min="15619" max="15619" width="9" style="1" customWidth="1"/>
    <col min="15620" max="15620" width="11.7109375" style="1" customWidth="1"/>
    <col min="15621" max="15621" width="13.140625" style="1" bestFit="1" customWidth="1"/>
    <col min="15622" max="15871" width="10.140625" style="1"/>
    <col min="15872" max="15872" width="19.42578125" style="1" bestFit="1" customWidth="1"/>
    <col min="15873" max="15873" width="30.28515625" style="1" customWidth="1"/>
    <col min="15874" max="15874" width="5.42578125" style="1" customWidth="1"/>
    <col min="15875" max="15875" width="9" style="1" customWidth="1"/>
    <col min="15876" max="15876" width="11.7109375" style="1" customWidth="1"/>
    <col min="15877" max="15877" width="13.140625" style="1" bestFit="1" customWidth="1"/>
    <col min="15878" max="16127" width="10.140625" style="1"/>
    <col min="16128" max="16128" width="19.42578125" style="1" bestFit="1" customWidth="1"/>
    <col min="16129" max="16129" width="30.28515625" style="1" customWidth="1"/>
    <col min="16130" max="16130" width="5.42578125" style="1" customWidth="1"/>
    <col min="16131" max="16131" width="9" style="1" customWidth="1"/>
    <col min="16132" max="16132" width="11.7109375" style="1" customWidth="1"/>
    <col min="16133" max="16133" width="13.140625" style="1" bestFit="1" customWidth="1"/>
    <col min="16134" max="16384" width="10.140625" style="1"/>
  </cols>
  <sheetData>
    <row r="1" spans="1:15" s="2" customFormat="1" ht="46.5" customHeight="1">
      <c r="A1" s="3" t="s">
        <v>52</v>
      </c>
      <c r="B1" s="31" t="s">
        <v>0</v>
      </c>
      <c r="C1" s="32"/>
      <c r="D1" s="33"/>
      <c r="E1" s="4" t="s">
        <v>51</v>
      </c>
      <c r="F1" s="12" t="s">
        <v>6</v>
      </c>
      <c r="G1" s="18" t="s">
        <v>49</v>
      </c>
      <c r="H1" s="2" t="s">
        <v>48</v>
      </c>
      <c r="I1" s="12" t="s">
        <v>50</v>
      </c>
      <c r="J1" s="2" t="s">
        <v>53</v>
      </c>
      <c r="K1" s="5" t="s">
        <v>2</v>
      </c>
    </row>
    <row r="2" spans="1:15" ht="31.15" customHeight="1">
      <c r="A2" s="11" t="s">
        <v>4</v>
      </c>
      <c r="B2" s="29" t="s">
        <v>5</v>
      </c>
      <c r="C2" s="29"/>
      <c r="D2" s="29"/>
      <c r="E2" s="6">
        <v>25</v>
      </c>
      <c r="F2" s="17">
        <v>8.01</v>
      </c>
      <c r="G2" s="19">
        <v>111</v>
      </c>
      <c r="H2" s="1">
        <v>1</v>
      </c>
      <c r="I2" s="20">
        <f>G2/E2/1.25</f>
        <v>3.5520000000000005</v>
      </c>
      <c r="J2" s="26">
        <f>H2*I2</f>
        <v>3.5520000000000005</v>
      </c>
      <c r="K2" s="10" t="s">
        <v>3</v>
      </c>
      <c r="O2" s="1"/>
    </row>
    <row r="3" spans="1:15" ht="31.15" customHeight="1">
      <c r="A3" s="11" t="s">
        <v>7</v>
      </c>
      <c r="B3" s="29" t="s">
        <v>46</v>
      </c>
      <c r="C3" s="29"/>
      <c r="D3" s="29"/>
      <c r="E3" s="6">
        <v>25</v>
      </c>
      <c r="F3" s="22">
        <v>179</v>
      </c>
      <c r="G3" s="25">
        <v>2485</v>
      </c>
      <c r="H3" s="1">
        <v>1</v>
      </c>
      <c r="I3" s="21">
        <f>G3/100/1.25</f>
        <v>19.880000000000003</v>
      </c>
      <c r="J3" s="26">
        <f t="shared" ref="J3:J19" si="0">H3*I3</f>
        <v>19.880000000000003</v>
      </c>
      <c r="K3" s="24" t="s">
        <v>8</v>
      </c>
      <c r="O3" s="1"/>
    </row>
    <row r="4" spans="1:15" ht="31.15" customHeight="1">
      <c r="A4" s="11" t="s">
        <v>7</v>
      </c>
      <c r="B4" s="29" t="s">
        <v>44</v>
      </c>
      <c r="C4" s="29"/>
      <c r="D4" s="29"/>
      <c r="E4" s="6">
        <v>25</v>
      </c>
      <c r="F4" s="22">
        <v>179</v>
      </c>
      <c r="G4" s="25">
        <v>2485</v>
      </c>
      <c r="H4" s="1">
        <v>1</v>
      </c>
      <c r="I4" s="21">
        <f>G4/100/1.25</f>
        <v>19.880000000000003</v>
      </c>
      <c r="J4" s="26">
        <f t="shared" si="0"/>
        <v>19.880000000000003</v>
      </c>
      <c r="K4" s="24" t="s">
        <v>8</v>
      </c>
      <c r="O4" s="1"/>
    </row>
    <row r="5" spans="1:15" ht="31.15" customHeight="1">
      <c r="A5" s="11" t="s">
        <v>7</v>
      </c>
      <c r="B5" s="29" t="s">
        <v>45</v>
      </c>
      <c r="C5" s="29"/>
      <c r="D5" s="29"/>
      <c r="E5" s="6">
        <v>25</v>
      </c>
      <c r="F5" s="22">
        <v>179</v>
      </c>
      <c r="G5" s="25">
        <v>2485</v>
      </c>
      <c r="H5" s="1">
        <v>1</v>
      </c>
      <c r="I5" s="21">
        <f>G5/100/1.25</f>
        <v>19.880000000000003</v>
      </c>
      <c r="J5" s="26">
        <f t="shared" si="0"/>
        <v>19.880000000000003</v>
      </c>
      <c r="K5" s="24" t="s">
        <v>8</v>
      </c>
      <c r="O5" s="1"/>
    </row>
    <row r="6" spans="1:15" ht="31.15" customHeight="1">
      <c r="A6" s="11" t="s">
        <v>7</v>
      </c>
      <c r="B6" s="29" t="s">
        <v>47</v>
      </c>
      <c r="C6" s="29"/>
      <c r="D6" s="29"/>
      <c r="E6" s="6">
        <v>25</v>
      </c>
      <c r="F6" s="22">
        <v>179</v>
      </c>
      <c r="G6" s="25">
        <v>2485</v>
      </c>
      <c r="H6" s="1">
        <v>1</v>
      </c>
      <c r="I6" s="21">
        <f>G6/100/1.25</f>
        <v>19.880000000000003</v>
      </c>
      <c r="J6" s="26">
        <f t="shared" si="0"/>
        <v>19.880000000000003</v>
      </c>
      <c r="K6" s="24" t="s">
        <v>8</v>
      </c>
      <c r="O6" s="1"/>
    </row>
    <row r="7" spans="1:15" ht="31.15" customHeight="1">
      <c r="A7" s="11" t="s">
        <v>10</v>
      </c>
      <c r="B7" s="29" t="s">
        <v>9</v>
      </c>
      <c r="C7" s="29"/>
      <c r="D7" s="29"/>
      <c r="E7" s="6">
        <v>25</v>
      </c>
      <c r="F7" s="17">
        <v>66.19</v>
      </c>
      <c r="G7" s="19">
        <v>895</v>
      </c>
      <c r="H7" s="1">
        <v>1</v>
      </c>
      <c r="I7" s="20">
        <f>G7/E7/1.25</f>
        <v>28.639999999999997</v>
      </c>
      <c r="J7" s="26">
        <f t="shared" si="0"/>
        <v>28.639999999999997</v>
      </c>
      <c r="K7" s="10" t="s">
        <v>11</v>
      </c>
      <c r="O7" s="1"/>
    </row>
    <row r="8" spans="1:15" ht="31.15" customHeight="1">
      <c r="A8" s="11" t="s">
        <v>12</v>
      </c>
      <c r="B8" s="29" t="s">
        <v>13</v>
      </c>
      <c r="C8" s="29"/>
      <c r="D8" s="29"/>
      <c r="E8" s="6">
        <v>25</v>
      </c>
      <c r="F8" s="17">
        <v>37.909999999999997</v>
      </c>
      <c r="G8" s="19">
        <v>524</v>
      </c>
      <c r="H8" s="1">
        <v>1</v>
      </c>
      <c r="I8" s="20">
        <f>G8/E8/1.25</f>
        <v>16.768000000000001</v>
      </c>
      <c r="J8" s="26">
        <f t="shared" si="0"/>
        <v>16.768000000000001</v>
      </c>
      <c r="K8" s="10" t="s">
        <v>14</v>
      </c>
      <c r="O8" s="1"/>
    </row>
    <row r="9" spans="1:15" ht="31.15" customHeight="1">
      <c r="A9" s="11" t="s">
        <v>15</v>
      </c>
      <c r="B9" s="29" t="s">
        <v>16</v>
      </c>
      <c r="C9" s="29"/>
      <c r="D9" s="29"/>
      <c r="E9" s="6">
        <v>25</v>
      </c>
      <c r="F9" s="17">
        <v>27.49</v>
      </c>
      <c r="G9" s="19">
        <v>380</v>
      </c>
      <c r="H9" s="1">
        <v>1</v>
      </c>
      <c r="I9" s="20">
        <f>G9/E9/1.25</f>
        <v>12.16</v>
      </c>
      <c r="J9" s="26">
        <f t="shared" si="0"/>
        <v>12.16</v>
      </c>
      <c r="K9" s="10" t="s">
        <v>17</v>
      </c>
      <c r="O9" s="1"/>
    </row>
    <row r="10" spans="1:15" ht="31.15" customHeight="1">
      <c r="A10" s="11" t="s">
        <v>18</v>
      </c>
      <c r="B10" s="29" t="s">
        <v>20</v>
      </c>
      <c r="C10" s="29"/>
      <c r="D10" s="29"/>
      <c r="E10" s="6">
        <v>130</v>
      </c>
      <c r="F10" s="22">
        <v>70</v>
      </c>
      <c r="G10" s="23">
        <v>966</v>
      </c>
      <c r="H10" s="1">
        <v>2</v>
      </c>
      <c r="I10" s="21">
        <f>G10/(130*4)/1.25</f>
        <v>1.4861538461538462</v>
      </c>
      <c r="J10" s="26">
        <f t="shared" si="0"/>
        <v>2.9723076923076923</v>
      </c>
      <c r="K10" s="24" t="s">
        <v>19</v>
      </c>
      <c r="O10" s="1"/>
    </row>
    <row r="11" spans="1:15" ht="31.15" customHeight="1">
      <c r="A11" s="11" t="s">
        <v>18</v>
      </c>
      <c r="B11" s="29" t="s">
        <v>21</v>
      </c>
      <c r="C11" s="29"/>
      <c r="D11" s="29"/>
      <c r="E11" s="6">
        <v>130</v>
      </c>
      <c r="F11" s="22">
        <v>70</v>
      </c>
      <c r="G11" s="23">
        <v>966</v>
      </c>
      <c r="H11" s="1">
        <v>6</v>
      </c>
      <c r="I11" s="21">
        <f>G11/(130*4)/1.25</f>
        <v>1.4861538461538462</v>
      </c>
      <c r="J11" s="26">
        <f t="shared" si="0"/>
        <v>8.9169230769230765</v>
      </c>
      <c r="K11" s="24" t="s">
        <v>19</v>
      </c>
      <c r="O11" s="1"/>
    </row>
    <row r="12" spans="1:15" ht="31.15" customHeight="1">
      <c r="A12" s="11" t="s">
        <v>18</v>
      </c>
      <c r="B12" s="29" t="s">
        <v>22</v>
      </c>
      <c r="C12" s="29"/>
      <c r="D12" s="29"/>
      <c r="E12" s="6">
        <v>130</v>
      </c>
      <c r="F12" s="22">
        <v>70</v>
      </c>
      <c r="G12" s="23">
        <v>966</v>
      </c>
      <c r="H12" s="1">
        <v>0</v>
      </c>
      <c r="I12" s="21">
        <f>G12/(130*4)/1.25</f>
        <v>1.4861538461538462</v>
      </c>
      <c r="J12" s="26">
        <f t="shared" si="0"/>
        <v>0</v>
      </c>
      <c r="K12" s="24" t="s">
        <v>19</v>
      </c>
      <c r="O12" s="1"/>
    </row>
    <row r="13" spans="1:15" ht="31.15" customHeight="1">
      <c r="A13" s="11" t="s">
        <v>24</v>
      </c>
      <c r="B13" s="29" t="s">
        <v>23</v>
      </c>
      <c r="C13" s="29"/>
      <c r="D13" s="29"/>
      <c r="E13" s="6">
        <v>25</v>
      </c>
      <c r="F13" s="17">
        <v>49.72</v>
      </c>
      <c r="G13" s="19">
        <v>703</v>
      </c>
      <c r="H13" s="1">
        <v>1</v>
      </c>
      <c r="I13" s="20">
        <f t="shared" ref="I13:I19" si="1">G13/E13/1.25</f>
        <v>22.496000000000002</v>
      </c>
      <c r="J13" s="26">
        <f t="shared" si="0"/>
        <v>22.496000000000002</v>
      </c>
      <c r="K13" s="10" t="s">
        <v>25</v>
      </c>
      <c r="O13" s="1"/>
    </row>
    <row r="14" spans="1:15" ht="31.15" customHeight="1">
      <c r="A14" s="11" t="s">
        <v>27</v>
      </c>
      <c r="B14" s="29" t="s">
        <v>26</v>
      </c>
      <c r="C14" s="29"/>
      <c r="D14" s="29"/>
      <c r="E14" s="6">
        <v>40</v>
      </c>
      <c r="F14" s="17">
        <v>6.25</v>
      </c>
      <c r="G14" s="19">
        <v>86</v>
      </c>
      <c r="H14" s="1">
        <v>1</v>
      </c>
      <c r="I14" s="20">
        <f t="shared" si="1"/>
        <v>1.72</v>
      </c>
      <c r="J14" s="26">
        <f t="shared" si="0"/>
        <v>1.72</v>
      </c>
      <c r="K14" s="10" t="s">
        <v>28</v>
      </c>
      <c r="O14" s="1"/>
    </row>
    <row r="15" spans="1:15" ht="31.15" customHeight="1">
      <c r="A15" s="11" t="s">
        <v>32</v>
      </c>
      <c r="B15" s="29" t="s">
        <v>34</v>
      </c>
      <c r="C15" s="29"/>
      <c r="D15" s="29"/>
      <c r="E15" s="6">
        <v>30</v>
      </c>
      <c r="F15" s="17">
        <v>3.94</v>
      </c>
      <c r="G15" s="19">
        <v>54</v>
      </c>
      <c r="H15" s="1">
        <v>1</v>
      </c>
      <c r="I15" s="20">
        <f t="shared" si="1"/>
        <v>1.44</v>
      </c>
      <c r="J15" s="26">
        <f t="shared" si="0"/>
        <v>1.44</v>
      </c>
      <c r="K15" s="10" t="s">
        <v>33</v>
      </c>
      <c r="O15" s="1"/>
    </row>
    <row r="16" spans="1:15" ht="31.15" customHeight="1">
      <c r="A16" s="11" t="s">
        <v>29</v>
      </c>
      <c r="B16" s="29" t="s">
        <v>31</v>
      </c>
      <c r="C16" s="29"/>
      <c r="D16" s="29"/>
      <c r="E16" s="6">
        <v>100</v>
      </c>
      <c r="F16" s="17">
        <v>8.25</v>
      </c>
      <c r="G16" s="19">
        <v>114</v>
      </c>
      <c r="H16" s="1">
        <v>1</v>
      </c>
      <c r="I16" s="20">
        <f t="shared" si="1"/>
        <v>0.91199999999999992</v>
      </c>
      <c r="J16" s="26">
        <f t="shared" si="0"/>
        <v>0.91199999999999992</v>
      </c>
      <c r="K16" s="10" t="s">
        <v>30</v>
      </c>
      <c r="O16" s="1"/>
    </row>
    <row r="17" spans="1:15" ht="31.15" customHeight="1">
      <c r="A17" s="11" t="s">
        <v>36</v>
      </c>
      <c r="B17" s="29" t="s">
        <v>37</v>
      </c>
      <c r="C17" s="29"/>
      <c r="D17" s="29"/>
      <c r="E17" s="6">
        <v>100</v>
      </c>
      <c r="F17" s="17">
        <v>4.6900000000000004</v>
      </c>
      <c r="G17" s="19">
        <v>65</v>
      </c>
      <c r="H17" s="1">
        <v>4</v>
      </c>
      <c r="I17" s="20">
        <f t="shared" si="1"/>
        <v>0.52</v>
      </c>
      <c r="J17" s="26">
        <f t="shared" si="0"/>
        <v>2.08</v>
      </c>
      <c r="K17" s="10" t="s">
        <v>35</v>
      </c>
      <c r="O17" s="1"/>
    </row>
    <row r="18" spans="1:15" ht="31.15" customHeight="1">
      <c r="A18" s="11" t="s">
        <v>39</v>
      </c>
      <c r="B18" s="29" t="s">
        <v>38</v>
      </c>
      <c r="C18" s="29"/>
      <c r="D18" s="29"/>
      <c r="E18" s="6">
        <v>60</v>
      </c>
      <c r="F18" s="17">
        <v>4.63</v>
      </c>
      <c r="G18" s="19">
        <v>64</v>
      </c>
      <c r="H18" s="1">
        <v>2</v>
      </c>
      <c r="I18" s="20">
        <f t="shared" si="1"/>
        <v>0.85333333333333328</v>
      </c>
      <c r="J18" s="26">
        <f t="shared" si="0"/>
        <v>1.7066666666666666</v>
      </c>
      <c r="K18" s="10" t="s">
        <v>40</v>
      </c>
      <c r="O18" s="1"/>
    </row>
    <row r="19" spans="1:15" ht="31.15" customHeight="1">
      <c r="A19" s="11" t="s">
        <v>41</v>
      </c>
      <c r="B19" s="29" t="s">
        <v>42</v>
      </c>
      <c r="C19" s="29"/>
      <c r="D19" s="29"/>
      <c r="E19" s="6">
        <v>40</v>
      </c>
      <c r="F19" s="17">
        <v>7.56</v>
      </c>
      <c r="G19" s="19">
        <v>104</v>
      </c>
      <c r="H19" s="1">
        <v>1</v>
      </c>
      <c r="I19" s="20">
        <f t="shared" si="1"/>
        <v>2.08</v>
      </c>
      <c r="J19" s="26">
        <f t="shared" si="0"/>
        <v>2.08</v>
      </c>
      <c r="K19" s="10" t="s">
        <v>43</v>
      </c>
      <c r="O19" s="1"/>
    </row>
    <row r="20" spans="1:15" ht="33.75" customHeight="1" thickBot="1">
      <c r="A20" s="11"/>
      <c r="B20" s="29"/>
      <c r="C20" s="29"/>
      <c r="D20" s="29"/>
      <c r="E20" s="8" t="s">
        <v>1</v>
      </c>
      <c r="F20" s="13"/>
      <c r="G20" s="19">
        <f>SUM(G2:G19)</f>
        <v>15938</v>
      </c>
      <c r="H20" s="1">
        <f>SUM(H2:H19)</f>
        <v>27</v>
      </c>
      <c r="I20" s="7" t="s">
        <v>54</v>
      </c>
      <c r="J20" s="26">
        <f>SUM(J2:J19)</f>
        <v>184.96389743589748</v>
      </c>
      <c r="K20" s="15"/>
      <c r="L20" s="9"/>
      <c r="O20" s="1"/>
    </row>
    <row r="21" spans="1:15" ht="14.25" thickTop="1" thickBot="1">
      <c r="B21" s="30"/>
      <c r="C21" s="30"/>
      <c r="D21" s="30"/>
      <c r="I21" s="13"/>
      <c r="J21" s="1"/>
      <c r="K21" s="16"/>
      <c r="O21" s="1"/>
    </row>
    <row r="22" spans="1:15" ht="13.5" thickTop="1">
      <c r="F22" s="14"/>
      <c r="I22" s="14"/>
      <c r="J22" s="1"/>
      <c r="O22" s="1"/>
    </row>
    <row r="24" spans="1:15">
      <c r="J24" s="1"/>
      <c r="M24" s="14"/>
      <c r="O24" s="1"/>
    </row>
    <row r="25" spans="1:15">
      <c r="J25" s="1"/>
      <c r="O25" s="1"/>
    </row>
    <row r="26" spans="1:15">
      <c r="J26" s="1"/>
      <c r="O26" s="1"/>
    </row>
    <row r="27" spans="1:15">
      <c r="J27" s="1"/>
      <c r="O27" s="1"/>
    </row>
    <row r="28" spans="1:15">
      <c r="J28" s="1"/>
      <c r="O28" s="1"/>
    </row>
    <row r="29" spans="1:15">
      <c r="J29" s="1"/>
      <c r="O29" s="1"/>
    </row>
    <row r="30" spans="1:15">
      <c r="J30" s="1"/>
      <c r="O30" s="1"/>
    </row>
    <row r="31" spans="1:15">
      <c r="J31" s="1"/>
      <c r="O31" s="1"/>
    </row>
  </sheetData>
  <mergeCells count="21">
    <mergeCell ref="B21:D21"/>
    <mergeCell ref="B2:D2"/>
    <mergeCell ref="B20:D20"/>
    <mergeCell ref="B1:D1"/>
    <mergeCell ref="B15:D15"/>
    <mergeCell ref="B16:D16"/>
    <mergeCell ref="B17:D17"/>
    <mergeCell ref="B18:D18"/>
    <mergeCell ref="B19:D19"/>
    <mergeCell ref="B8:D8"/>
    <mergeCell ref="B9:D9"/>
    <mergeCell ref="B7:D7"/>
    <mergeCell ref="B14:D14"/>
    <mergeCell ref="B3:D3"/>
    <mergeCell ref="B4:D4"/>
    <mergeCell ref="B5:D5"/>
    <mergeCell ref="B6:D6"/>
    <mergeCell ref="B10:D10"/>
    <mergeCell ref="B11:D11"/>
    <mergeCell ref="B13:D13"/>
    <mergeCell ref="B12:D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7658-8CBC-4C8F-A4AB-C301AED2C5F4}">
  <dimension ref="A1:E16"/>
  <sheetViews>
    <sheetView tabSelected="1" workbookViewId="0">
      <selection activeCell="D14" sqref="D14"/>
    </sheetView>
  </sheetViews>
  <sheetFormatPr defaultRowHeight="12.75"/>
  <cols>
    <col min="1" max="1" width="10.140625" customWidth="1"/>
    <col min="2" max="2" width="15.42578125" customWidth="1"/>
    <col min="4" max="4" width="11" customWidth="1"/>
    <col min="5" max="5" width="21" customWidth="1"/>
  </cols>
  <sheetData>
    <row r="1" spans="1:5" ht="26.25" thickBot="1">
      <c r="A1" s="28" t="s">
        <v>95</v>
      </c>
      <c r="B1" s="28" t="s">
        <v>94</v>
      </c>
      <c r="C1" s="28" t="s">
        <v>56</v>
      </c>
      <c r="D1" s="34" t="s">
        <v>55</v>
      </c>
      <c r="E1" s="28" t="s">
        <v>57</v>
      </c>
    </row>
    <row r="2" spans="1:5" ht="13.5" thickBot="1">
      <c r="A2" s="27" t="s">
        <v>58</v>
      </c>
      <c r="B2" s="27" t="s">
        <v>59</v>
      </c>
      <c r="C2" s="27" t="s">
        <v>60</v>
      </c>
      <c r="D2" s="27" t="s">
        <v>96</v>
      </c>
      <c r="E2" s="27"/>
    </row>
    <row r="3" spans="1:5" ht="13.5" thickBot="1">
      <c r="A3" s="27" t="s">
        <v>61</v>
      </c>
      <c r="B3" s="27" t="s">
        <v>62</v>
      </c>
      <c r="C3" s="27" t="s">
        <v>63</v>
      </c>
      <c r="D3" s="27"/>
      <c r="E3" s="27" t="s">
        <v>64</v>
      </c>
    </row>
    <row r="4" spans="1:5" ht="13.5" thickBot="1">
      <c r="A4" s="27" t="s">
        <v>58</v>
      </c>
      <c r="B4" s="27" t="s">
        <v>65</v>
      </c>
      <c r="C4" s="27" t="s">
        <v>66</v>
      </c>
      <c r="D4" s="27" t="s">
        <v>97</v>
      </c>
      <c r="E4" s="27"/>
    </row>
    <row r="5" spans="1:5" ht="13.5" thickBot="1">
      <c r="A5" s="27" t="s">
        <v>61</v>
      </c>
      <c r="B5" s="27" t="s">
        <v>67</v>
      </c>
      <c r="C5" s="27" t="s">
        <v>68</v>
      </c>
      <c r="D5" s="27"/>
      <c r="E5" s="27" t="s">
        <v>64</v>
      </c>
    </row>
    <row r="6" spans="1:5" ht="13.5" thickBot="1">
      <c r="A6" s="27" t="s">
        <v>61</v>
      </c>
      <c r="B6" s="27" t="s">
        <v>71</v>
      </c>
      <c r="C6" s="27" t="s">
        <v>70</v>
      </c>
      <c r="D6" s="27"/>
      <c r="E6" s="27" t="s">
        <v>64</v>
      </c>
    </row>
    <row r="7" spans="1:5" ht="13.5" thickBot="1">
      <c r="A7" s="27" t="s">
        <v>58</v>
      </c>
      <c r="B7" s="27" t="s">
        <v>69</v>
      </c>
      <c r="C7" s="27" t="s">
        <v>72</v>
      </c>
      <c r="D7" s="27" t="str">
        <f>"-1 sekund"</f>
        <v>-1 sekund</v>
      </c>
      <c r="E7" s="27"/>
    </row>
    <row r="8" spans="1:5" ht="13.5" thickBot="1">
      <c r="A8" s="27" t="s">
        <v>58</v>
      </c>
      <c r="B8" s="27" t="s">
        <v>73</v>
      </c>
      <c r="C8" s="27" t="s">
        <v>74</v>
      </c>
      <c r="D8" s="27" t="str">
        <f>"+1 sekund"</f>
        <v>+1 sekund</v>
      </c>
      <c r="E8" s="27"/>
    </row>
    <row r="9" spans="1:5" ht="13.5" thickBot="1">
      <c r="A9" s="27" t="s">
        <v>61</v>
      </c>
      <c r="B9" s="27" t="s">
        <v>75</v>
      </c>
      <c r="C9" s="27" t="s">
        <v>76</v>
      </c>
      <c r="D9" s="27"/>
      <c r="E9" s="27" t="s">
        <v>64</v>
      </c>
    </row>
    <row r="10" spans="1:5" ht="13.5" thickBot="1">
      <c r="A10" s="27" t="s">
        <v>61</v>
      </c>
      <c r="B10" s="27" t="s">
        <v>77</v>
      </c>
      <c r="C10" s="27" t="s">
        <v>78</v>
      </c>
      <c r="D10" s="27"/>
      <c r="E10" s="27" t="s">
        <v>64</v>
      </c>
    </row>
    <row r="11" spans="1:5" ht="13.5" thickBot="1">
      <c r="A11" s="27" t="s">
        <v>61</v>
      </c>
      <c r="B11" s="27" t="s">
        <v>79</v>
      </c>
      <c r="C11" s="27" t="s">
        <v>80</v>
      </c>
      <c r="D11" s="27"/>
      <c r="E11" s="27" t="s">
        <v>64</v>
      </c>
    </row>
    <row r="12" spans="1:5" ht="13.5" thickBot="1">
      <c r="A12" s="27" t="s">
        <v>61</v>
      </c>
      <c r="B12" s="27" t="s">
        <v>81</v>
      </c>
      <c r="C12" s="27" t="s">
        <v>82</v>
      </c>
      <c r="D12" s="27"/>
      <c r="E12" s="27"/>
    </row>
    <row r="13" spans="1:5" ht="13.5" thickBot="1">
      <c r="A13" s="27" t="s">
        <v>61</v>
      </c>
      <c r="B13" s="27" t="s">
        <v>83</v>
      </c>
      <c r="C13" s="27" t="s">
        <v>84</v>
      </c>
      <c r="D13" s="27"/>
      <c r="E13" s="27"/>
    </row>
    <row r="14" spans="1:5" ht="13.5" thickBot="1">
      <c r="A14" s="27" t="s">
        <v>58</v>
      </c>
      <c r="B14" s="27" t="s">
        <v>85</v>
      </c>
      <c r="C14" s="27" t="s">
        <v>86</v>
      </c>
      <c r="D14" s="27"/>
      <c r="E14" s="27" t="s">
        <v>92</v>
      </c>
    </row>
    <row r="15" spans="1:5" ht="13.5" thickBot="1">
      <c r="A15" s="27" t="s">
        <v>87</v>
      </c>
      <c r="B15" s="27" t="s">
        <v>88</v>
      </c>
      <c r="C15" s="27" t="s">
        <v>89</v>
      </c>
      <c r="D15" s="27"/>
      <c r="E15" s="27" t="s">
        <v>93</v>
      </c>
    </row>
    <row r="16" spans="1:5" ht="13.5" thickBot="1">
      <c r="A16" s="27" t="s">
        <v>90</v>
      </c>
      <c r="B16" s="27" t="s">
        <v>88</v>
      </c>
      <c r="C16" s="27" t="s">
        <v>91</v>
      </c>
      <c r="D16" s="27"/>
      <c r="E16" s="27" t="s">
        <v>93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52" ma:contentTypeDescription="Opprett et nytt dokument." ma:contentTypeScope="" ma:versionID="38567b0408029abaf94b441676f62e37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ad2494e5702b537b6c8a56524b6303f7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1a8b047-551f-42de-8045-8a508554a962}" ma:internalName="TaxCatchAll" ma:showField="CatchAllData" ma:web="02888fe1-7cec-4f41-84cc-8be3d6639e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NotebookType" ma:index="31" nillable="true" ma:displayName="Notebook Type" ma:internalName="NotebookType">
      <xsd:simpleType>
        <xsd:restriction base="dms:Text"/>
      </xsd:simpleType>
    </xsd:element>
    <xsd:element name="FolderType" ma:index="32" nillable="true" ma:displayName="Folder Type" ma:internalName="FolderType">
      <xsd:simpleType>
        <xsd:restriction base="dms:Text"/>
      </xsd:simpleType>
    </xsd:element>
    <xsd:element name="CultureName" ma:index="33" nillable="true" ma:displayName="Culture Name" ma:internalName="CultureName">
      <xsd:simpleType>
        <xsd:restriction base="dms:Text"/>
      </xsd:simpleType>
    </xsd:element>
    <xsd:element name="AppVersion" ma:index="34" nillable="true" ma:displayName="App Version" ma:internalName="AppVersion">
      <xsd:simpleType>
        <xsd:restriction base="dms:Text"/>
      </xsd:simpleType>
    </xsd:element>
    <xsd:element name="TeamsChannelId" ma:index="35" nillable="true" ma:displayName="Teams Channel Id" ma:internalName="TeamsChannelId">
      <xsd:simpleType>
        <xsd:restriction base="dms:Text"/>
      </xsd:simpleType>
    </xsd:element>
    <xsd:element name="Owner" ma:index="3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37" nillable="true" ma:displayName="Math Settings" ma:internalName="Math_Settings">
      <xsd:simpleType>
        <xsd:restriction base="dms:Text"/>
      </xsd:simpleType>
    </xsd:element>
    <xsd:element name="DefaultSectionNames" ma:index="3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4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4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4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4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4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4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4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9" nillable="true" ma:displayName="Is Collaboration Space Locked" ma:internalName="Is_Collaboration_Space_Locked">
      <xsd:simpleType>
        <xsd:restriction base="dms:Boolean"/>
      </xsd:simpleType>
    </xsd:element>
    <xsd:element name="IsNotebookLocked" ma:index="50" nillable="true" ma:displayName="Is Notebook Locked" ma:internalName="IsNotebookLocked">
      <xsd:simpleType>
        <xsd:restriction base="dms:Boolean"/>
      </xsd:simpleType>
    </xsd:element>
    <xsd:element name="Teams_Channel_Section_Location" ma:index="51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lcf76f155ced4ddcb4097134ff3c332f xmlns="0431e43e-dcd7-4536-abea-5fb81c96588e">
      <Terms xmlns="http://schemas.microsoft.com/office/infopath/2007/PartnerControls"/>
    </lcf76f155ced4ddcb4097134ff3c332f>
    <Forslag_x0020_karakter_x0020_Petter xmlns="0431e43e-dcd7-4536-abea-5fb81c96588e" xsi:nil="true"/>
    <TaxCatchAll xmlns="02888fe1-7cec-4f41-84cc-8be3d6639e71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LMS_Mappings xmlns="0431e43e-dcd7-4536-abea-5fb81c96588e" xsi:nil="true"/>
    <IsNotebookLocked xmlns="0431e43e-dcd7-4536-abea-5fb81c96588e" xsi:nil="true"/>
    <Teachers xmlns="0431e43e-dcd7-4536-abea-5fb81c96588e">
      <UserInfo>
        <DisplayName/>
        <AccountId xsi:nil="true"/>
        <AccountType/>
      </UserInfo>
    </Teachers>
    <Student_Groups xmlns="0431e43e-dcd7-4536-abea-5fb81c96588e">
      <UserInfo>
        <DisplayName/>
        <AccountId xsi:nil="true"/>
        <AccountType/>
      </UserInfo>
    </Student_Groups>
    <Math_Settings xmlns="0431e43e-dcd7-4536-abea-5fb81c96588e" xsi:nil="true"/>
    <Students xmlns="0431e43e-dcd7-4536-abea-5fb81c96588e">
      <UserInfo>
        <DisplayName/>
        <AccountId xsi:nil="true"/>
        <AccountType/>
      </UserInfo>
    </Students>
    <Has_Teacher_Only_SectionGroup xmlns="0431e43e-dcd7-4536-abea-5fb81c96588e" xsi:nil="true"/>
    <AppVersion xmlns="0431e43e-dcd7-4536-abea-5fb81c96588e" xsi:nil="true"/>
    <Invited_Teachers xmlns="0431e43e-dcd7-4536-abea-5fb81c96588e" xsi:nil="true"/>
    <Templates xmlns="0431e43e-dcd7-4536-abea-5fb81c96588e" xsi:nil="true"/>
    <Self_Registration_Enabled xmlns="0431e43e-dcd7-4536-abea-5fb81c96588e" xsi:nil="true"/>
    <DefaultSectionNames xmlns="0431e43e-dcd7-4536-abea-5fb81c96588e" xsi:nil="true"/>
    <Is_Collaboration_Space_Locked xmlns="0431e43e-dcd7-4536-abea-5fb81c96588e" xsi:nil="true"/>
    <Teams_Channel_Section_Location xmlns="0431e43e-dcd7-4536-abea-5fb81c96588e" xsi:nil="true"/>
    <TeamsChannelId xmlns="0431e43e-dcd7-4536-abea-5fb81c96588e" xsi:nil="true"/>
    <NotebookType xmlns="0431e43e-dcd7-4536-abea-5fb81c96588e" xsi:nil="true"/>
    <Distribution_Groups xmlns="0431e43e-dcd7-4536-abea-5fb81c96588e" xsi:nil="true"/>
    <Invited_Students xmlns="0431e43e-dcd7-4536-abea-5fb81c96588e" xsi:nil="true"/>
    <FolderType xmlns="0431e43e-dcd7-4536-abea-5fb81c96588e" xsi:nil="true"/>
    <CultureName xmlns="0431e43e-dcd7-4536-abea-5fb81c96588e" xsi:nil="true"/>
    <Owner xmlns="0431e43e-dcd7-4536-abea-5fb81c96588e">
      <UserInfo>
        <DisplayName/>
        <AccountId xsi:nil="true"/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E60D9E-9A24-44E9-AE4A-86A128DDC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90D5F-FC5F-471C-82CB-33F4306CFCBA}">
  <ds:schemaRefs>
    <ds:schemaRef ds:uri="http://schemas.microsoft.com/office/2006/metadata/properties"/>
    <ds:schemaRef ds:uri="http://schemas.microsoft.com/office/infopath/2007/PartnerControls"/>
    <ds:schemaRef ds:uri="0431e43e-dcd7-4536-abea-5fb81c96588e"/>
    <ds:schemaRef ds:uri="02888fe1-7cec-4f41-84cc-8be3d6639e71"/>
  </ds:schemaRefs>
</ds:datastoreItem>
</file>

<file path=customXml/itemProps3.xml><?xml version="1.0" encoding="utf-8"?>
<ds:datastoreItem xmlns:ds="http://schemas.openxmlformats.org/officeDocument/2006/customXml" ds:itemID="{CE6B01ED-7DB8-4537-8700-D7A7587F6E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IOs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Vinson</dc:creator>
  <cp:lastModifiedBy>Jakob Anders Rockenberger</cp:lastModifiedBy>
  <dcterms:created xsi:type="dcterms:W3CDTF">2023-05-22T06:30:14Z</dcterms:created>
  <dcterms:modified xsi:type="dcterms:W3CDTF">2024-02-17T22:29:15Z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  <property fmtid="{D5CDD505-2E9C-101B-9397-08002B2CF9AE}" pid="3" name="MediaServiceImageTags">
    <vt:lpwstr/>
  </property>
</Properties>
</file>