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 nisan" sheetId="1" state="visible" r:id="rId2"/>
    <sheet name="12 nisan" sheetId="2" state="visible" r:id="rId3"/>
    <sheet name="Sayfa4" sheetId="3" state="visible" r:id="rId4"/>
    <sheet name="Sayfa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<sst xmlns="http://schemas.openxmlformats.org/spreadsheetml/2006/main" count="278" uniqueCount="92">
  <si>
    <t xml:space="preserve">04 Nisan 2018 Hesap Özeti</t>
  </si>
  <si>
    <t xml:space="preserve">VADELİ</t>
  </si>
  <si>
    <t xml:space="preserve">kalan </t>
  </si>
  <si>
    <t xml:space="preserve">kalan</t>
  </si>
  <si>
    <t xml:space="preserve">ödnn</t>
  </si>
  <si>
    <t xml:space="preserve">ödenen</t>
  </si>
  <si>
    <t xml:space="preserve">toplam</t>
  </si>
  <si>
    <t xml:space="preserve">anapara</t>
  </si>
  <si>
    <t xml:space="preserve">faiz</t>
  </si>
  <si>
    <t xml:space="preserve">ay</t>
  </si>
  <si>
    <t xml:space="preserve">vade</t>
  </si>
  <si>
    <t xml:space="preserve">taksit</t>
  </si>
  <si>
    <t xml:space="preserve">ödenecek</t>
  </si>
  <si>
    <t xml:space="preserve">ana para</t>
  </si>
  <si>
    <t xml:space="preserve">iş sivas</t>
  </si>
  <si>
    <t xml:space="preserve">iş doğuş</t>
  </si>
  <si>
    <t xml:space="preserve">iş balmer</t>
  </si>
  <si>
    <t xml:space="preserve">vkf balmer</t>
  </si>
  <si>
    <t xml:space="preserve">vkf ali</t>
  </si>
  <si>
    <t xml:space="preserve">halk balmer</t>
  </si>
  <si>
    <t xml:space="preserve">esn ali</t>
  </si>
  <si>
    <t xml:space="preserve">esn atila</t>
  </si>
  <si>
    <t xml:space="preserve">HALK KRDLR</t>
  </si>
  <si>
    <t xml:space="preserve">ziraat pervin</t>
  </si>
  <si>
    <t xml:space="preserve">3 AYDA BİR</t>
  </si>
  <si>
    <t xml:space="preserve">TOPLAMLAR</t>
  </si>
  <si>
    <t xml:space="preserve">erken ödeme</t>
  </si>
  <si>
    <t xml:space="preserve">NAKİT ÖDEME VADELİ TOPLAM</t>
  </si>
  <si>
    <t xml:space="preserve">NAKİT</t>
  </si>
  <si>
    <t xml:space="preserve">GELECEK</t>
  </si>
  <si>
    <t xml:space="preserve">VADESİZ</t>
  </si>
  <si>
    <t xml:space="preserve">doğuş bch</t>
  </si>
  <si>
    <t xml:space="preserve">arsa</t>
  </si>
  <si>
    <t xml:space="preserve">atila bch</t>
  </si>
  <si>
    <t xml:space="preserve">arsa çek</t>
  </si>
  <si>
    <t xml:space="preserve">vergi</t>
  </si>
  <si>
    <t xml:space="preserve">hacı ev</t>
  </si>
  <si>
    <t xml:space="preserve">kk</t>
  </si>
  <si>
    <t xml:space="preserve">ziraat</t>
  </si>
  <si>
    <t xml:space="preserve">blediye</t>
  </si>
  <si>
    <t xml:space="preserve">sivas</t>
  </si>
  <si>
    <t xml:space="preserve">ayşe</t>
  </si>
  <si>
    <t xml:space="preserve">NAKİT ÖDEME VADESİZ TOPLAM</t>
  </si>
  <si>
    <t xml:space="preserve">FARK</t>
  </si>
  <si>
    <t xml:space="preserve">GENEL ÖDEME TOPLAMI</t>
  </si>
  <si>
    <t xml:space="preserve">11 Nisan 2018 Hesap Özeti</t>
  </si>
  <si>
    <t xml:space="preserve">ödemeler</t>
  </si>
  <si>
    <t xml:space="preserve">ali ev</t>
  </si>
  <si>
    <t xml:space="preserve">krd</t>
  </si>
  <si>
    <t xml:space="preserve">KALAN ödeme</t>
  </si>
  <si>
    <t xml:space="preserve">KALAN nakit</t>
  </si>
  <si>
    <t xml:space="preserve">yapılan </t>
  </si>
  <si>
    <t xml:space="preserve">ödeme</t>
  </si>
  <si>
    <t xml:space="preserve">Ödenmeyen faiz</t>
  </si>
  <si>
    <t xml:space="preserve">iş</t>
  </si>
  <si>
    <t xml:space="preserve">nkt</t>
  </si>
  <si>
    <t xml:space="preserve">ali bch</t>
  </si>
  <si>
    <t xml:space="preserve">yapılan ödeme toplamı</t>
  </si>
  <si>
    <t xml:space="preserve">İŞ </t>
  </si>
  <si>
    <t xml:space="preserve">ziraat </t>
  </si>
  <si>
    <t xml:space="preserve">ESN </t>
  </si>
  <si>
    <t xml:space="preserve">ESN  </t>
  </si>
  <si>
    <t xml:space="preserve">VKF  </t>
  </si>
  <si>
    <t xml:space="preserve">İŞ  </t>
  </si>
  <si>
    <t xml:space="preserve"> SİVAS</t>
  </si>
  <si>
    <t xml:space="preserve"> pervin</t>
  </si>
  <si>
    <t xml:space="preserve">ALİ</t>
  </si>
  <si>
    <t xml:space="preserve">ATILA</t>
  </si>
  <si>
    <t xml:space="preserve">VKF ALİ</t>
  </si>
  <si>
    <t xml:space="preserve">BALMER</t>
  </si>
  <si>
    <t xml:space="preserve">DOĞUŞ</t>
  </si>
  <si>
    <t xml:space="preserve">TAKSİT</t>
  </si>
  <si>
    <t xml:space="preserve">TAKSİT TL</t>
  </si>
  <si>
    <t xml:space="preserve">TOPLAM</t>
  </si>
  <si>
    <t xml:space="preserve">ANA PARA</t>
  </si>
  <si>
    <t xml:space="preserve">FAİZ</t>
  </si>
  <si>
    <t xml:space="preserve">% FAİZ</t>
  </si>
  <si>
    <t xml:space="preserve">AYLIK</t>
  </si>
  <si>
    <t xml:space="preserve">BAKİYE</t>
  </si>
  <si>
    <t xml:space="preserve">A EV</t>
  </si>
  <si>
    <t xml:space="preserve">PEŞİN</t>
  </si>
  <si>
    <t xml:space="preserve">SİVAS</t>
  </si>
  <si>
    <t xml:space="preserve">ATİLA EV</t>
  </si>
  <si>
    <t xml:space="preserve">ESN</t>
  </si>
  <si>
    <t xml:space="preserve">VKF BALMER</t>
  </si>
  <si>
    <t xml:space="preserve">İŞ DOĞUŞ</t>
  </si>
  <si>
    <t xml:space="preserve">İŞ BALMER</t>
  </si>
  <si>
    <t xml:space="preserve">KALAN</t>
  </si>
  <si>
    <t xml:space="preserve">ÖDENECEK</t>
  </si>
  <si>
    <t xml:space="preserve">***********</t>
  </si>
  <si>
    <t xml:space="preserve">/********</t>
  </si>
  <si>
    <t xml:space="preserve">*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</si>
</sst>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DD/MM/YYYY"/>
    <numFmt numFmtId="167" formatCode="0.00"/>
    <numFmt numFmtId="168" formatCode="YYYY\-MM\-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1"/>
      <color rgb="FF80000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800000"/>
      <name val="Arial"/>
      <family val="2"/>
      <charset val="1"/>
    </font>
    <font>
      <b val="true"/>
      <sz val="12"/>
      <color rgb="FF006666"/>
      <name val="Arial"/>
      <family val="2"/>
      <charset val="1"/>
    </font>
    <font>
      <b val="true"/>
      <sz val="12"/>
      <color rgb="FFCC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u val="single"/>
      <sz val="10"/>
      <color rgb="FF8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RowHeight="12.8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1.24"/>
    <col collapsed="false" customWidth="true" hidden="false" outlineLevel="0" max="3" min="3" style="1" width="9.51"/>
    <col collapsed="false" customWidth="true" hidden="false" outlineLevel="0" max="4" min="4" style="1" width="10.84"/>
    <col collapsed="false" customWidth="true" hidden="false" outlineLevel="0" max="5" min="5" style="1" width="8.01"/>
    <col collapsed="false" customWidth="true" hidden="false" outlineLevel="0" max="6" min="6" style="1" width="5.84"/>
    <col collapsed="false" customWidth="true" hidden="false" outlineLevel="0" max="7" min="7" style="1" width="1.39"/>
    <col collapsed="false" customWidth="true" hidden="false" outlineLevel="0" max="8" min="8" style="1" width="5.6"/>
    <col collapsed="false" customWidth="true" hidden="false" outlineLevel="0" max="9" min="9" style="1" width="7.01"/>
    <col collapsed="false" customWidth="true" hidden="false" outlineLevel="0" max="10" min="10" style="1" width="9.78"/>
    <col collapsed="false" customWidth="true" hidden="false" outlineLevel="0" max="11" min="11" style="1" width="10.84"/>
    <col collapsed="false" customWidth="true" hidden="false" outlineLevel="0" max="12" min="12" style="1" width="9.05"/>
    <col collapsed="false" customWidth="true" hidden="false" outlineLevel="0" max="13" min="13" style="1" width="9.78"/>
    <col collapsed="false" customWidth="true" hidden="false" outlineLevel="0" max="14" min="14" style="1" width="0.91"/>
    <col collapsed="false" customWidth="true" hidden="false" outlineLevel="0" max="16" min="15" style="1" width="6.0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</row>
    <row r="3" s="3" customFormat="true" ht="12.8" hidden="false" customHeight="false" outlineLevel="0" collapsed="false">
      <c r="A3" s="2" t="s">
        <v>1</v>
      </c>
      <c r="C3" s="4" t="s">
        <v>2</v>
      </c>
      <c r="D3" s="4" t="s">
        <v>3</v>
      </c>
      <c r="E3" s="4" t="s">
        <v>2</v>
      </c>
      <c r="F3" s="4" t="s">
        <v>4</v>
      </c>
      <c r="G3" s="4"/>
      <c r="H3" s="4"/>
      <c r="I3" s="4"/>
      <c r="J3" s="4"/>
      <c r="K3" s="4"/>
      <c r="L3" s="4"/>
      <c r="M3" s="4" t="s">
        <v>5</v>
      </c>
      <c r="N3" s="4"/>
      <c r="O3" s="4"/>
      <c r="P3" s="4"/>
    </row>
    <row r="4" customFormat="false" ht="12.8" hidden="false" customHeight="false" outlineLevel="0" collapsed="false">
      <c r="C4" s="4" t="s">
        <v>6</v>
      </c>
      <c r="D4" s="4" t="s">
        <v>7</v>
      </c>
      <c r="E4" s="4" t="s">
        <v>8</v>
      </c>
      <c r="F4" s="4" t="s">
        <v>9</v>
      </c>
      <c r="G4" s="4"/>
      <c r="H4" s="4" t="s">
        <v>10</v>
      </c>
      <c r="I4" s="4" t="s">
        <v>11</v>
      </c>
      <c r="J4" s="4" t="s">
        <v>12</v>
      </c>
      <c r="K4" s="4" t="s">
        <v>13</v>
      </c>
      <c r="L4" s="4" t="s">
        <v>8</v>
      </c>
      <c r="M4" s="4" t="s">
        <v>8</v>
      </c>
      <c r="N4" s="4"/>
      <c r="O4" s="4"/>
      <c r="P4" s="4"/>
    </row>
    <row r="5" customFormat="false" ht="12.8" hidden="false" customHeight="false" outlineLevel="0" collapsed="false">
      <c r="A5" s="5" t="n">
        <v>43156</v>
      </c>
      <c r="B5" s="0" t="s">
        <v>14</v>
      </c>
      <c r="C5" s="1" t="n">
        <f aca="false">J5-(F5*I5)</f>
        <v>204966</v>
      </c>
      <c r="D5" s="1" t="n">
        <v>111120</v>
      </c>
      <c r="E5" s="1" t="n">
        <f aca="false">L5-M5</f>
        <v>92525</v>
      </c>
      <c r="F5" s="1" t="n">
        <v>2</v>
      </c>
      <c r="H5" s="1" t="n">
        <v>120</v>
      </c>
      <c r="I5" s="1" t="n">
        <v>1737</v>
      </c>
      <c r="J5" s="1" t="n">
        <f aca="false">I5*H5</f>
        <v>208440</v>
      </c>
      <c r="K5" s="1" t="n">
        <v>112000</v>
      </c>
      <c r="L5" s="1" t="n">
        <f aca="false">J5-K5</f>
        <v>96440</v>
      </c>
      <c r="M5" s="1" t="n">
        <v>3915</v>
      </c>
    </row>
    <row r="6" customFormat="false" ht="12.8" hidden="false" customHeight="false" outlineLevel="0" collapsed="false">
      <c r="A6" s="5" t="n">
        <v>42747</v>
      </c>
      <c r="B6" s="0" t="s">
        <v>15</v>
      </c>
      <c r="C6" s="1" t="n">
        <f aca="false">J6-(F6*I6)</f>
        <v>70224</v>
      </c>
      <c r="D6" s="1" t="n">
        <v>60107</v>
      </c>
      <c r="E6" s="1" t="n">
        <f aca="false">L6-M6</f>
        <v>8007</v>
      </c>
      <c r="F6" s="1" t="n">
        <v>15</v>
      </c>
      <c r="H6" s="1" t="n">
        <v>36</v>
      </c>
      <c r="I6" s="1" t="n">
        <v>3344</v>
      </c>
      <c r="J6" s="1" t="n">
        <f aca="false">I6*H6</f>
        <v>120384</v>
      </c>
      <c r="K6" s="1" t="n">
        <v>100000</v>
      </c>
      <c r="L6" s="1" t="n">
        <f aca="false">J6-K6</f>
        <v>20384</v>
      </c>
      <c r="M6" s="1" t="n">
        <v>12377</v>
      </c>
    </row>
    <row r="7" customFormat="false" ht="12.8" hidden="false" customHeight="false" outlineLevel="0" collapsed="false">
      <c r="A7" s="5" t="n">
        <v>42851</v>
      </c>
      <c r="B7" s="0" t="s">
        <v>16</v>
      </c>
      <c r="C7" s="1" t="n">
        <f aca="false">J7-(F7*I7)</f>
        <v>177408</v>
      </c>
      <c r="D7" s="1" t="n">
        <v>136905</v>
      </c>
      <c r="E7" s="1" t="n">
        <f aca="false">L7-M7</f>
        <v>37486</v>
      </c>
      <c r="F7" s="1" t="n">
        <v>3</v>
      </c>
      <c r="H7" s="1" t="n">
        <v>36</v>
      </c>
      <c r="I7" s="1" t="n">
        <v>5376</v>
      </c>
      <c r="J7" s="1" t="n">
        <f aca="false">I7*H7</f>
        <v>193536</v>
      </c>
      <c r="K7" s="1" t="n">
        <v>150000</v>
      </c>
      <c r="L7" s="1" t="n">
        <f aca="false">J7-K7</f>
        <v>43536</v>
      </c>
      <c r="M7" s="1" t="n">
        <v>6050</v>
      </c>
    </row>
    <row r="8" customFormat="false" ht="12.8" hidden="false" customHeight="false" outlineLevel="0" collapsed="false">
      <c r="A8" s="5" t="n">
        <v>43119</v>
      </c>
      <c r="B8" s="0" t="s">
        <v>16</v>
      </c>
      <c r="C8" s="1" t="n">
        <f aca="false">J8-(F8*I8)</f>
        <v>147050</v>
      </c>
      <c r="D8" s="1" t="n">
        <v>124850</v>
      </c>
      <c r="E8" s="1" t="n">
        <f aca="false">L8-M8</f>
        <v>14400</v>
      </c>
      <c r="F8" s="1" t="n">
        <v>19</v>
      </c>
      <c r="H8" s="1" t="n">
        <v>36</v>
      </c>
      <c r="I8" s="1" t="n">
        <v>8650</v>
      </c>
      <c r="J8" s="1" t="n">
        <f aca="false">I8*H8</f>
        <v>311400</v>
      </c>
      <c r="K8" s="1" t="n">
        <v>250000</v>
      </c>
      <c r="L8" s="1" t="n">
        <f aca="false">J8-K8</f>
        <v>61400</v>
      </c>
      <c r="M8" s="1" t="n">
        <v>47000</v>
      </c>
    </row>
    <row r="9" customFormat="false" ht="12.8" hidden="false" customHeight="false" outlineLevel="0" collapsed="false">
      <c r="A9" s="5" t="n">
        <v>42762</v>
      </c>
      <c r="B9" s="0" t="s">
        <v>17</v>
      </c>
      <c r="C9" s="1" t="n">
        <f aca="false">J9-(F9*I9)</f>
        <v>70098</v>
      </c>
      <c r="D9" s="1" t="n">
        <v>62754</v>
      </c>
      <c r="E9" s="1" t="n">
        <f aca="false">L9-M9</f>
        <v>7961</v>
      </c>
      <c r="F9" s="1" t="n">
        <v>15</v>
      </c>
      <c r="H9" s="1" t="n">
        <v>36</v>
      </c>
      <c r="I9" s="1" t="n">
        <v>3338</v>
      </c>
      <c r="J9" s="1" t="n">
        <f aca="false">I9*H9</f>
        <v>120168</v>
      </c>
      <c r="K9" s="1" t="n">
        <v>100000</v>
      </c>
      <c r="L9" s="1" t="n">
        <f aca="false">J9-K9</f>
        <v>20168</v>
      </c>
      <c r="M9" s="1" t="n">
        <v>12207</v>
      </c>
    </row>
    <row r="10" customFormat="false" ht="12.8" hidden="false" customHeight="false" outlineLevel="0" collapsed="false">
      <c r="A10" s="5" t="n">
        <v>42435</v>
      </c>
      <c r="B10" s="0" t="s">
        <v>18</v>
      </c>
      <c r="C10" s="1" t="n">
        <f aca="false">J10-(F10*I10)</f>
        <v>321768</v>
      </c>
      <c r="D10" s="1" t="n">
        <v>248681</v>
      </c>
      <c r="E10" s="1" t="n">
        <f aca="false">L10-M10</f>
        <v>78430</v>
      </c>
      <c r="F10" s="1" t="n">
        <v>48</v>
      </c>
      <c r="H10" s="1" t="n">
        <v>84</v>
      </c>
      <c r="I10" s="1" t="n">
        <v>8938</v>
      </c>
      <c r="J10" s="1" t="n">
        <f aca="false">I10*H10</f>
        <v>750792</v>
      </c>
      <c r="K10" s="1" t="n">
        <v>450000</v>
      </c>
      <c r="L10" s="1" t="n">
        <f aca="false">J10-K10</f>
        <v>300792</v>
      </c>
      <c r="M10" s="1" t="n">
        <v>222362</v>
      </c>
    </row>
    <row r="11" customFormat="false" ht="12.8" hidden="false" customHeight="false" outlineLevel="0" collapsed="false">
      <c r="C11" s="1" t="n">
        <f aca="false">J11-(F11*I11)</f>
        <v>0</v>
      </c>
      <c r="E11" s="1" t="n">
        <f aca="false">L11-M11</f>
        <v>0</v>
      </c>
      <c r="J11" s="1" t="n">
        <f aca="false">I11*H11</f>
        <v>0</v>
      </c>
      <c r="L11" s="1" t="n">
        <f aca="false">J11-K11</f>
        <v>0</v>
      </c>
    </row>
    <row r="12" customFormat="false" ht="12.8" hidden="false" customHeight="false" outlineLevel="0" collapsed="false">
      <c r="B12" s="0" t="s">
        <v>19</v>
      </c>
      <c r="C12" s="1" t="n">
        <f aca="false">J12-(F12*I12)</f>
        <v>53988</v>
      </c>
      <c r="D12" s="1" t="n">
        <v>44596</v>
      </c>
      <c r="E12" s="1" t="n">
        <f aca="false">L12-M12</f>
        <v>9612</v>
      </c>
      <c r="F12" s="1" t="n">
        <v>6</v>
      </c>
      <c r="H12" s="1" t="n">
        <v>28</v>
      </c>
      <c r="I12" s="1" t="n">
        <v>2454</v>
      </c>
      <c r="J12" s="1" t="n">
        <f aca="false">I12*H12</f>
        <v>68712</v>
      </c>
      <c r="K12" s="1" t="n">
        <v>50000</v>
      </c>
      <c r="L12" s="1" t="n">
        <f aca="false">J12-K12</f>
        <v>18712</v>
      </c>
      <c r="M12" s="1" t="n">
        <v>9100</v>
      </c>
    </row>
    <row r="13" customFormat="false" ht="12.8" hidden="false" customHeight="false" outlineLevel="0" collapsed="false">
      <c r="C13" s="1" t="n">
        <f aca="false">J13-(F13*I13)</f>
        <v>0</v>
      </c>
      <c r="E13" s="1" t="n">
        <f aca="false">L13-M13</f>
        <v>0</v>
      </c>
      <c r="J13" s="1" t="n">
        <f aca="false">I13*H13</f>
        <v>0</v>
      </c>
      <c r="L13" s="1" t="n">
        <f aca="false">J13-K13</f>
        <v>0</v>
      </c>
    </row>
    <row r="14" customFormat="false" ht="12.8" hidden="false" customHeight="false" outlineLevel="0" collapsed="false">
      <c r="A14" s="5" t="n">
        <v>43015</v>
      </c>
      <c r="B14" s="0" t="s">
        <v>20</v>
      </c>
      <c r="C14" s="1" t="n">
        <f aca="false">J14-(F14*I14)</f>
        <v>125666.666666667</v>
      </c>
      <c r="D14" s="1" t="n">
        <v>113000</v>
      </c>
      <c r="E14" s="1" t="n">
        <f aca="false">L14-M14</f>
        <v>27400</v>
      </c>
      <c r="F14" s="1" t="n">
        <v>2</v>
      </c>
      <c r="H14" s="1" t="n">
        <v>60</v>
      </c>
      <c r="I14" s="1" t="n">
        <f aca="false">P14</f>
        <v>2166.66666666667</v>
      </c>
      <c r="J14" s="1" t="n">
        <f aca="false">I14*H14</f>
        <v>130000</v>
      </c>
      <c r="K14" s="1" t="n">
        <v>99000</v>
      </c>
      <c r="L14" s="1" t="n">
        <f aca="false">J14-K14</f>
        <v>31000</v>
      </c>
      <c r="M14" s="1" t="n">
        <v>3600</v>
      </c>
      <c r="O14" s="1" t="n">
        <v>6500</v>
      </c>
      <c r="P14" s="1" t="n">
        <f aca="false">O14/3</f>
        <v>2166.66666666667</v>
      </c>
    </row>
    <row r="15" customFormat="false" ht="12.8" hidden="false" customHeight="false" outlineLevel="0" collapsed="false">
      <c r="A15" s="5" t="n">
        <v>42159</v>
      </c>
      <c r="B15" s="0" t="s">
        <v>21</v>
      </c>
      <c r="C15" s="1" t="n">
        <f aca="false">J15-(F15*I15)</f>
        <v>140800</v>
      </c>
      <c r="D15" s="1" t="n">
        <v>60000</v>
      </c>
      <c r="E15" s="1" t="n">
        <f aca="false">L15-M15</f>
        <v>15650</v>
      </c>
      <c r="F15" s="1" t="n">
        <v>12</v>
      </c>
      <c r="H15" s="1" t="n">
        <v>60</v>
      </c>
      <c r="I15" s="1" t="n">
        <f aca="false">P15</f>
        <v>2933.33333333333</v>
      </c>
      <c r="J15" s="1" t="n">
        <f aca="false">I15*H15</f>
        <v>176000</v>
      </c>
      <c r="K15" s="1" t="n">
        <v>143000</v>
      </c>
      <c r="L15" s="1" t="n">
        <f aca="false">J15-K15</f>
        <v>33000</v>
      </c>
      <c r="M15" s="1" t="n">
        <v>17350</v>
      </c>
      <c r="O15" s="1" t="n">
        <v>8800</v>
      </c>
      <c r="P15" s="1" t="n">
        <f aca="false">O15/3</f>
        <v>2933.33333333333</v>
      </c>
    </row>
    <row r="16" customFormat="false" ht="12.8" hidden="false" customHeight="false" outlineLevel="0" collapsed="false">
      <c r="A16" s="5" t="n">
        <v>42896</v>
      </c>
      <c r="B16" s="0" t="s">
        <v>21</v>
      </c>
      <c r="C16" s="1" t="n">
        <f aca="false">J16-(F16*I16)</f>
        <v>68133.3333333333</v>
      </c>
      <c r="D16" s="1" t="n">
        <v>58400</v>
      </c>
      <c r="E16" s="1" t="n">
        <f aca="false">L16-M16</f>
        <v>10000</v>
      </c>
      <c r="F16" s="1" t="n">
        <v>4</v>
      </c>
      <c r="H16" s="1" t="n">
        <v>60</v>
      </c>
      <c r="I16" s="1" t="n">
        <f aca="false">P16</f>
        <v>1216.66666666667</v>
      </c>
      <c r="J16" s="1" t="n">
        <f aca="false">I16*H16</f>
        <v>73000</v>
      </c>
      <c r="K16" s="1" t="n">
        <v>60000</v>
      </c>
      <c r="L16" s="1" t="n">
        <f aca="false">J16-K16</f>
        <v>13000</v>
      </c>
      <c r="M16" s="1" t="n">
        <v>3000</v>
      </c>
      <c r="O16" s="1" t="n">
        <v>3650</v>
      </c>
      <c r="P16" s="1" t="n">
        <f aca="false">O16/3</f>
        <v>1216.66666666667</v>
      </c>
    </row>
    <row r="17" customFormat="false" ht="12.8" hidden="false" customHeight="false" outlineLevel="0" collapsed="false">
      <c r="A17" s="5" t="n">
        <v>42079</v>
      </c>
      <c r="B17" s="0" t="s">
        <v>20</v>
      </c>
      <c r="C17" s="1" t="n">
        <f aca="false">J17-(F17*I17)</f>
        <v>79900</v>
      </c>
      <c r="D17" s="1" t="n">
        <v>35700</v>
      </c>
      <c r="E17" s="1" t="n">
        <f aca="false">L17-M17</f>
        <v>12000</v>
      </c>
      <c r="F17" s="1" t="n">
        <v>13</v>
      </c>
      <c r="H17" s="1" t="n">
        <v>60</v>
      </c>
      <c r="I17" s="1" t="n">
        <f aca="false">P17</f>
        <v>1700</v>
      </c>
      <c r="J17" s="1" t="n">
        <f aca="false">I17*H17</f>
        <v>102000</v>
      </c>
      <c r="K17" s="1" t="n">
        <v>82000</v>
      </c>
      <c r="L17" s="1" t="n">
        <f aca="false">J17-K17</f>
        <v>20000</v>
      </c>
      <c r="M17" s="1" t="n">
        <v>8000</v>
      </c>
      <c r="O17" s="1" t="n">
        <v>5100</v>
      </c>
      <c r="P17" s="1" t="n">
        <f aca="false">O17/3</f>
        <v>1700</v>
      </c>
    </row>
    <row r="18" customFormat="false" ht="12.8" hidden="false" customHeight="false" outlineLevel="0" collapsed="false">
      <c r="C18" s="1" t="n">
        <f aca="false">J18-(F18*I18)</f>
        <v>0</v>
      </c>
      <c r="E18" s="1" t="n">
        <f aca="false">L18-M18</f>
        <v>0</v>
      </c>
      <c r="J18" s="1" t="n">
        <f aca="false">I18*H18</f>
        <v>0</v>
      </c>
      <c r="L18" s="1" t="n">
        <f aca="false">J18-K18</f>
        <v>0</v>
      </c>
      <c r="O18" s="6" t="s">
        <v>22</v>
      </c>
      <c r="P18" s="6"/>
    </row>
    <row r="19" customFormat="false" ht="12.8" hidden="false" customHeight="false" outlineLevel="0" collapsed="false">
      <c r="A19" s="5" t="n">
        <v>43215</v>
      </c>
      <c r="B19" s="0" t="s">
        <v>23</v>
      </c>
      <c r="C19" s="1" t="n">
        <f aca="false">J19-(F19*I19)</f>
        <v>437520</v>
      </c>
      <c r="D19" s="1" t="n">
        <v>240000</v>
      </c>
      <c r="E19" s="1" t="n">
        <f aca="false">L19-M19</f>
        <v>197520</v>
      </c>
      <c r="F19" s="1" t="n">
        <v>0</v>
      </c>
      <c r="H19" s="1" t="n">
        <v>120</v>
      </c>
      <c r="I19" s="1" t="n">
        <v>3646</v>
      </c>
      <c r="J19" s="1" t="n">
        <f aca="false">I19*H19</f>
        <v>437520</v>
      </c>
      <c r="K19" s="1" t="n">
        <v>240000</v>
      </c>
      <c r="L19" s="1" t="n">
        <f aca="false">J19-K19</f>
        <v>197520</v>
      </c>
      <c r="M19" s="1" t="n">
        <v>0</v>
      </c>
      <c r="O19" s="6" t="s">
        <v>24</v>
      </c>
      <c r="P19" s="6"/>
    </row>
    <row r="20" customFormat="false" ht="12.8" hidden="false" customHeight="false" outlineLevel="0" collapsed="false">
      <c r="E20" s="7"/>
      <c r="I20" s="7"/>
      <c r="M20" s="7"/>
    </row>
    <row r="21" customFormat="false" ht="13.8" hidden="false" customHeight="false" outlineLevel="0" collapsed="false">
      <c r="B21" s="0" t="s">
        <v>25</v>
      </c>
      <c r="C21" s="1" t="n">
        <f aca="false">SUM(C5:C19)</f>
        <v>1897522</v>
      </c>
      <c r="D21" s="1" t="n">
        <f aca="false">SUM(D5:D19)</f>
        <v>1296113</v>
      </c>
      <c r="E21" s="8" t="n">
        <f aca="false">SUM(E5:E19)</f>
        <v>510991</v>
      </c>
      <c r="I21" s="8" t="n">
        <f aca="false">SUM(I5:I19)</f>
        <v>45499.6666666667</v>
      </c>
      <c r="J21" s="1" t="n">
        <f aca="false">SUM(J5:J19)</f>
        <v>2691952</v>
      </c>
      <c r="K21" s="1" t="n">
        <f aca="false">SUM(K5:K19)</f>
        <v>1836000</v>
      </c>
      <c r="L21" s="1" t="n">
        <f aca="false">SUM(L5:L19)</f>
        <v>855952</v>
      </c>
      <c r="M21" s="9" t="n">
        <f aca="false">SUM(M5:M19)</f>
        <v>344961</v>
      </c>
    </row>
    <row r="22" customFormat="false" ht="12.8" hidden="false" customHeight="false" outlineLevel="0" collapsed="false">
      <c r="B22" s="10" t="s">
        <v>26</v>
      </c>
      <c r="D22" s="1" t="n">
        <f aca="false">D21*4/100</f>
        <v>51844.52</v>
      </c>
      <c r="E22" s="11"/>
      <c r="I22" s="11"/>
      <c r="M22" s="11"/>
    </row>
    <row r="23" customFormat="false" ht="12.8" hidden="false" customHeight="false" outlineLevel="0" collapsed="false">
      <c r="D23" s="0"/>
    </row>
    <row r="24" customFormat="false" ht="12.8" hidden="false" customHeight="false" outlineLevel="0" collapsed="false">
      <c r="C24" s="0"/>
      <c r="D24" s="0"/>
      <c r="E24" s="0"/>
    </row>
    <row r="25" customFormat="false" ht="12.8" hidden="false" customHeight="false" outlineLevel="0" collapsed="false">
      <c r="A25" s="12" t="s">
        <v>27</v>
      </c>
      <c r="B25" s="13"/>
      <c r="C25" s="13"/>
      <c r="D25" s="14" t="n">
        <f aca="false">D21+D22</f>
        <v>1347957.52</v>
      </c>
      <c r="E25" s="0"/>
      <c r="J25" s="15"/>
      <c r="K25" s="16" t="s">
        <v>28</v>
      </c>
      <c r="L25" s="17" t="s">
        <v>29</v>
      </c>
    </row>
    <row r="26" customFormat="false" ht="12.8" hidden="false" customHeight="false" outlineLevel="0" collapsed="false">
      <c r="A26" s="18" t="s">
        <v>30</v>
      </c>
      <c r="C26" s="0"/>
      <c r="D26" s="19"/>
      <c r="E26" s="0"/>
      <c r="J26" s="20"/>
      <c r="L26" s="21"/>
    </row>
    <row r="27" customFormat="false" ht="12.8" hidden="false" customHeight="false" outlineLevel="0" collapsed="false">
      <c r="A27" s="22"/>
      <c r="B27" s="10" t="s">
        <v>31</v>
      </c>
      <c r="D27" s="21" t="n">
        <v>73000</v>
      </c>
      <c r="J27" s="20" t="s">
        <v>32</v>
      </c>
      <c r="K27" s="1" t="n">
        <v>730000</v>
      </c>
      <c r="L27" s="21"/>
    </row>
    <row r="28" customFormat="false" ht="12.8" hidden="false" customHeight="false" outlineLevel="0" collapsed="false">
      <c r="A28" s="22"/>
      <c r="B28" s="0" t="s">
        <v>33</v>
      </c>
      <c r="D28" s="21" t="n">
        <v>100000</v>
      </c>
      <c r="J28" s="20" t="s">
        <v>34</v>
      </c>
      <c r="L28" s="21" t="n">
        <v>210000</v>
      </c>
    </row>
    <row r="29" customFormat="false" ht="12.8" hidden="false" customHeight="false" outlineLevel="0" collapsed="false">
      <c r="A29" s="22"/>
      <c r="B29" s="0" t="s">
        <v>35</v>
      </c>
      <c r="D29" s="21" t="n">
        <v>50000</v>
      </c>
      <c r="J29" s="20" t="s">
        <v>36</v>
      </c>
      <c r="L29" s="21" t="n">
        <v>215000</v>
      </c>
    </row>
    <row r="30" customFormat="false" ht="12.8" hidden="false" customHeight="false" outlineLevel="0" collapsed="false">
      <c r="A30" s="22"/>
      <c r="B30" s="0" t="s">
        <v>37</v>
      </c>
      <c r="D30" s="21" t="n">
        <v>50000</v>
      </c>
      <c r="J30" s="20" t="s">
        <v>38</v>
      </c>
      <c r="K30" s="1" t="n">
        <v>135000</v>
      </c>
      <c r="L30" s="21"/>
    </row>
    <row r="31" customFormat="false" ht="12.8" hidden="false" customHeight="false" outlineLevel="0" collapsed="false">
      <c r="A31" s="22"/>
      <c r="B31" s="0" t="s">
        <v>39</v>
      </c>
      <c r="D31" s="21" t="n">
        <v>10000</v>
      </c>
      <c r="J31" s="20" t="s">
        <v>40</v>
      </c>
      <c r="L31" s="21" t="n">
        <v>165000</v>
      </c>
    </row>
    <row r="32" customFormat="false" ht="12.8" hidden="false" customHeight="false" outlineLevel="0" collapsed="false">
      <c r="A32" s="22"/>
      <c r="B32" s="0" t="s">
        <v>41</v>
      </c>
      <c r="D32" s="21" t="n">
        <v>50000</v>
      </c>
      <c r="J32" s="20"/>
      <c r="L32" s="21"/>
    </row>
    <row r="33" customFormat="false" ht="12.8" hidden="false" customHeight="false" outlineLevel="0" collapsed="false">
      <c r="A33" s="22"/>
      <c r="D33" s="21"/>
      <c r="J33" s="20"/>
      <c r="L33" s="21"/>
    </row>
    <row r="34" customFormat="false" ht="12.8" hidden="false" customHeight="false" outlineLevel="0" collapsed="false">
      <c r="A34" s="22"/>
      <c r="D34" s="21"/>
      <c r="J34" s="20"/>
      <c r="L34" s="21"/>
    </row>
    <row r="35" customFormat="false" ht="12.8" hidden="false" customHeight="false" outlineLevel="0" collapsed="false">
      <c r="A35" s="23" t="s">
        <v>42</v>
      </c>
      <c r="B35" s="24"/>
      <c r="C35" s="25"/>
      <c r="D35" s="26" t="n">
        <f aca="false">SUM(D27:D32)</f>
        <v>333000</v>
      </c>
      <c r="J35" s="20"/>
      <c r="K35" s="0"/>
      <c r="L35" s="21"/>
    </row>
    <row r="36" customFormat="false" ht="12.8" hidden="false" customHeight="false" outlineLevel="0" collapsed="false">
      <c r="A36" s="22"/>
      <c r="D36" s="21"/>
      <c r="J36" s="20"/>
      <c r="K36" s="0"/>
      <c r="L36" s="21"/>
      <c r="M36" s="1" t="s">
        <v>43</v>
      </c>
    </row>
    <row r="37" customFormat="false" ht="15" hidden="false" customHeight="false" outlineLevel="0" collapsed="false">
      <c r="A37" s="23" t="s">
        <v>44</v>
      </c>
      <c r="B37" s="24"/>
      <c r="C37" s="25"/>
      <c r="D37" s="27" t="n">
        <f aca="false">(D25+D35)*-1</f>
        <v>-1680957.52</v>
      </c>
      <c r="J37" s="20"/>
      <c r="K37" s="28" t="n">
        <f aca="false">SUM(K27:K32)</f>
        <v>865000</v>
      </c>
      <c r="L37" s="29" t="n">
        <f aca="false">SUM(L27:L32)</f>
        <v>590000</v>
      </c>
      <c r="M37" s="30" t="n">
        <f aca="false">D37+K37+L37</f>
        <v>-225957.52</v>
      </c>
    </row>
    <row r="38" customFormat="false" ht="12.8" hidden="false" customHeight="false" outlineLevel="0" collapsed="false">
      <c r="A38" s="31"/>
      <c r="B38" s="32"/>
      <c r="C38" s="33"/>
      <c r="D38" s="34"/>
      <c r="J38" s="35"/>
      <c r="K38" s="33"/>
      <c r="L38" s="34"/>
    </row>
  </sheetData>
  <printOptions headings="false" gridLines="false" gridLinesSet="true" horizontalCentered="false" verticalCentered="false"/>
  <pageMargins left="0.7875" right="0.7875" top="0.670833333333333" bottom="0.63125" header="0.433333333333333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3" activeCellId="0" sqref="C43"/>
    </sheetView>
  </sheetViews>
  <sheetFormatPr defaultRowHeight="12.8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9.48"/>
    <col collapsed="false" customWidth="true" hidden="false" outlineLevel="0" max="3" min="3" style="1" width="9.51"/>
    <col collapsed="false" customWidth="true" hidden="false" outlineLevel="0" max="4" min="4" style="1" width="10.65"/>
    <col collapsed="false" customWidth="true" hidden="false" outlineLevel="0" max="5" min="5" style="1" width="12.63"/>
    <col collapsed="false" customWidth="true" hidden="false" outlineLevel="0" max="6" min="6" style="1" width="6.34"/>
    <col collapsed="false" customWidth="true" hidden="false" outlineLevel="0" max="7" min="7" style="1" width="1.08"/>
    <col collapsed="false" customWidth="true" hidden="false" outlineLevel="0" max="8" min="8" style="1" width="4.87"/>
    <col collapsed="false" customWidth="true" hidden="false" outlineLevel="0" max="9" min="9" style="1" width="6.16"/>
    <col collapsed="false" customWidth="true" hidden="false" outlineLevel="0" max="10" min="10" style="1" width="8.87"/>
    <col collapsed="false" customWidth="true" hidden="false" outlineLevel="0" max="11" min="11" style="1" width="11.1"/>
    <col collapsed="false" customWidth="true" hidden="false" outlineLevel="0" max="12" min="12" style="1" width="8.99"/>
    <col collapsed="false" customWidth="true" hidden="false" outlineLevel="0" max="13" min="13" style="1" width="12.03"/>
    <col collapsed="false" customWidth="true" hidden="false" outlineLevel="0" max="14" min="14" style="1" width="1.66"/>
    <col collapsed="false" customWidth="true" hidden="false" outlineLevel="0" max="15" min="15" style="1" width="6.01"/>
    <col collapsed="false" customWidth="true" hidden="false" outlineLevel="0" max="16" min="16" style="1" width="7.29"/>
    <col collapsed="false" customWidth="true" hidden="false" outlineLevel="0" max="17" min="17" style="0" width="7.9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45</v>
      </c>
    </row>
    <row r="2" s="3" customFormat="true" ht="12.8" hidden="false" customHeight="false" outlineLevel="0" collapsed="false">
      <c r="A2" s="2" t="s">
        <v>1</v>
      </c>
      <c r="C2" s="4" t="s">
        <v>2</v>
      </c>
      <c r="D2" s="4" t="s">
        <v>3</v>
      </c>
      <c r="E2" s="4" t="s">
        <v>2</v>
      </c>
      <c r="F2" s="4" t="s">
        <v>4</v>
      </c>
      <c r="G2" s="4"/>
      <c r="H2" s="4"/>
      <c r="I2" s="4"/>
      <c r="J2" s="4"/>
      <c r="K2" s="4"/>
      <c r="L2" s="4"/>
      <c r="M2" s="4" t="s">
        <v>5</v>
      </c>
      <c r="N2" s="4"/>
      <c r="O2" s="4"/>
      <c r="P2" s="4"/>
    </row>
    <row r="3" customFormat="false" ht="12.8" hidden="false" customHeight="false" outlineLevel="0" collapsed="false">
      <c r="C3" s="4" t="s">
        <v>6</v>
      </c>
      <c r="D3" s="4" t="s">
        <v>7</v>
      </c>
      <c r="E3" s="4" t="s">
        <v>8</v>
      </c>
      <c r="F3" s="4" t="s">
        <v>9</v>
      </c>
      <c r="G3" s="4"/>
      <c r="H3" s="4" t="s">
        <v>10</v>
      </c>
      <c r="I3" s="4" t="s">
        <v>11</v>
      </c>
      <c r="J3" s="4" t="s">
        <v>12</v>
      </c>
      <c r="K3" s="4" t="s">
        <v>13</v>
      </c>
      <c r="L3" s="4" t="s">
        <v>8</v>
      </c>
      <c r="M3" s="4" t="s">
        <v>8</v>
      </c>
      <c r="N3" s="4"/>
      <c r="O3" s="4"/>
      <c r="P3" s="4"/>
    </row>
    <row r="4" customFormat="false" ht="12.8" hidden="false" customHeight="false" outlineLevel="0" collapsed="false">
      <c r="A4" s="5" t="n">
        <v>43156</v>
      </c>
      <c r="B4" s="0" t="s">
        <v>14</v>
      </c>
      <c r="C4" s="1" t="n">
        <f aca="false">J4-(F4*I4)</f>
        <v>204966</v>
      </c>
      <c r="D4" s="1" t="n">
        <v>111120</v>
      </c>
      <c r="E4" s="1" t="n">
        <f aca="false">L4-M4</f>
        <v>92525</v>
      </c>
      <c r="F4" s="1" t="n">
        <v>2</v>
      </c>
      <c r="H4" s="1" t="n">
        <v>120</v>
      </c>
      <c r="I4" s="1" t="n">
        <v>1737</v>
      </c>
      <c r="J4" s="1" t="n">
        <f aca="false">I4*H4</f>
        <v>208440</v>
      </c>
      <c r="K4" s="1" t="n">
        <v>112000</v>
      </c>
      <c r="L4" s="1" t="n">
        <f aca="false">J4-K4</f>
        <v>96440</v>
      </c>
      <c r="M4" s="1" t="n">
        <v>3915</v>
      </c>
    </row>
    <row r="5" customFormat="false" ht="12.8" hidden="false" customHeight="false" outlineLevel="0" collapsed="false">
      <c r="A5" s="5" t="n">
        <v>42747</v>
      </c>
      <c r="B5" s="0" t="s">
        <v>15</v>
      </c>
      <c r="C5" s="1" t="n">
        <f aca="false">J5-(F5*I5)</f>
        <v>70224</v>
      </c>
      <c r="D5" s="1" t="n">
        <v>60107</v>
      </c>
      <c r="E5" s="1" t="n">
        <f aca="false">L5-M5</f>
        <v>8007</v>
      </c>
      <c r="F5" s="1" t="n">
        <v>15</v>
      </c>
      <c r="H5" s="1" t="n">
        <v>36</v>
      </c>
      <c r="I5" s="1" t="n">
        <v>3344</v>
      </c>
      <c r="J5" s="1" t="n">
        <f aca="false">I5*H5</f>
        <v>120384</v>
      </c>
      <c r="K5" s="1" t="n">
        <v>100000</v>
      </c>
      <c r="L5" s="1" t="n">
        <f aca="false">J5-K5</f>
        <v>20384</v>
      </c>
      <c r="M5" s="1" t="n">
        <v>12377</v>
      </c>
    </row>
    <row r="6" customFormat="false" ht="12.8" hidden="false" customHeight="false" outlineLevel="0" collapsed="false">
      <c r="A6" s="5" t="n">
        <v>43119</v>
      </c>
      <c r="B6" s="0" t="s">
        <v>16</v>
      </c>
      <c r="C6" s="1" t="n">
        <f aca="false">J6-(F6*I6)</f>
        <v>147050</v>
      </c>
      <c r="D6" s="1" t="n">
        <v>124850</v>
      </c>
      <c r="E6" s="1" t="n">
        <f aca="false">L6-M6</f>
        <v>14400</v>
      </c>
      <c r="F6" s="1" t="n">
        <v>19</v>
      </c>
      <c r="H6" s="1" t="n">
        <v>36</v>
      </c>
      <c r="I6" s="1" t="n">
        <v>8650</v>
      </c>
      <c r="J6" s="1" t="n">
        <f aca="false">I6*H6</f>
        <v>311400</v>
      </c>
      <c r="K6" s="1" t="n">
        <v>250000</v>
      </c>
      <c r="L6" s="1" t="n">
        <f aca="false">J6-K6</f>
        <v>61400</v>
      </c>
      <c r="M6" s="1" t="n">
        <v>47000</v>
      </c>
    </row>
    <row r="7" customFormat="false" ht="12.8" hidden="false" customHeight="false" outlineLevel="0" collapsed="false">
      <c r="A7" s="5" t="n">
        <v>42762</v>
      </c>
      <c r="B7" s="0" t="s">
        <v>17</v>
      </c>
      <c r="C7" s="1" t="n">
        <f aca="false">J7-(F7*I7)</f>
        <v>70098</v>
      </c>
      <c r="D7" s="1" t="n">
        <v>62754</v>
      </c>
      <c r="E7" s="1" t="n">
        <f aca="false">L7-M7</f>
        <v>7961</v>
      </c>
      <c r="F7" s="1" t="n">
        <v>15</v>
      </c>
      <c r="H7" s="1" t="n">
        <v>36</v>
      </c>
      <c r="I7" s="1" t="n">
        <v>3338</v>
      </c>
      <c r="J7" s="1" t="n">
        <f aca="false">I7*H7</f>
        <v>120168</v>
      </c>
      <c r="K7" s="1" t="n">
        <v>100000</v>
      </c>
      <c r="L7" s="1" t="n">
        <f aca="false">J7-K7</f>
        <v>20168</v>
      </c>
      <c r="M7" s="1" t="n">
        <v>12207</v>
      </c>
    </row>
    <row r="8" customFormat="false" ht="12.8" hidden="false" customHeight="false" outlineLevel="0" collapsed="false">
      <c r="A8" s="5" t="n">
        <v>42435</v>
      </c>
      <c r="B8" s="0" t="s">
        <v>18</v>
      </c>
      <c r="C8" s="1" t="n">
        <f aca="false">J8-(F8*I8)</f>
        <v>321768</v>
      </c>
      <c r="D8" s="1" t="n">
        <v>248681</v>
      </c>
      <c r="E8" s="1" t="n">
        <f aca="false">L8-M8</f>
        <v>78430</v>
      </c>
      <c r="F8" s="1" t="n">
        <v>48</v>
      </c>
      <c r="H8" s="1" t="n">
        <v>84</v>
      </c>
      <c r="I8" s="1" t="n">
        <v>8938</v>
      </c>
      <c r="J8" s="1" t="n">
        <f aca="false">I8*H8</f>
        <v>750792</v>
      </c>
      <c r="K8" s="1" t="n">
        <v>450000</v>
      </c>
      <c r="L8" s="1" t="n">
        <f aca="false">J8-K8</f>
        <v>300792</v>
      </c>
      <c r="M8" s="1" t="n">
        <v>222362</v>
      </c>
    </row>
    <row r="9" customFormat="false" ht="12.8" hidden="false" customHeight="false" outlineLevel="0" collapsed="false">
      <c r="A9" s="5" t="n">
        <v>43015</v>
      </c>
      <c r="B9" s="0" t="s">
        <v>20</v>
      </c>
      <c r="C9" s="1" t="n">
        <f aca="false">J9-(F9*I9)</f>
        <v>125666.666666667</v>
      </c>
      <c r="D9" s="1" t="n">
        <v>113000</v>
      </c>
      <c r="E9" s="1" t="n">
        <f aca="false">L9-M9</f>
        <v>27400</v>
      </c>
      <c r="F9" s="1" t="n">
        <v>2</v>
      </c>
      <c r="H9" s="1" t="n">
        <v>60</v>
      </c>
      <c r="I9" s="1" t="n">
        <f aca="false">P9</f>
        <v>2166.66666666667</v>
      </c>
      <c r="J9" s="1" t="n">
        <f aca="false">I9*H9</f>
        <v>130000</v>
      </c>
      <c r="K9" s="1" t="n">
        <v>99000</v>
      </c>
      <c r="L9" s="1" t="n">
        <f aca="false">J9-K9</f>
        <v>31000</v>
      </c>
      <c r="M9" s="1" t="n">
        <v>3600</v>
      </c>
      <c r="O9" s="1" t="n">
        <v>6500</v>
      </c>
      <c r="P9" s="1" t="n">
        <f aca="false">O9/3</f>
        <v>2166.66666666667</v>
      </c>
    </row>
    <row r="10" customFormat="false" ht="12.8" hidden="false" customHeight="false" outlineLevel="0" collapsed="false">
      <c r="A10" s="5" t="n">
        <v>42159</v>
      </c>
      <c r="B10" s="0" t="s">
        <v>21</v>
      </c>
      <c r="C10" s="1" t="n">
        <f aca="false">J10-(F10*I10)</f>
        <v>140800</v>
      </c>
      <c r="D10" s="1" t="n">
        <v>60000</v>
      </c>
      <c r="E10" s="1" t="n">
        <f aca="false">L10-M10</f>
        <v>15650</v>
      </c>
      <c r="F10" s="1" t="n">
        <v>12</v>
      </c>
      <c r="H10" s="1" t="n">
        <v>60</v>
      </c>
      <c r="I10" s="1" t="n">
        <f aca="false">P10</f>
        <v>2933.33333333333</v>
      </c>
      <c r="J10" s="1" t="n">
        <f aca="false">I10*H10</f>
        <v>176000</v>
      </c>
      <c r="K10" s="1" t="n">
        <v>143000</v>
      </c>
      <c r="L10" s="1" t="n">
        <f aca="false">J10-K10</f>
        <v>33000</v>
      </c>
      <c r="M10" s="1" t="n">
        <v>17350</v>
      </c>
      <c r="O10" s="1" t="n">
        <v>8800</v>
      </c>
      <c r="P10" s="1" t="n">
        <f aca="false">O10/3</f>
        <v>2933.33333333333</v>
      </c>
    </row>
    <row r="11" customFormat="false" ht="12.8" hidden="false" customHeight="false" outlineLevel="0" collapsed="false">
      <c r="A11" s="5" t="n">
        <v>42896</v>
      </c>
      <c r="B11" s="0" t="s">
        <v>21</v>
      </c>
      <c r="C11" s="1" t="n">
        <f aca="false">J11-(F11*I11)</f>
        <v>68133.3333333333</v>
      </c>
      <c r="D11" s="1" t="n">
        <v>58400</v>
      </c>
      <c r="E11" s="1" t="n">
        <f aca="false">L11-M11</f>
        <v>10000</v>
      </c>
      <c r="F11" s="1" t="n">
        <v>4</v>
      </c>
      <c r="H11" s="1" t="n">
        <v>60</v>
      </c>
      <c r="I11" s="1" t="n">
        <f aca="false">P11</f>
        <v>1216.66666666667</v>
      </c>
      <c r="J11" s="1" t="n">
        <f aca="false">I11*H11</f>
        <v>73000</v>
      </c>
      <c r="K11" s="1" t="n">
        <v>60000</v>
      </c>
      <c r="L11" s="1" t="n">
        <f aca="false">J11-K11</f>
        <v>13000</v>
      </c>
      <c r="M11" s="1" t="n">
        <v>3000</v>
      </c>
      <c r="O11" s="1" t="n">
        <v>3650</v>
      </c>
      <c r="P11" s="1" t="n">
        <f aca="false">O11/3</f>
        <v>1216.66666666667</v>
      </c>
    </row>
    <row r="12" customFormat="false" ht="12.8" hidden="false" customHeight="false" outlineLevel="0" collapsed="false">
      <c r="A12" s="5" t="n">
        <v>42079</v>
      </c>
      <c r="B12" s="0" t="s">
        <v>20</v>
      </c>
      <c r="C12" s="1" t="n">
        <f aca="false">J12-(F12*I12)</f>
        <v>79900</v>
      </c>
      <c r="D12" s="1" t="n">
        <v>35700</v>
      </c>
      <c r="E12" s="1" t="n">
        <f aca="false">L12-M12</f>
        <v>12000</v>
      </c>
      <c r="F12" s="1" t="n">
        <v>13</v>
      </c>
      <c r="H12" s="1" t="n">
        <v>60</v>
      </c>
      <c r="I12" s="1" t="n">
        <f aca="false">P12</f>
        <v>1700</v>
      </c>
      <c r="J12" s="1" t="n">
        <f aca="false">I12*H12</f>
        <v>102000</v>
      </c>
      <c r="K12" s="1" t="n">
        <v>82000</v>
      </c>
      <c r="L12" s="1" t="n">
        <f aca="false">J12-K12</f>
        <v>20000</v>
      </c>
      <c r="M12" s="1" t="n">
        <v>8000</v>
      </c>
      <c r="O12" s="1" t="n">
        <v>5100</v>
      </c>
      <c r="P12" s="1" t="n">
        <f aca="false">O12/3</f>
        <v>1700</v>
      </c>
    </row>
    <row r="13" customFormat="false" ht="12.8" hidden="false" customHeight="false" outlineLevel="0" collapsed="false">
      <c r="C13" s="1" t="n">
        <f aca="false">J13-(F13*I13)</f>
        <v>0</v>
      </c>
      <c r="E13" s="1" t="n">
        <f aca="false">L13-M13</f>
        <v>0</v>
      </c>
      <c r="J13" s="1" t="n">
        <f aca="false">I13*H13</f>
        <v>0</v>
      </c>
      <c r="L13" s="1" t="n">
        <f aca="false">J13-K13</f>
        <v>0</v>
      </c>
      <c r="O13" s="6" t="s">
        <v>22</v>
      </c>
      <c r="P13" s="6"/>
    </row>
    <row r="14" customFormat="false" ht="12.8" hidden="false" customHeight="false" outlineLevel="0" collapsed="false">
      <c r="A14" s="5" t="n">
        <v>43215</v>
      </c>
      <c r="B14" s="0" t="s">
        <v>23</v>
      </c>
      <c r="C14" s="1" t="n">
        <f aca="false">J14-(F14*I14)</f>
        <v>437520</v>
      </c>
      <c r="D14" s="1" t="n">
        <v>240000</v>
      </c>
      <c r="E14" s="1" t="n">
        <f aca="false">L14-M14</f>
        <v>197520</v>
      </c>
      <c r="F14" s="1" t="n">
        <v>0</v>
      </c>
      <c r="H14" s="1" t="n">
        <v>120</v>
      </c>
      <c r="I14" s="1" t="n">
        <v>3646</v>
      </c>
      <c r="J14" s="1" t="n">
        <f aca="false">I14*H14</f>
        <v>437520</v>
      </c>
      <c r="K14" s="1" t="n">
        <v>240000</v>
      </c>
      <c r="L14" s="1" t="n">
        <f aca="false">J14-K14</f>
        <v>197520</v>
      </c>
      <c r="M14" s="1" t="n">
        <v>0</v>
      </c>
      <c r="O14" s="6" t="s">
        <v>24</v>
      </c>
      <c r="P14" s="6"/>
    </row>
    <row r="15" customFormat="false" ht="12.8" hidden="false" customHeight="false" outlineLevel="0" collapsed="false">
      <c r="E15" s="7"/>
      <c r="I15" s="7"/>
      <c r="M15" s="7"/>
    </row>
    <row r="16" customFormat="false" ht="13.8" hidden="false" customHeight="false" outlineLevel="0" collapsed="false">
      <c r="B16" s="0" t="s">
        <v>25</v>
      </c>
      <c r="C16" s="1" t="n">
        <f aca="false">SUM(C4:C14)</f>
        <v>1666126</v>
      </c>
      <c r="D16" s="1" t="n">
        <f aca="false">SUM(D4:D14)</f>
        <v>1114612</v>
      </c>
      <c r="E16" s="8" t="n">
        <f aca="false">SUM(E4:E14)</f>
        <v>463893</v>
      </c>
      <c r="I16" s="36" t="n">
        <f aca="false">SUM(I4:I14)</f>
        <v>37669.6666666667</v>
      </c>
      <c r="J16" s="1" t="n">
        <f aca="false">SUM(J4:J14)</f>
        <v>2429704</v>
      </c>
      <c r="K16" s="1" t="n">
        <f aca="false">SUM(K4:K14)</f>
        <v>1636000</v>
      </c>
      <c r="L16" s="1" t="n">
        <f aca="false">SUM(L4:L14)</f>
        <v>793704</v>
      </c>
      <c r="M16" s="9" t="n">
        <f aca="false">SUM(M4:M14)</f>
        <v>329811</v>
      </c>
      <c r="Q16" s="1"/>
    </row>
    <row r="17" customFormat="false" ht="12.8" hidden="false" customHeight="false" outlineLevel="0" collapsed="false">
      <c r="B17" s="10" t="s">
        <v>26</v>
      </c>
      <c r="D17" s="1" t="n">
        <f aca="false">D16*4/100</f>
        <v>44584.48</v>
      </c>
      <c r="E17" s="11"/>
      <c r="I17" s="11"/>
      <c r="M17" s="11"/>
    </row>
    <row r="18" customFormat="false" ht="12.8" hidden="false" customHeight="false" outlineLevel="0" collapsed="false">
      <c r="A18" s="12" t="s">
        <v>27</v>
      </c>
      <c r="B18" s="13"/>
      <c r="C18" s="13"/>
      <c r="D18" s="14" t="n">
        <f aca="false">D16+D17</f>
        <v>1159196.48</v>
      </c>
      <c r="E18" s="0" t="s">
        <v>46</v>
      </c>
      <c r="J18" s="15"/>
      <c r="K18" s="16" t="s">
        <v>28</v>
      </c>
      <c r="L18" s="17" t="s">
        <v>29</v>
      </c>
    </row>
    <row r="19" customFormat="false" ht="12.8" hidden="false" customHeight="false" outlineLevel="0" collapsed="false">
      <c r="A19" s="18" t="s">
        <v>30</v>
      </c>
      <c r="C19" s="0"/>
      <c r="D19" s="19"/>
      <c r="E19" s="0"/>
      <c r="J19" s="20"/>
      <c r="L19" s="21"/>
    </row>
    <row r="20" customFormat="false" ht="12.8" hidden="false" customHeight="false" outlineLevel="0" collapsed="false">
      <c r="A20" s="22"/>
      <c r="B20" s="10"/>
      <c r="D20" s="21"/>
      <c r="J20" s="20" t="s">
        <v>32</v>
      </c>
      <c r="K20" s="1" t="n">
        <v>730000</v>
      </c>
      <c r="L20" s="21"/>
    </row>
    <row r="21" customFormat="false" ht="12.8" hidden="false" customHeight="false" outlineLevel="0" collapsed="false">
      <c r="A21" s="22"/>
      <c r="B21" s="0" t="s">
        <v>33</v>
      </c>
      <c r="D21" s="21" t="n">
        <v>100000</v>
      </c>
      <c r="J21" s="20" t="s">
        <v>34</v>
      </c>
      <c r="L21" s="21" t="n">
        <v>210000</v>
      </c>
    </row>
    <row r="22" customFormat="false" ht="12.8" hidden="false" customHeight="false" outlineLevel="0" collapsed="false">
      <c r="A22" s="22"/>
      <c r="B22" s="0" t="s">
        <v>35</v>
      </c>
      <c r="D22" s="21" t="n">
        <v>50000</v>
      </c>
      <c r="J22" s="20" t="s">
        <v>47</v>
      </c>
      <c r="K22" s="1" t="n">
        <v>215000</v>
      </c>
      <c r="L22" s="21"/>
    </row>
    <row r="23" customFormat="false" ht="12.8" hidden="false" customHeight="false" outlineLevel="0" collapsed="false">
      <c r="A23" s="22"/>
      <c r="B23" s="0" t="s">
        <v>37</v>
      </c>
      <c r="D23" s="21" t="n">
        <v>50000</v>
      </c>
      <c r="J23" s="20" t="s">
        <v>38</v>
      </c>
      <c r="K23" s="1" t="n">
        <v>135000</v>
      </c>
      <c r="L23" s="21"/>
    </row>
    <row r="24" customFormat="false" ht="12.8" hidden="false" customHeight="false" outlineLevel="0" collapsed="false">
      <c r="A24" s="22"/>
      <c r="B24" s="0" t="s">
        <v>39</v>
      </c>
      <c r="D24" s="21" t="n">
        <v>10000</v>
      </c>
      <c r="J24" s="20" t="s">
        <v>40</v>
      </c>
      <c r="L24" s="21" t="n">
        <v>165000</v>
      </c>
    </row>
    <row r="25" customFormat="false" ht="12.8" hidden="false" customHeight="false" outlineLevel="0" collapsed="false">
      <c r="A25" s="22"/>
      <c r="B25" s="0" t="s">
        <v>41</v>
      </c>
      <c r="D25" s="21" t="n">
        <v>50000</v>
      </c>
      <c r="J25" s="20"/>
      <c r="L25" s="21"/>
    </row>
    <row r="26" customFormat="false" ht="12.8" hidden="false" customHeight="false" outlineLevel="0" collapsed="false">
      <c r="A26" s="23" t="s">
        <v>42</v>
      </c>
      <c r="B26" s="24"/>
      <c r="C26" s="25"/>
      <c r="D26" s="26" t="n">
        <f aca="false">SUM(D20:D25)</f>
        <v>260000</v>
      </c>
      <c r="E26" s="26" t="n">
        <f aca="false">SUM(E20:E25)</f>
        <v>0</v>
      </c>
      <c r="J26" s="20"/>
      <c r="K26" s="0"/>
      <c r="L26" s="21"/>
    </row>
    <row r="27" customFormat="false" ht="12.8" hidden="false" customHeight="false" outlineLevel="0" collapsed="false">
      <c r="A27" s="22"/>
      <c r="D27" s="21"/>
      <c r="E27" s="1" t="n">
        <f aca="false">Q16</f>
        <v>0</v>
      </c>
      <c r="F27" s="1" t="s">
        <v>48</v>
      </c>
      <c r="J27" s="20"/>
      <c r="K27" s="0"/>
      <c r="L27" s="21"/>
      <c r="M27" s="1" t="s">
        <v>43</v>
      </c>
    </row>
    <row r="28" customFormat="false" ht="15" hidden="false" customHeight="false" outlineLevel="0" collapsed="false">
      <c r="C28" s="0"/>
      <c r="D28" s="0"/>
      <c r="E28" s="1" t="n">
        <f aca="false">E27+E26</f>
        <v>0</v>
      </c>
      <c r="J28" s="20"/>
      <c r="K28" s="28" t="n">
        <f aca="false">SUM(K20:K25)</f>
        <v>1080000</v>
      </c>
      <c r="L28" s="29" t="n">
        <f aca="false">SUM(L20:L25)</f>
        <v>375000</v>
      </c>
      <c r="M28" s="30" t="n">
        <f aca="false">-D29+M29</f>
        <v>-285196.48</v>
      </c>
    </row>
    <row r="29" customFormat="false" ht="17.35" hidden="false" customHeight="false" outlineLevel="0" collapsed="false">
      <c r="A29" s="23" t="s">
        <v>44</v>
      </c>
      <c r="B29" s="24"/>
      <c r="C29" s="25"/>
      <c r="D29" s="27" t="n">
        <f aca="false">(D18+D26)</f>
        <v>1419196.48</v>
      </c>
      <c r="E29" s="37" t="n">
        <f aca="false">D29-E28</f>
        <v>1419196.48</v>
      </c>
      <c r="F29" s="0"/>
      <c r="J29" s="35"/>
      <c r="K29" s="33"/>
      <c r="L29" s="34" t="n">
        <f aca="false">K28+L28-E47</f>
        <v>1134000</v>
      </c>
      <c r="M29" s="37" t="n">
        <f aca="false">L29-E28</f>
        <v>1134000</v>
      </c>
    </row>
    <row r="30" customFormat="false" ht="17.35" hidden="false" customHeight="false" outlineLevel="0" collapsed="false">
      <c r="E30" s="38" t="s">
        <v>49</v>
      </c>
      <c r="K30" s="1" t="n">
        <f aca="false">K28-L28</f>
        <v>705000</v>
      </c>
      <c r="M30" s="38" t="s">
        <v>50</v>
      </c>
    </row>
    <row r="32" customFormat="false" ht="12.8" hidden="false" customHeight="false" outlineLevel="0" collapsed="false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customFormat="false" ht="12.8" hidden="false" customHeight="false" outlineLevel="0" collapsed="false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</row>
    <row r="34" customFormat="false" ht="12.8" hidden="false" customHeight="false" outlineLevel="0" collapsed="false">
      <c r="A34" s="2" t="s">
        <v>1</v>
      </c>
      <c r="B34" s="3"/>
      <c r="C34" s="4" t="s">
        <v>2</v>
      </c>
      <c r="D34" s="4" t="s">
        <v>3</v>
      </c>
      <c r="E34" s="4" t="s">
        <v>2</v>
      </c>
      <c r="F34" s="4" t="s">
        <v>4</v>
      </c>
      <c r="G34" s="4"/>
      <c r="H34" s="4"/>
      <c r="I34" s="4"/>
      <c r="J34" s="4"/>
      <c r="K34" s="4"/>
      <c r="L34" s="4"/>
      <c r="M34" s="4" t="s">
        <v>5</v>
      </c>
      <c r="P34" s="1" t="s">
        <v>51</v>
      </c>
    </row>
    <row r="35" customFormat="false" ht="12.8" hidden="false" customHeight="false" outlineLevel="0" collapsed="false">
      <c r="B35" s="3"/>
      <c r="C35" s="4" t="s">
        <v>6</v>
      </c>
      <c r="D35" s="4" t="s">
        <v>7</v>
      </c>
      <c r="E35" s="4" t="s">
        <v>8</v>
      </c>
      <c r="F35" s="4" t="s">
        <v>9</v>
      </c>
      <c r="G35" s="4"/>
      <c r="H35" s="4" t="s">
        <v>10</v>
      </c>
      <c r="I35" s="4" t="s">
        <v>11</v>
      </c>
      <c r="J35" s="4" t="s">
        <v>12</v>
      </c>
      <c r="K35" s="4" t="s">
        <v>13</v>
      </c>
      <c r="L35" s="4" t="s">
        <v>8</v>
      </c>
      <c r="M35" s="4" t="s">
        <v>8</v>
      </c>
      <c r="P35" s="1" t="s">
        <v>52</v>
      </c>
    </row>
    <row r="36" customFormat="false" ht="12.8" hidden="false" customHeight="false" outlineLevel="0" collapsed="false">
      <c r="A36" s="39" t="n">
        <v>42851</v>
      </c>
      <c r="B36" s="40" t="s">
        <v>16</v>
      </c>
      <c r="C36" s="41" t="n">
        <f aca="false">J36-(F36*I36)</f>
        <v>177408</v>
      </c>
      <c r="D36" s="41" t="n">
        <v>136905</v>
      </c>
      <c r="E36" s="41" t="n">
        <f aca="false">L36-M36</f>
        <v>35486</v>
      </c>
      <c r="F36" s="41" t="n">
        <v>3</v>
      </c>
      <c r="G36" s="41"/>
      <c r="H36" s="41" t="n">
        <v>36</v>
      </c>
      <c r="I36" s="41" t="n">
        <v>5376</v>
      </c>
      <c r="J36" s="41" t="n">
        <f aca="false">I36*H36</f>
        <v>193536</v>
      </c>
      <c r="K36" s="41" t="n">
        <v>152000</v>
      </c>
      <c r="L36" s="41" t="n">
        <f aca="false">J36-K36</f>
        <v>41536</v>
      </c>
      <c r="M36" s="41" t="n">
        <v>6050</v>
      </c>
      <c r="N36" s="41"/>
      <c r="O36" s="41"/>
      <c r="P36" s="40" t="n">
        <v>152000</v>
      </c>
    </row>
    <row r="37" customFormat="false" ht="12.8" hidden="false" customHeight="false" outlineLevel="0" collapsed="false">
      <c r="A37" s="40"/>
      <c r="B37" s="40" t="s">
        <v>19</v>
      </c>
      <c r="C37" s="41" t="n">
        <f aca="false">J37-(F37*I37)</f>
        <v>53988</v>
      </c>
      <c r="D37" s="41" t="n">
        <v>44596</v>
      </c>
      <c r="E37" s="41" t="n">
        <f aca="false">L37-M37</f>
        <v>11612</v>
      </c>
      <c r="F37" s="41" t="n">
        <v>6</v>
      </c>
      <c r="G37" s="41"/>
      <c r="H37" s="41" t="n">
        <v>28</v>
      </c>
      <c r="I37" s="41" t="n">
        <v>2454</v>
      </c>
      <c r="J37" s="41" t="n">
        <f aca="false">I37*H37</f>
        <v>68712</v>
      </c>
      <c r="K37" s="41" t="n">
        <v>48000</v>
      </c>
      <c r="L37" s="41" t="n">
        <f aca="false">J37-K37</f>
        <v>20712</v>
      </c>
      <c r="M37" s="41" t="n">
        <v>9100</v>
      </c>
      <c r="N37" s="41"/>
      <c r="O37" s="41"/>
      <c r="P37" s="40" t="n">
        <v>48000</v>
      </c>
    </row>
    <row r="38" customFormat="false" ht="12.8" hidden="false" customHeight="false" outlineLevel="0" collapsed="false">
      <c r="E38" s="7"/>
      <c r="I38" s="7"/>
      <c r="M38" s="7"/>
      <c r="P38" s="0"/>
    </row>
    <row r="39" customFormat="false" ht="13.8" hidden="false" customHeight="false" outlineLevel="0" collapsed="false">
      <c r="B39" s="0" t="s">
        <v>25</v>
      </c>
      <c r="C39" s="1" t="n">
        <f aca="false">SUM(C34:C37)</f>
        <v>231396</v>
      </c>
      <c r="D39" s="1" t="n">
        <f aca="false">SUM(D34:D37)</f>
        <v>181501</v>
      </c>
      <c r="E39" s="8" t="n">
        <f aca="false">SUM(E34:E37)</f>
        <v>47098</v>
      </c>
      <c r="I39" s="36" t="n">
        <f aca="false">SUM(I34:I37)</f>
        <v>7830</v>
      </c>
      <c r="J39" s="1" t="n">
        <f aca="false">SUM(J34:J37)</f>
        <v>262248</v>
      </c>
      <c r="K39" s="1" t="n">
        <f aca="false">SUM(K34:K37)</f>
        <v>200000</v>
      </c>
      <c r="L39" s="1" t="n">
        <f aca="false">SUM(L34:L37)</f>
        <v>62248</v>
      </c>
      <c r="M39" s="9" t="n">
        <f aca="false">SUM(M34:M37)</f>
        <v>15150</v>
      </c>
      <c r="P39" s="42" t="n">
        <f aca="false">SUM(P35:P38)</f>
        <v>200000</v>
      </c>
    </row>
    <row r="40" customFormat="false" ht="12.8" hidden="false" customHeight="false" outlineLevel="0" collapsed="false">
      <c r="B40" s="10"/>
      <c r="E40" s="43" t="s">
        <v>53</v>
      </c>
      <c r="I40" s="11"/>
      <c r="M40" s="11"/>
    </row>
    <row r="41" customFormat="false" ht="12.8" hidden="false" customHeight="false" outlineLevel="0" collapsed="false">
      <c r="A41" s="44"/>
      <c r="B41" s="45"/>
      <c r="C41" s="45"/>
      <c r="D41" s="46"/>
      <c r="E41" s="0"/>
      <c r="J41" s="15"/>
      <c r="K41" s="16"/>
      <c r="L41" s="17"/>
    </row>
    <row r="42" customFormat="false" ht="12.8" hidden="false" customHeight="false" outlineLevel="0" collapsed="false">
      <c r="A42" s="18" t="s">
        <v>30</v>
      </c>
      <c r="C42" s="0"/>
      <c r="D42" s="19"/>
      <c r="E42" s="0"/>
      <c r="J42" s="20"/>
      <c r="L42" s="21"/>
    </row>
    <row r="43" customFormat="false" ht="12.8" hidden="false" customHeight="false" outlineLevel="0" collapsed="false">
      <c r="A43" s="22"/>
      <c r="B43" s="40" t="s">
        <v>31</v>
      </c>
      <c r="C43" s="41" t="s">
        <v>54</v>
      </c>
      <c r="D43" s="47" t="n">
        <v>73000</v>
      </c>
      <c r="E43" s="41" t="n">
        <v>73000</v>
      </c>
      <c r="F43" s="41" t="s">
        <v>55</v>
      </c>
      <c r="J43" s="20"/>
      <c r="L43" s="21"/>
    </row>
    <row r="44" customFormat="false" ht="12.8" hidden="false" customHeight="false" outlineLevel="0" collapsed="false">
      <c r="A44" s="22"/>
      <c r="B44" s="40" t="s">
        <v>56</v>
      </c>
      <c r="C44" s="41" t="s">
        <v>54</v>
      </c>
      <c r="D44" s="47" t="n">
        <v>48000</v>
      </c>
      <c r="E44" s="41" t="n">
        <v>48000</v>
      </c>
      <c r="F44" s="41" t="s">
        <v>55</v>
      </c>
      <c r="J44" s="20"/>
      <c r="L44" s="21"/>
    </row>
    <row r="45" customFormat="false" ht="12.8" hidden="false" customHeight="false" outlineLevel="0" collapsed="false">
      <c r="A45" s="23" t="s">
        <v>42</v>
      </c>
      <c r="B45" s="24"/>
      <c r="C45" s="25"/>
      <c r="D45" s="26" t="n">
        <f aca="false">SUM(D43:D44)</f>
        <v>121000</v>
      </c>
      <c r="E45" s="26" t="n">
        <f aca="false">SUM(E43:E44)</f>
        <v>121000</v>
      </c>
      <c r="J45" s="20"/>
      <c r="K45" s="0"/>
      <c r="L45" s="21"/>
    </row>
    <row r="46" customFormat="false" ht="12.8" hidden="false" customHeight="false" outlineLevel="0" collapsed="false">
      <c r="A46" s="22"/>
      <c r="D46" s="21"/>
      <c r="E46" s="42" t="n">
        <f aca="false">P39</f>
        <v>200000</v>
      </c>
      <c r="F46" s="1" t="s">
        <v>48</v>
      </c>
      <c r="J46" s="20"/>
      <c r="K46" s="0"/>
      <c r="L46" s="21"/>
    </row>
    <row r="47" customFormat="false" ht="15" hidden="false" customHeight="false" outlineLevel="0" collapsed="false">
      <c r="C47" s="0"/>
      <c r="D47" s="0"/>
      <c r="E47" s="48" t="n">
        <f aca="false">E46+E45</f>
        <v>321000</v>
      </c>
      <c r="F47" s="1" t="s">
        <v>57</v>
      </c>
      <c r="J47" s="20"/>
      <c r="K47" s="49"/>
      <c r="L47" s="50"/>
      <c r="M47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10.65"/>
    <col collapsed="false" customWidth="true" hidden="false" outlineLevel="0" max="5" min="3" style="0" width="7.29"/>
    <col collapsed="false" customWidth="true" hidden="false" outlineLevel="0" max="6" min="6" style="0" width="6.32"/>
    <col collapsed="false" customWidth="true" hidden="false" outlineLevel="0" max="7" min="7" style="0" width="7.29"/>
    <col collapsed="false" customWidth="true" hidden="false" outlineLevel="0" max="8" min="8" style="0" width="6.32"/>
    <col collapsed="false" customWidth="true" hidden="false" outlineLevel="0" max="9" min="9" style="0" width="8.06"/>
    <col collapsed="false" customWidth="true" hidden="false" outlineLevel="0" max="10" min="10" style="0" width="8.81"/>
    <col collapsed="false" customWidth="true" hidden="false" outlineLevel="0" max="11" min="11" style="0" width="8.06"/>
    <col collapsed="false" customWidth="true" hidden="false" outlineLevel="0" max="12" min="12" style="0" width="8.81"/>
    <col collapsed="false" customWidth="true" hidden="false" outlineLevel="0" max="13" min="13" style="0" width="1.31"/>
    <col collapsed="false" customWidth="true" hidden="false" outlineLevel="0" max="15" min="14" style="0" width="8.27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0" t="s">
        <v>58</v>
      </c>
      <c r="D1" s="0" t="s">
        <v>59</v>
      </c>
      <c r="E1" s="0" t="s">
        <v>60</v>
      </c>
      <c r="F1" s="0" t="s">
        <v>61</v>
      </c>
      <c r="G1" s="0" t="s">
        <v>61</v>
      </c>
      <c r="H1" s="0" t="s">
        <v>61</v>
      </c>
      <c r="J1" s="0" t="s">
        <v>62</v>
      </c>
      <c r="K1" s="0" t="s">
        <v>63</v>
      </c>
      <c r="L1" s="0" t="s">
        <v>63</v>
      </c>
    </row>
    <row r="2" customFormat="false" ht="12.8" hidden="false" customHeight="false" outlineLevel="0" collapsed="false">
      <c r="C2" s="0" t="s">
        <v>64</v>
      </c>
      <c r="D2" s="0" t="s">
        <v>65</v>
      </c>
      <c r="E2" s="0" t="s">
        <v>66</v>
      </c>
      <c r="F2" s="0" t="s">
        <v>67</v>
      </c>
      <c r="G2" s="0" t="s">
        <v>67</v>
      </c>
      <c r="H2" s="0" t="s">
        <v>66</v>
      </c>
      <c r="I2" s="0" t="s">
        <v>68</v>
      </c>
      <c r="J2" s="0" t="s">
        <v>69</v>
      </c>
      <c r="K2" s="0" t="s">
        <v>70</v>
      </c>
      <c r="L2" s="0" t="s">
        <v>69</v>
      </c>
    </row>
    <row r="3" customFormat="false" ht="12.8" hidden="false" customHeight="false" outlineLevel="0" collapsed="false">
      <c r="B3" s="0" t="s">
        <v>71</v>
      </c>
      <c r="C3" s="0" t="n">
        <v>118</v>
      </c>
      <c r="D3" s="0" t="n">
        <v>120</v>
      </c>
      <c r="E3" s="0" t="n">
        <v>58</v>
      </c>
      <c r="F3" s="0" t="n">
        <v>56</v>
      </c>
      <c r="G3" s="0" t="n">
        <v>48</v>
      </c>
      <c r="H3" s="0" t="n">
        <v>47</v>
      </c>
      <c r="I3" s="0" t="n">
        <v>36</v>
      </c>
      <c r="J3" s="0" t="n">
        <v>21</v>
      </c>
      <c r="K3" s="0" t="n">
        <v>21</v>
      </c>
      <c r="L3" s="0" t="n">
        <v>17</v>
      </c>
    </row>
    <row r="4" customFormat="false" ht="12.8" hidden="false" customHeight="false" outlineLevel="0" collapsed="false">
      <c r="B4" s="0" t="s">
        <v>72</v>
      </c>
      <c r="C4" s="0" t="n">
        <v>1737</v>
      </c>
      <c r="D4" s="0" t="n">
        <v>3646</v>
      </c>
      <c r="E4" s="0" t="n">
        <v>2167</v>
      </c>
      <c r="F4" s="0" t="n">
        <v>1217</v>
      </c>
      <c r="G4" s="0" t="n">
        <v>2933</v>
      </c>
      <c r="H4" s="0" t="n">
        <v>1700</v>
      </c>
      <c r="I4" s="0" t="n">
        <v>8938</v>
      </c>
      <c r="J4" s="0" t="n">
        <v>3338</v>
      </c>
      <c r="K4" s="0" t="n">
        <v>3344</v>
      </c>
      <c r="L4" s="0" t="n">
        <v>8650</v>
      </c>
      <c r="N4" s="0" t="n">
        <f aca="false">SUM(C4:M4)</f>
        <v>37670</v>
      </c>
    </row>
    <row r="5" customFormat="false" ht="12.8" hidden="false" customHeight="false" outlineLevel="0" collapsed="false">
      <c r="B5" s="0" t="s">
        <v>73</v>
      </c>
      <c r="C5" s="0" t="n">
        <f aca="false">C3*C4</f>
        <v>204966</v>
      </c>
      <c r="D5" s="0" t="n">
        <f aca="false">D3*D4</f>
        <v>437520</v>
      </c>
      <c r="E5" s="0" t="n">
        <f aca="false">E3*E4</f>
        <v>125686</v>
      </c>
      <c r="F5" s="0" t="n">
        <f aca="false">F3*F4</f>
        <v>68152</v>
      </c>
      <c r="G5" s="0" t="n">
        <f aca="false">G3*G4</f>
        <v>140784</v>
      </c>
      <c r="H5" s="0" t="n">
        <f aca="false">H3*H4</f>
        <v>79900</v>
      </c>
      <c r="I5" s="0" t="n">
        <f aca="false">I3*I4</f>
        <v>321768</v>
      </c>
      <c r="J5" s="0" t="n">
        <f aca="false">J3*J4</f>
        <v>70098</v>
      </c>
      <c r="K5" s="0" t="n">
        <f aca="false">K3*K4</f>
        <v>70224</v>
      </c>
      <c r="L5" s="0" t="n">
        <f aca="false">L3*L4</f>
        <v>147050</v>
      </c>
      <c r="N5" s="52" t="n">
        <f aca="false">SUM(C5:M5)</f>
        <v>1666148</v>
      </c>
    </row>
    <row r="6" customFormat="false" ht="12.8" hidden="false" customHeight="false" outlineLevel="0" collapsed="false">
      <c r="A6" s="2"/>
      <c r="B6" s="2" t="s">
        <v>74</v>
      </c>
      <c r="C6" s="2" t="n">
        <v>111000</v>
      </c>
      <c r="D6" s="2" t="n">
        <v>240000</v>
      </c>
      <c r="E6" s="2" t="n">
        <v>113000</v>
      </c>
      <c r="F6" s="2" t="n">
        <v>58000</v>
      </c>
      <c r="G6" s="2" t="n">
        <v>60000</v>
      </c>
      <c r="H6" s="2" t="n">
        <v>35000</v>
      </c>
      <c r="I6" s="2" t="n">
        <v>249000</v>
      </c>
      <c r="J6" s="2" t="n">
        <v>63000</v>
      </c>
      <c r="K6" s="2" t="n">
        <v>61000</v>
      </c>
      <c r="L6" s="2" t="n">
        <v>125000</v>
      </c>
      <c r="N6" s="52" t="n">
        <f aca="false">SUM(C6:M6)</f>
        <v>1115000</v>
      </c>
    </row>
    <row r="7" customFormat="false" ht="12.8" hidden="false" customHeight="false" outlineLevel="0" collapsed="false">
      <c r="B7" s="0" t="s">
        <v>75</v>
      </c>
      <c r="C7" s="0" t="n">
        <v>92525</v>
      </c>
      <c r="D7" s="0" t="n">
        <v>197520</v>
      </c>
      <c r="E7" s="0" t="n">
        <v>27400</v>
      </c>
      <c r="F7" s="0" t="n">
        <v>10000</v>
      </c>
      <c r="G7" s="0" t="n">
        <v>15650</v>
      </c>
      <c r="H7" s="0" t="n">
        <v>12000</v>
      </c>
      <c r="I7" s="0" t="n">
        <v>78430</v>
      </c>
      <c r="J7" s="0" t="n">
        <v>7961</v>
      </c>
      <c r="K7" s="0" t="n">
        <v>8007</v>
      </c>
      <c r="L7" s="0" t="n">
        <v>14400</v>
      </c>
      <c r="N7" s="52" t="n">
        <f aca="false">SUM(C7:M7)</f>
        <v>463893</v>
      </c>
    </row>
    <row r="8" customFormat="false" ht="12.8" hidden="false" customHeight="false" outlineLevel="0" collapsed="false">
      <c r="B8" s="0" t="s">
        <v>76</v>
      </c>
      <c r="C8" s="53" t="n">
        <f aca="false">C7*100/C5</f>
        <v>45.1416332464897</v>
      </c>
      <c r="D8" s="53" t="n">
        <f aca="false">D7*100/D5</f>
        <v>45.1453647833242</v>
      </c>
      <c r="E8" s="53" t="n">
        <f aca="false">E7*100/E5</f>
        <v>21.8003596263705</v>
      </c>
      <c r="F8" s="53" t="n">
        <f aca="false">F7*100/F5</f>
        <v>14.6730836952694</v>
      </c>
      <c r="G8" s="53" t="n">
        <f aca="false">G7*100/G5</f>
        <v>11.1163200363678</v>
      </c>
      <c r="H8" s="53" t="n">
        <f aca="false">H7*100/H5</f>
        <v>15.0187734668335</v>
      </c>
      <c r="I8" s="53" t="n">
        <f aca="false">I7*100/I5</f>
        <v>24.3747047562219</v>
      </c>
      <c r="J8" s="53" t="n">
        <f aca="false">J7*100/J5</f>
        <v>11.3569574024937</v>
      </c>
      <c r="K8" s="53" t="n">
        <f aca="false">K7*100/K5</f>
        <v>11.4020847573479</v>
      </c>
      <c r="L8" s="53" t="n">
        <f aca="false">L7*100/L5</f>
        <v>9.79258755525331</v>
      </c>
      <c r="N8" s="53" t="n">
        <f aca="false">N7*100/N5</f>
        <v>27.8422445064904</v>
      </c>
    </row>
    <row r="9" customFormat="false" ht="12.8" hidden="false" customHeight="false" outlineLevel="0" collapsed="false">
      <c r="N9" s="52"/>
    </row>
    <row r="10" customFormat="false" ht="12.8" hidden="false" customHeight="false" outlineLevel="0" collapsed="false">
      <c r="N10" s="3" t="s">
        <v>77</v>
      </c>
      <c r="O10" s="3" t="s">
        <v>78</v>
      </c>
      <c r="P10" s="3" t="s">
        <v>73</v>
      </c>
    </row>
    <row r="11" customFormat="false" ht="12.8" hidden="false" customHeight="false" outlineLevel="0" collapsed="false">
      <c r="C11" s="52" t="n">
        <f aca="false">SUM(C12:C131)</f>
        <v>204966</v>
      </c>
      <c r="D11" s="52" t="n">
        <f aca="false">SUM(D12:D131)</f>
        <v>437520</v>
      </c>
      <c r="E11" s="52" t="n">
        <f aca="false">SUM(E12:E131)</f>
        <v>125686</v>
      </c>
      <c r="F11" s="52" t="n">
        <f aca="false">SUM(F12:F131)</f>
        <v>68152</v>
      </c>
      <c r="G11" s="52" t="n">
        <f aca="false">SUM(G12:G131)</f>
        <v>140784</v>
      </c>
      <c r="H11" s="52" t="n">
        <f aca="false">SUM(H12:H131)</f>
        <v>79900</v>
      </c>
      <c r="I11" s="52" t="n">
        <f aca="false">SUM(I12:I131)</f>
        <v>321768</v>
      </c>
      <c r="J11" s="52" t="n">
        <f aca="false">SUM(J12:J131)</f>
        <v>70098</v>
      </c>
      <c r="K11" s="52" t="n">
        <f aca="false">SUM(K12:K131)</f>
        <v>70224</v>
      </c>
      <c r="L11" s="52" t="n">
        <f aca="false">SUM(L12:L131)</f>
        <v>147050</v>
      </c>
      <c r="O11" s="52" t="n">
        <f aca="false">O12+N12</f>
        <v>1669794</v>
      </c>
    </row>
    <row r="12" customFormat="false" ht="12.8" hidden="false" customHeight="false" outlineLevel="0" collapsed="false">
      <c r="A12" s="0" t="n">
        <v>1</v>
      </c>
      <c r="B12" s="54" t="n">
        <v>43191</v>
      </c>
      <c r="C12" s="0" t="n">
        <v>1737</v>
      </c>
      <c r="D12" s="0" t="n">
        <v>3646</v>
      </c>
      <c r="E12" s="0" t="n">
        <v>2167</v>
      </c>
      <c r="F12" s="0" t="n">
        <v>1217</v>
      </c>
      <c r="G12" s="0" t="n">
        <v>2933</v>
      </c>
      <c r="H12" s="0" t="n">
        <v>1700</v>
      </c>
      <c r="I12" s="0" t="n">
        <v>8938</v>
      </c>
      <c r="J12" s="0" t="n">
        <v>3338</v>
      </c>
      <c r="K12" s="0" t="n">
        <v>3344</v>
      </c>
      <c r="L12" s="0" t="n">
        <v>8650</v>
      </c>
      <c r="N12" s="0" t="n">
        <f aca="false">SUM(C12:M12)</f>
        <v>37670</v>
      </c>
      <c r="O12" s="0" t="n">
        <f aca="false">O13+N13</f>
        <v>1632124</v>
      </c>
      <c r="P12" s="0" t="n">
        <f aca="false">N12</f>
        <v>37670</v>
      </c>
    </row>
    <row r="13" customFormat="false" ht="12.8" hidden="false" customHeight="false" outlineLevel="0" collapsed="false">
      <c r="A13" s="0" t="n">
        <v>2</v>
      </c>
      <c r="B13" s="54" t="n">
        <v>43221</v>
      </c>
      <c r="C13" s="0" t="n">
        <v>1737</v>
      </c>
      <c r="D13" s="0" t="n">
        <v>3646</v>
      </c>
      <c r="E13" s="0" t="n">
        <v>2167</v>
      </c>
      <c r="F13" s="0" t="n">
        <v>1217</v>
      </c>
      <c r="G13" s="0" t="n">
        <v>2933</v>
      </c>
      <c r="H13" s="0" t="n">
        <v>1700</v>
      </c>
      <c r="I13" s="0" t="n">
        <v>8938</v>
      </c>
      <c r="J13" s="0" t="n">
        <v>3338</v>
      </c>
      <c r="K13" s="0" t="n">
        <v>3344</v>
      </c>
      <c r="L13" s="0" t="n">
        <v>8650</v>
      </c>
      <c r="N13" s="0" t="n">
        <f aca="false">SUM(C13:M13)</f>
        <v>37670</v>
      </c>
      <c r="O13" s="0" t="n">
        <f aca="false">O14+N14</f>
        <v>1594454</v>
      </c>
      <c r="P13" s="0" t="n">
        <f aca="false">P12+N13</f>
        <v>75340</v>
      </c>
    </row>
    <row r="14" customFormat="false" ht="12.8" hidden="false" customHeight="false" outlineLevel="0" collapsed="false">
      <c r="A14" s="0" t="n">
        <v>3</v>
      </c>
      <c r="B14" s="54" t="n">
        <v>43252</v>
      </c>
      <c r="C14" s="0" t="n">
        <v>1737</v>
      </c>
      <c r="D14" s="0" t="n">
        <v>3646</v>
      </c>
      <c r="E14" s="0" t="n">
        <v>2167</v>
      </c>
      <c r="F14" s="0" t="n">
        <v>1217</v>
      </c>
      <c r="G14" s="0" t="n">
        <v>2933</v>
      </c>
      <c r="H14" s="0" t="n">
        <v>1700</v>
      </c>
      <c r="I14" s="0" t="n">
        <v>8938</v>
      </c>
      <c r="J14" s="0" t="n">
        <v>3338</v>
      </c>
      <c r="K14" s="0" t="n">
        <v>3344</v>
      </c>
      <c r="L14" s="0" t="n">
        <v>8650</v>
      </c>
      <c r="N14" s="0" t="n">
        <f aca="false">SUM(C14:M14)</f>
        <v>37670</v>
      </c>
      <c r="O14" s="0" t="n">
        <f aca="false">O15+N15</f>
        <v>1556784</v>
      </c>
      <c r="P14" s="0" t="n">
        <f aca="false">P13+N14</f>
        <v>113010</v>
      </c>
    </row>
    <row r="15" customFormat="false" ht="12.8" hidden="false" customHeight="false" outlineLevel="0" collapsed="false">
      <c r="A15" s="0" t="n">
        <v>4</v>
      </c>
      <c r="B15" s="54" t="n">
        <v>43282</v>
      </c>
      <c r="C15" s="0" t="n">
        <v>1737</v>
      </c>
      <c r="D15" s="0" t="n">
        <v>3646</v>
      </c>
      <c r="E15" s="0" t="n">
        <v>2167</v>
      </c>
      <c r="F15" s="0" t="n">
        <v>1217</v>
      </c>
      <c r="G15" s="0" t="n">
        <v>2933</v>
      </c>
      <c r="H15" s="0" t="n">
        <v>1700</v>
      </c>
      <c r="I15" s="0" t="n">
        <v>8938</v>
      </c>
      <c r="J15" s="0" t="n">
        <v>3338</v>
      </c>
      <c r="K15" s="0" t="n">
        <v>3344</v>
      </c>
      <c r="L15" s="0" t="n">
        <v>8650</v>
      </c>
      <c r="N15" s="0" t="n">
        <f aca="false">SUM(C15:M15)</f>
        <v>37670</v>
      </c>
      <c r="O15" s="0" t="n">
        <f aca="false">O16+N16</f>
        <v>1519114</v>
      </c>
      <c r="P15" s="0" t="n">
        <f aca="false">P14+N15</f>
        <v>150680</v>
      </c>
    </row>
    <row r="16" customFormat="false" ht="12.8" hidden="false" customHeight="false" outlineLevel="0" collapsed="false">
      <c r="A16" s="0" t="n">
        <v>5</v>
      </c>
      <c r="B16" s="54" t="n">
        <v>43313</v>
      </c>
      <c r="C16" s="0" t="n">
        <v>1737</v>
      </c>
      <c r="D16" s="0" t="n">
        <v>3646</v>
      </c>
      <c r="E16" s="0" t="n">
        <v>2167</v>
      </c>
      <c r="F16" s="0" t="n">
        <v>1217</v>
      </c>
      <c r="G16" s="0" t="n">
        <v>2933</v>
      </c>
      <c r="H16" s="0" t="n">
        <v>1700</v>
      </c>
      <c r="I16" s="0" t="n">
        <v>8938</v>
      </c>
      <c r="J16" s="0" t="n">
        <v>3338</v>
      </c>
      <c r="K16" s="0" t="n">
        <v>3344</v>
      </c>
      <c r="L16" s="0" t="n">
        <v>8650</v>
      </c>
      <c r="N16" s="0" t="n">
        <f aca="false">SUM(C16:M16)</f>
        <v>37670</v>
      </c>
      <c r="O16" s="0" t="n">
        <f aca="false">O17+N17</f>
        <v>1481444</v>
      </c>
      <c r="P16" s="0" t="n">
        <f aca="false">P15+N16</f>
        <v>188350</v>
      </c>
    </row>
    <row r="17" customFormat="false" ht="12.8" hidden="false" customHeight="false" outlineLevel="0" collapsed="false">
      <c r="A17" s="0" t="n">
        <v>6</v>
      </c>
      <c r="B17" s="54" t="n">
        <v>43344</v>
      </c>
      <c r="C17" s="0" t="n">
        <v>1737</v>
      </c>
      <c r="D17" s="0" t="n">
        <v>3646</v>
      </c>
      <c r="E17" s="0" t="n">
        <v>2167</v>
      </c>
      <c r="F17" s="0" t="n">
        <v>1217</v>
      </c>
      <c r="G17" s="0" t="n">
        <v>2933</v>
      </c>
      <c r="H17" s="0" t="n">
        <v>1700</v>
      </c>
      <c r="I17" s="0" t="n">
        <v>8938</v>
      </c>
      <c r="J17" s="0" t="n">
        <v>3338</v>
      </c>
      <c r="K17" s="0" t="n">
        <v>3344</v>
      </c>
      <c r="L17" s="0" t="n">
        <v>8650</v>
      </c>
      <c r="N17" s="0" t="n">
        <f aca="false">SUM(C17:M17)</f>
        <v>37670</v>
      </c>
      <c r="O17" s="0" t="n">
        <f aca="false">O18+N18</f>
        <v>1443774</v>
      </c>
      <c r="P17" s="0" t="n">
        <f aca="false">P16+N17</f>
        <v>226020</v>
      </c>
    </row>
    <row r="18" customFormat="false" ht="12.8" hidden="false" customHeight="false" outlineLevel="0" collapsed="false">
      <c r="A18" s="0" t="n">
        <v>7</v>
      </c>
      <c r="B18" s="54" t="n">
        <v>43374</v>
      </c>
      <c r="C18" s="0" t="n">
        <v>1737</v>
      </c>
      <c r="D18" s="0" t="n">
        <v>3646</v>
      </c>
      <c r="E18" s="0" t="n">
        <v>2167</v>
      </c>
      <c r="F18" s="0" t="n">
        <v>1217</v>
      </c>
      <c r="G18" s="0" t="n">
        <v>2933</v>
      </c>
      <c r="H18" s="0" t="n">
        <v>1700</v>
      </c>
      <c r="I18" s="0" t="n">
        <v>8938</v>
      </c>
      <c r="J18" s="0" t="n">
        <v>3338</v>
      </c>
      <c r="K18" s="0" t="n">
        <v>3344</v>
      </c>
      <c r="L18" s="0" t="n">
        <v>8650</v>
      </c>
      <c r="N18" s="0" t="n">
        <f aca="false">SUM(C18:M18)</f>
        <v>37670</v>
      </c>
      <c r="O18" s="0" t="n">
        <f aca="false">O19+N19</f>
        <v>1406104</v>
      </c>
      <c r="P18" s="0" t="n">
        <f aca="false">P17+N18</f>
        <v>263690</v>
      </c>
    </row>
    <row r="19" customFormat="false" ht="12.8" hidden="false" customHeight="false" outlineLevel="0" collapsed="false">
      <c r="A19" s="0" t="n">
        <v>8</v>
      </c>
      <c r="B19" s="54" t="n">
        <v>43405</v>
      </c>
      <c r="C19" s="0" t="n">
        <v>1737</v>
      </c>
      <c r="D19" s="0" t="n">
        <v>3646</v>
      </c>
      <c r="E19" s="0" t="n">
        <v>2167</v>
      </c>
      <c r="F19" s="0" t="n">
        <v>1217</v>
      </c>
      <c r="G19" s="0" t="n">
        <v>2933</v>
      </c>
      <c r="H19" s="0" t="n">
        <v>1700</v>
      </c>
      <c r="I19" s="0" t="n">
        <v>8938</v>
      </c>
      <c r="J19" s="0" t="n">
        <v>3338</v>
      </c>
      <c r="K19" s="0" t="n">
        <v>3344</v>
      </c>
      <c r="L19" s="0" t="n">
        <v>8650</v>
      </c>
      <c r="N19" s="0" t="n">
        <f aca="false">SUM(C19:M19)</f>
        <v>37670</v>
      </c>
      <c r="O19" s="0" t="n">
        <f aca="false">O20+N20</f>
        <v>1368434</v>
      </c>
      <c r="P19" s="0" t="n">
        <f aca="false">P18+N19</f>
        <v>301360</v>
      </c>
    </row>
    <row r="20" customFormat="false" ht="12.8" hidden="false" customHeight="false" outlineLevel="0" collapsed="false">
      <c r="A20" s="0" t="n">
        <v>9</v>
      </c>
      <c r="B20" s="54" t="n">
        <v>43435</v>
      </c>
      <c r="C20" s="0" t="n">
        <v>1737</v>
      </c>
      <c r="D20" s="0" t="n">
        <v>3646</v>
      </c>
      <c r="E20" s="0" t="n">
        <v>2167</v>
      </c>
      <c r="F20" s="0" t="n">
        <v>1217</v>
      </c>
      <c r="G20" s="0" t="n">
        <v>2933</v>
      </c>
      <c r="H20" s="0" t="n">
        <v>1700</v>
      </c>
      <c r="I20" s="0" t="n">
        <v>8938</v>
      </c>
      <c r="J20" s="0" t="n">
        <v>3338</v>
      </c>
      <c r="K20" s="0" t="n">
        <v>3344</v>
      </c>
      <c r="L20" s="0" t="n">
        <v>8650</v>
      </c>
      <c r="N20" s="0" t="n">
        <f aca="false">SUM(C20:M20)</f>
        <v>37670</v>
      </c>
      <c r="O20" s="0" t="n">
        <f aca="false">O21+N21</f>
        <v>1330764</v>
      </c>
      <c r="P20" s="0" t="n">
        <f aca="false">P19+N20</f>
        <v>339030</v>
      </c>
    </row>
    <row r="21" customFormat="false" ht="12.8" hidden="false" customHeight="false" outlineLevel="0" collapsed="false">
      <c r="A21" s="0" t="n">
        <v>10</v>
      </c>
      <c r="B21" s="54" t="n">
        <v>43466</v>
      </c>
      <c r="C21" s="0" t="n">
        <v>1737</v>
      </c>
      <c r="D21" s="0" t="n">
        <v>3646</v>
      </c>
      <c r="E21" s="0" t="n">
        <v>2167</v>
      </c>
      <c r="F21" s="0" t="n">
        <v>1217</v>
      </c>
      <c r="G21" s="0" t="n">
        <v>2933</v>
      </c>
      <c r="H21" s="0" t="n">
        <v>1700</v>
      </c>
      <c r="I21" s="0" t="n">
        <v>8938</v>
      </c>
      <c r="J21" s="0" t="n">
        <v>3338</v>
      </c>
      <c r="K21" s="0" t="n">
        <v>3344</v>
      </c>
      <c r="L21" s="0" t="n">
        <v>8650</v>
      </c>
      <c r="N21" s="0" t="n">
        <f aca="false">SUM(C21:M21)</f>
        <v>37670</v>
      </c>
      <c r="O21" s="0" t="n">
        <f aca="false">O22+N22</f>
        <v>1293094</v>
      </c>
      <c r="P21" s="0" t="n">
        <f aca="false">P20+N21</f>
        <v>376700</v>
      </c>
    </row>
    <row r="22" customFormat="false" ht="12.8" hidden="false" customHeight="false" outlineLevel="0" collapsed="false">
      <c r="A22" s="0" t="n">
        <v>11</v>
      </c>
      <c r="B22" s="54" t="n">
        <v>43497</v>
      </c>
      <c r="C22" s="0" t="n">
        <v>1737</v>
      </c>
      <c r="D22" s="0" t="n">
        <v>3646</v>
      </c>
      <c r="E22" s="0" t="n">
        <v>2167</v>
      </c>
      <c r="F22" s="0" t="n">
        <v>1217</v>
      </c>
      <c r="G22" s="0" t="n">
        <v>2933</v>
      </c>
      <c r="H22" s="0" t="n">
        <v>1700</v>
      </c>
      <c r="I22" s="0" t="n">
        <v>8938</v>
      </c>
      <c r="J22" s="0" t="n">
        <v>3338</v>
      </c>
      <c r="K22" s="0" t="n">
        <v>3344</v>
      </c>
      <c r="L22" s="0" t="n">
        <v>8650</v>
      </c>
      <c r="N22" s="0" t="n">
        <f aca="false">SUM(C22:M22)</f>
        <v>37670</v>
      </c>
      <c r="O22" s="0" t="n">
        <f aca="false">O23+N23</f>
        <v>1255424</v>
      </c>
      <c r="P22" s="0" t="n">
        <f aca="false">P21+N22</f>
        <v>414370</v>
      </c>
    </row>
    <row r="23" customFormat="false" ht="12.8" hidden="false" customHeight="false" outlineLevel="0" collapsed="false">
      <c r="A23" s="0" t="n">
        <v>12</v>
      </c>
      <c r="B23" s="54" t="n">
        <v>43525</v>
      </c>
      <c r="C23" s="0" t="n">
        <v>1737</v>
      </c>
      <c r="D23" s="0" t="n">
        <v>3646</v>
      </c>
      <c r="E23" s="0" t="n">
        <v>2167</v>
      </c>
      <c r="F23" s="0" t="n">
        <v>1217</v>
      </c>
      <c r="G23" s="0" t="n">
        <v>2933</v>
      </c>
      <c r="H23" s="0" t="n">
        <v>1700</v>
      </c>
      <c r="I23" s="0" t="n">
        <v>8938</v>
      </c>
      <c r="J23" s="0" t="n">
        <v>3338</v>
      </c>
      <c r="K23" s="0" t="n">
        <v>3344</v>
      </c>
      <c r="L23" s="0" t="n">
        <v>8650</v>
      </c>
      <c r="N23" s="0" t="n">
        <f aca="false">SUM(C23:M23)</f>
        <v>37670</v>
      </c>
      <c r="O23" s="0" t="n">
        <f aca="false">O24+N24</f>
        <v>1217754</v>
      </c>
      <c r="P23" s="0" t="n">
        <f aca="false">P22+N23</f>
        <v>452040</v>
      </c>
    </row>
    <row r="24" customFormat="false" ht="12.8" hidden="false" customHeight="false" outlineLevel="0" collapsed="false">
      <c r="A24" s="0" t="n">
        <v>13</v>
      </c>
      <c r="B24" s="54" t="n">
        <v>43556</v>
      </c>
      <c r="C24" s="0" t="n">
        <v>1737</v>
      </c>
      <c r="D24" s="0" t="n">
        <v>3646</v>
      </c>
      <c r="E24" s="0" t="n">
        <v>2167</v>
      </c>
      <c r="F24" s="0" t="n">
        <v>1217</v>
      </c>
      <c r="G24" s="0" t="n">
        <v>2933</v>
      </c>
      <c r="H24" s="0" t="n">
        <v>1700</v>
      </c>
      <c r="I24" s="0" t="n">
        <v>8938</v>
      </c>
      <c r="J24" s="0" t="n">
        <v>3338</v>
      </c>
      <c r="K24" s="0" t="n">
        <v>3344</v>
      </c>
      <c r="L24" s="0" t="n">
        <v>8650</v>
      </c>
      <c r="N24" s="0" t="n">
        <f aca="false">SUM(C24:M24)</f>
        <v>37670</v>
      </c>
      <c r="O24" s="0" t="n">
        <f aca="false">O25+N25</f>
        <v>1180084</v>
      </c>
      <c r="P24" s="0" t="n">
        <f aca="false">P23+N24</f>
        <v>489710</v>
      </c>
    </row>
    <row r="25" customFormat="false" ht="12.8" hidden="false" customHeight="false" outlineLevel="0" collapsed="false">
      <c r="A25" s="0" t="n">
        <v>14</v>
      </c>
      <c r="B25" s="54" t="n">
        <v>43586</v>
      </c>
      <c r="C25" s="0" t="n">
        <v>1737</v>
      </c>
      <c r="D25" s="0" t="n">
        <v>3646</v>
      </c>
      <c r="E25" s="0" t="n">
        <v>2167</v>
      </c>
      <c r="F25" s="0" t="n">
        <v>1217</v>
      </c>
      <c r="G25" s="0" t="n">
        <v>2933</v>
      </c>
      <c r="H25" s="0" t="n">
        <v>1700</v>
      </c>
      <c r="I25" s="0" t="n">
        <v>8938</v>
      </c>
      <c r="J25" s="0" t="n">
        <v>3338</v>
      </c>
      <c r="K25" s="0" t="n">
        <v>3344</v>
      </c>
      <c r="L25" s="0" t="n">
        <v>8650</v>
      </c>
      <c r="N25" s="0" t="n">
        <f aca="false">SUM(C25:M25)</f>
        <v>37670</v>
      </c>
      <c r="O25" s="0" t="n">
        <f aca="false">O26+N26</f>
        <v>1142414</v>
      </c>
      <c r="P25" s="0" t="n">
        <f aca="false">P24+N25</f>
        <v>527380</v>
      </c>
    </row>
    <row r="26" customFormat="false" ht="12.8" hidden="false" customHeight="false" outlineLevel="0" collapsed="false">
      <c r="A26" s="0" t="n">
        <v>15</v>
      </c>
      <c r="B26" s="54" t="n">
        <v>43617</v>
      </c>
      <c r="C26" s="0" t="n">
        <v>1737</v>
      </c>
      <c r="D26" s="0" t="n">
        <v>3646</v>
      </c>
      <c r="E26" s="0" t="n">
        <v>2167</v>
      </c>
      <c r="F26" s="0" t="n">
        <v>1217</v>
      </c>
      <c r="G26" s="0" t="n">
        <v>2933</v>
      </c>
      <c r="H26" s="0" t="n">
        <v>1700</v>
      </c>
      <c r="I26" s="0" t="n">
        <v>8938</v>
      </c>
      <c r="J26" s="0" t="n">
        <v>3338</v>
      </c>
      <c r="K26" s="0" t="n">
        <v>3344</v>
      </c>
      <c r="L26" s="0" t="n">
        <v>8650</v>
      </c>
      <c r="N26" s="0" t="n">
        <f aca="false">SUM(C26:M26)</f>
        <v>37670</v>
      </c>
      <c r="O26" s="0" t="n">
        <f aca="false">O27+N27</f>
        <v>1104744</v>
      </c>
      <c r="P26" s="0" t="n">
        <f aca="false">P25+N26</f>
        <v>565050</v>
      </c>
    </row>
    <row r="27" customFormat="false" ht="12.8" hidden="false" customHeight="false" outlineLevel="0" collapsed="false">
      <c r="A27" s="0" t="n">
        <v>16</v>
      </c>
      <c r="B27" s="54" t="n">
        <v>43647</v>
      </c>
      <c r="C27" s="0" t="n">
        <v>1737</v>
      </c>
      <c r="D27" s="0" t="n">
        <v>3646</v>
      </c>
      <c r="E27" s="0" t="n">
        <v>2167</v>
      </c>
      <c r="F27" s="0" t="n">
        <v>1217</v>
      </c>
      <c r="G27" s="0" t="n">
        <v>2933</v>
      </c>
      <c r="H27" s="0" t="n">
        <v>1700</v>
      </c>
      <c r="I27" s="0" t="n">
        <v>8938</v>
      </c>
      <c r="J27" s="0" t="n">
        <v>3338</v>
      </c>
      <c r="K27" s="0" t="n">
        <v>3344</v>
      </c>
      <c r="L27" s="0" t="n">
        <v>8650</v>
      </c>
      <c r="N27" s="0" t="n">
        <f aca="false">SUM(C27:M27)</f>
        <v>37670</v>
      </c>
      <c r="O27" s="0" t="n">
        <f aca="false">O28+N28</f>
        <v>1067074</v>
      </c>
      <c r="P27" s="0" t="n">
        <f aca="false">P26+N27</f>
        <v>602720</v>
      </c>
    </row>
    <row r="28" customFormat="false" ht="12.8" hidden="false" customHeight="false" outlineLevel="0" collapsed="false">
      <c r="A28" s="0" t="n">
        <v>17</v>
      </c>
      <c r="B28" s="54" t="n">
        <v>43678</v>
      </c>
      <c r="C28" s="0" t="n">
        <v>1737</v>
      </c>
      <c r="D28" s="0" t="n">
        <v>3646</v>
      </c>
      <c r="E28" s="0" t="n">
        <v>2167</v>
      </c>
      <c r="F28" s="0" t="n">
        <v>1217</v>
      </c>
      <c r="G28" s="0" t="n">
        <v>2933</v>
      </c>
      <c r="H28" s="0" t="n">
        <v>1700</v>
      </c>
      <c r="I28" s="0" t="n">
        <v>8938</v>
      </c>
      <c r="J28" s="0" t="n">
        <v>3338</v>
      </c>
      <c r="K28" s="0" t="n">
        <v>3344</v>
      </c>
      <c r="L28" s="0" t="n">
        <v>8650</v>
      </c>
      <c r="N28" s="0" t="n">
        <f aca="false">SUM(C28:M28)</f>
        <v>37670</v>
      </c>
      <c r="O28" s="0" t="n">
        <f aca="false">O29+N29</f>
        <v>1029404</v>
      </c>
      <c r="P28" s="0" t="n">
        <f aca="false">P27+N28</f>
        <v>640390</v>
      </c>
    </row>
    <row r="29" customFormat="false" ht="12.8" hidden="false" customHeight="false" outlineLevel="0" collapsed="false">
      <c r="A29" s="0" t="n">
        <v>18</v>
      </c>
      <c r="B29" s="54" t="n">
        <v>43709</v>
      </c>
      <c r="C29" s="0" t="n">
        <v>1737</v>
      </c>
      <c r="D29" s="0" t="n">
        <v>3646</v>
      </c>
      <c r="E29" s="0" t="n">
        <v>2167</v>
      </c>
      <c r="F29" s="0" t="n">
        <v>1217</v>
      </c>
      <c r="G29" s="0" t="n">
        <v>2933</v>
      </c>
      <c r="H29" s="0" t="n">
        <v>1700</v>
      </c>
      <c r="I29" s="0" t="n">
        <v>8938</v>
      </c>
      <c r="J29" s="0" t="n">
        <v>3338</v>
      </c>
      <c r="K29" s="0" t="n">
        <v>3344</v>
      </c>
      <c r="N29" s="0" t="n">
        <f aca="false">SUM(C29:M29)</f>
        <v>29020</v>
      </c>
      <c r="O29" s="0" t="n">
        <f aca="false">O30+N30</f>
        <v>1000384</v>
      </c>
      <c r="P29" s="0" t="n">
        <f aca="false">P28+N29</f>
        <v>669410</v>
      </c>
    </row>
    <row r="30" customFormat="false" ht="12.8" hidden="false" customHeight="false" outlineLevel="0" collapsed="false">
      <c r="A30" s="0" t="n">
        <v>19</v>
      </c>
      <c r="B30" s="54" t="n">
        <v>43739</v>
      </c>
      <c r="C30" s="0" t="n">
        <v>1737</v>
      </c>
      <c r="D30" s="0" t="n">
        <v>3646</v>
      </c>
      <c r="E30" s="0" t="n">
        <v>2167</v>
      </c>
      <c r="F30" s="0" t="n">
        <v>1217</v>
      </c>
      <c r="G30" s="0" t="n">
        <v>2933</v>
      </c>
      <c r="H30" s="0" t="n">
        <v>1700</v>
      </c>
      <c r="I30" s="0" t="n">
        <v>8938</v>
      </c>
      <c r="J30" s="0" t="n">
        <v>3338</v>
      </c>
      <c r="K30" s="0" t="n">
        <v>3344</v>
      </c>
      <c r="N30" s="0" t="n">
        <f aca="false">SUM(C30:M30)</f>
        <v>29020</v>
      </c>
      <c r="O30" s="0" t="n">
        <f aca="false">O31+N31</f>
        <v>971364</v>
      </c>
      <c r="P30" s="0" t="n">
        <f aca="false">P29+N30</f>
        <v>698430</v>
      </c>
    </row>
    <row r="31" customFormat="false" ht="12.8" hidden="false" customHeight="false" outlineLevel="0" collapsed="false">
      <c r="A31" s="0" t="n">
        <v>20</v>
      </c>
      <c r="B31" s="54" t="n">
        <v>43770</v>
      </c>
      <c r="C31" s="0" t="n">
        <v>1737</v>
      </c>
      <c r="D31" s="0" t="n">
        <v>3646</v>
      </c>
      <c r="E31" s="0" t="n">
        <v>2167</v>
      </c>
      <c r="F31" s="0" t="n">
        <v>1217</v>
      </c>
      <c r="G31" s="0" t="n">
        <v>2933</v>
      </c>
      <c r="H31" s="0" t="n">
        <v>1700</v>
      </c>
      <c r="I31" s="0" t="n">
        <v>8938</v>
      </c>
      <c r="J31" s="0" t="n">
        <v>3338</v>
      </c>
      <c r="K31" s="0" t="n">
        <v>3344</v>
      </c>
      <c r="N31" s="0" t="n">
        <f aca="false">SUM(C31:M31)</f>
        <v>29020</v>
      </c>
      <c r="O31" s="0" t="n">
        <f aca="false">O32+N32</f>
        <v>942344</v>
      </c>
      <c r="P31" s="0" t="n">
        <f aca="false">P30+N31</f>
        <v>727450</v>
      </c>
    </row>
    <row r="32" customFormat="false" ht="12.8" hidden="false" customHeight="false" outlineLevel="0" collapsed="false">
      <c r="A32" s="0" t="n">
        <v>21</v>
      </c>
      <c r="B32" s="54" t="n">
        <v>43800</v>
      </c>
      <c r="C32" s="0" t="n">
        <v>1737</v>
      </c>
      <c r="D32" s="0" t="n">
        <v>3646</v>
      </c>
      <c r="E32" s="0" t="n">
        <v>2167</v>
      </c>
      <c r="F32" s="0" t="n">
        <v>1217</v>
      </c>
      <c r="G32" s="0" t="n">
        <v>2933</v>
      </c>
      <c r="H32" s="0" t="n">
        <v>1700</v>
      </c>
      <c r="I32" s="0" t="n">
        <v>8938</v>
      </c>
      <c r="J32" s="0" t="n">
        <v>3338</v>
      </c>
      <c r="K32" s="0" t="n">
        <v>3344</v>
      </c>
      <c r="N32" s="0" t="n">
        <f aca="false">SUM(C32:M32)</f>
        <v>29020</v>
      </c>
      <c r="O32" s="0" t="n">
        <f aca="false">O33+N33</f>
        <v>913324</v>
      </c>
      <c r="P32" s="0" t="n">
        <f aca="false">P31+N32</f>
        <v>756470</v>
      </c>
    </row>
    <row r="33" customFormat="false" ht="12.8" hidden="false" customHeight="false" outlineLevel="0" collapsed="false">
      <c r="A33" s="0" t="n">
        <v>22</v>
      </c>
      <c r="B33" s="54" t="n">
        <v>43831</v>
      </c>
      <c r="C33" s="0" t="n">
        <v>1737</v>
      </c>
      <c r="D33" s="0" t="n">
        <v>3646</v>
      </c>
      <c r="E33" s="0" t="n">
        <v>2167</v>
      </c>
      <c r="F33" s="0" t="n">
        <v>1217</v>
      </c>
      <c r="G33" s="0" t="n">
        <v>2933</v>
      </c>
      <c r="H33" s="0" t="n">
        <v>1700</v>
      </c>
      <c r="I33" s="0" t="n">
        <v>8938</v>
      </c>
      <c r="N33" s="0" t="n">
        <f aca="false">SUM(C33:M33)</f>
        <v>22338</v>
      </c>
      <c r="O33" s="0" t="n">
        <f aca="false">O34+N34</f>
        <v>890986</v>
      </c>
      <c r="P33" s="0" t="n">
        <f aca="false">P32+N33</f>
        <v>778808</v>
      </c>
    </row>
    <row r="34" customFormat="false" ht="12.8" hidden="false" customHeight="false" outlineLevel="0" collapsed="false">
      <c r="A34" s="0" t="n">
        <v>23</v>
      </c>
      <c r="B34" s="54" t="n">
        <v>43862</v>
      </c>
      <c r="C34" s="0" t="n">
        <v>1737</v>
      </c>
      <c r="D34" s="0" t="n">
        <v>3646</v>
      </c>
      <c r="E34" s="0" t="n">
        <v>2167</v>
      </c>
      <c r="F34" s="0" t="n">
        <v>1217</v>
      </c>
      <c r="G34" s="0" t="n">
        <v>2933</v>
      </c>
      <c r="H34" s="0" t="n">
        <v>1700</v>
      </c>
      <c r="I34" s="0" t="n">
        <v>8938</v>
      </c>
      <c r="N34" s="0" t="n">
        <f aca="false">SUM(C34:M34)</f>
        <v>22338</v>
      </c>
      <c r="O34" s="0" t="n">
        <f aca="false">O35+N35</f>
        <v>868648</v>
      </c>
      <c r="P34" s="0" t="n">
        <f aca="false">P33+N34</f>
        <v>801146</v>
      </c>
    </row>
    <row r="35" customFormat="false" ht="12.8" hidden="false" customHeight="false" outlineLevel="0" collapsed="false">
      <c r="A35" s="0" t="n">
        <v>24</v>
      </c>
      <c r="B35" s="54" t="n">
        <v>43891</v>
      </c>
      <c r="C35" s="0" t="n">
        <v>1737</v>
      </c>
      <c r="D35" s="0" t="n">
        <v>3646</v>
      </c>
      <c r="E35" s="0" t="n">
        <v>2167</v>
      </c>
      <c r="F35" s="0" t="n">
        <v>1217</v>
      </c>
      <c r="G35" s="0" t="n">
        <v>2933</v>
      </c>
      <c r="H35" s="0" t="n">
        <v>1700</v>
      </c>
      <c r="I35" s="0" t="n">
        <v>8938</v>
      </c>
      <c r="N35" s="0" t="n">
        <f aca="false">SUM(C35:M35)</f>
        <v>22338</v>
      </c>
      <c r="O35" s="0" t="n">
        <f aca="false">O36+N36</f>
        <v>846310</v>
      </c>
      <c r="P35" s="0" t="n">
        <f aca="false">P34+N35</f>
        <v>823484</v>
      </c>
    </row>
    <row r="36" customFormat="false" ht="12.8" hidden="false" customHeight="false" outlineLevel="0" collapsed="false">
      <c r="A36" s="0" t="n">
        <v>25</v>
      </c>
      <c r="B36" s="54" t="n">
        <v>43922</v>
      </c>
      <c r="C36" s="0" t="n">
        <v>1737</v>
      </c>
      <c r="D36" s="0" t="n">
        <v>3646</v>
      </c>
      <c r="E36" s="0" t="n">
        <v>2167</v>
      </c>
      <c r="F36" s="0" t="n">
        <v>1217</v>
      </c>
      <c r="G36" s="0" t="n">
        <v>2933</v>
      </c>
      <c r="H36" s="0" t="n">
        <v>1700</v>
      </c>
      <c r="I36" s="0" t="n">
        <v>8938</v>
      </c>
      <c r="N36" s="0" t="n">
        <f aca="false">SUM(C36:M36)</f>
        <v>22338</v>
      </c>
      <c r="O36" s="0" t="n">
        <f aca="false">O37+N37</f>
        <v>823972</v>
      </c>
      <c r="P36" s="0" t="n">
        <f aca="false">P35+N36</f>
        <v>845822</v>
      </c>
    </row>
    <row r="37" customFormat="false" ht="12.8" hidden="false" customHeight="false" outlineLevel="0" collapsed="false">
      <c r="A37" s="0" t="n">
        <v>26</v>
      </c>
      <c r="B37" s="54" t="n">
        <v>43952</v>
      </c>
      <c r="C37" s="0" t="n">
        <v>1737</v>
      </c>
      <c r="D37" s="0" t="n">
        <v>3646</v>
      </c>
      <c r="E37" s="0" t="n">
        <v>2167</v>
      </c>
      <c r="F37" s="0" t="n">
        <v>1217</v>
      </c>
      <c r="G37" s="0" t="n">
        <v>2933</v>
      </c>
      <c r="H37" s="0" t="n">
        <v>1700</v>
      </c>
      <c r="I37" s="0" t="n">
        <v>8938</v>
      </c>
      <c r="N37" s="0" t="n">
        <f aca="false">SUM(C37:M37)</f>
        <v>22338</v>
      </c>
      <c r="O37" s="0" t="n">
        <f aca="false">O38+N38</f>
        <v>801634</v>
      </c>
      <c r="P37" s="0" t="n">
        <f aca="false">P36+N37</f>
        <v>868160</v>
      </c>
    </row>
    <row r="38" customFormat="false" ht="12.8" hidden="false" customHeight="false" outlineLevel="0" collapsed="false">
      <c r="A38" s="0" t="n">
        <v>27</v>
      </c>
      <c r="B38" s="54" t="n">
        <v>43983</v>
      </c>
      <c r="C38" s="0" t="n">
        <v>1737</v>
      </c>
      <c r="D38" s="0" t="n">
        <v>3646</v>
      </c>
      <c r="E38" s="0" t="n">
        <v>2167</v>
      </c>
      <c r="F38" s="0" t="n">
        <v>1217</v>
      </c>
      <c r="G38" s="0" t="n">
        <v>2933</v>
      </c>
      <c r="H38" s="0" t="n">
        <v>1700</v>
      </c>
      <c r="I38" s="0" t="n">
        <v>8938</v>
      </c>
      <c r="N38" s="0" t="n">
        <f aca="false">SUM(C38:M38)</f>
        <v>22338</v>
      </c>
      <c r="O38" s="0" t="n">
        <f aca="false">O39+N39</f>
        <v>779296</v>
      </c>
      <c r="P38" s="0" t="n">
        <f aca="false">P37+N38</f>
        <v>890498</v>
      </c>
    </row>
    <row r="39" customFormat="false" ht="12.8" hidden="false" customHeight="false" outlineLevel="0" collapsed="false">
      <c r="A39" s="0" t="n">
        <v>28</v>
      </c>
      <c r="B39" s="54" t="n">
        <v>44013</v>
      </c>
      <c r="C39" s="0" t="n">
        <v>1737</v>
      </c>
      <c r="D39" s="0" t="n">
        <v>3646</v>
      </c>
      <c r="E39" s="0" t="n">
        <v>2167</v>
      </c>
      <c r="F39" s="0" t="n">
        <v>1217</v>
      </c>
      <c r="G39" s="0" t="n">
        <v>2933</v>
      </c>
      <c r="H39" s="0" t="n">
        <v>1700</v>
      </c>
      <c r="I39" s="0" t="n">
        <v>8938</v>
      </c>
      <c r="N39" s="0" t="n">
        <f aca="false">SUM(C39:M39)</f>
        <v>22338</v>
      </c>
      <c r="O39" s="0" t="n">
        <f aca="false">O40+N40</f>
        <v>756958</v>
      </c>
      <c r="P39" s="0" t="n">
        <f aca="false">P38+N39</f>
        <v>912836</v>
      </c>
    </row>
    <row r="40" customFormat="false" ht="12.8" hidden="false" customHeight="false" outlineLevel="0" collapsed="false">
      <c r="A40" s="0" t="n">
        <v>29</v>
      </c>
      <c r="B40" s="54" t="n">
        <v>44044</v>
      </c>
      <c r="C40" s="0" t="n">
        <v>1737</v>
      </c>
      <c r="D40" s="0" t="n">
        <v>3646</v>
      </c>
      <c r="E40" s="0" t="n">
        <v>2167</v>
      </c>
      <c r="F40" s="0" t="n">
        <v>1217</v>
      </c>
      <c r="G40" s="0" t="n">
        <v>2933</v>
      </c>
      <c r="H40" s="0" t="n">
        <v>1700</v>
      </c>
      <c r="I40" s="0" t="n">
        <v>8938</v>
      </c>
      <c r="N40" s="0" t="n">
        <f aca="false">SUM(C40:M40)</f>
        <v>22338</v>
      </c>
      <c r="O40" s="0" t="n">
        <f aca="false">O41+N41</f>
        <v>734620</v>
      </c>
      <c r="P40" s="0" t="n">
        <f aca="false">P39+N40</f>
        <v>935174</v>
      </c>
    </row>
    <row r="41" customFormat="false" ht="12.8" hidden="false" customHeight="false" outlineLevel="0" collapsed="false">
      <c r="A41" s="0" t="n">
        <v>30</v>
      </c>
      <c r="B41" s="54" t="n">
        <v>44075</v>
      </c>
      <c r="C41" s="0" t="n">
        <v>1737</v>
      </c>
      <c r="D41" s="0" t="n">
        <v>3646</v>
      </c>
      <c r="E41" s="0" t="n">
        <v>2167</v>
      </c>
      <c r="F41" s="0" t="n">
        <v>1217</v>
      </c>
      <c r="G41" s="0" t="n">
        <v>2933</v>
      </c>
      <c r="H41" s="0" t="n">
        <v>1700</v>
      </c>
      <c r="I41" s="0" t="n">
        <v>8938</v>
      </c>
      <c r="N41" s="0" t="n">
        <f aca="false">SUM(C41:M41)</f>
        <v>22338</v>
      </c>
      <c r="O41" s="0" t="n">
        <f aca="false">O42+N42</f>
        <v>712282</v>
      </c>
      <c r="P41" s="0" t="n">
        <f aca="false">P40+N41</f>
        <v>957512</v>
      </c>
    </row>
    <row r="42" customFormat="false" ht="12.8" hidden="false" customHeight="false" outlineLevel="0" collapsed="false">
      <c r="A42" s="0" t="n">
        <v>31</v>
      </c>
      <c r="B42" s="54" t="n">
        <v>44105</v>
      </c>
      <c r="C42" s="0" t="n">
        <v>1737</v>
      </c>
      <c r="D42" s="0" t="n">
        <v>3646</v>
      </c>
      <c r="E42" s="0" t="n">
        <v>2167</v>
      </c>
      <c r="F42" s="0" t="n">
        <v>1217</v>
      </c>
      <c r="G42" s="0" t="n">
        <v>2933</v>
      </c>
      <c r="H42" s="0" t="n">
        <v>1700</v>
      </c>
      <c r="I42" s="0" t="n">
        <v>8938</v>
      </c>
      <c r="N42" s="0" t="n">
        <f aca="false">SUM(C42:M42)</f>
        <v>22338</v>
      </c>
      <c r="O42" s="0" t="n">
        <f aca="false">O43+N43</f>
        <v>689944</v>
      </c>
      <c r="P42" s="0" t="n">
        <f aca="false">P41+N42</f>
        <v>979850</v>
      </c>
    </row>
    <row r="43" customFormat="false" ht="12.8" hidden="false" customHeight="false" outlineLevel="0" collapsed="false">
      <c r="A43" s="0" t="n">
        <v>32</v>
      </c>
      <c r="B43" s="54" t="n">
        <v>44136</v>
      </c>
      <c r="C43" s="0" t="n">
        <v>1737</v>
      </c>
      <c r="D43" s="0" t="n">
        <v>3646</v>
      </c>
      <c r="E43" s="0" t="n">
        <v>2167</v>
      </c>
      <c r="F43" s="0" t="n">
        <v>1217</v>
      </c>
      <c r="G43" s="0" t="n">
        <v>2933</v>
      </c>
      <c r="H43" s="0" t="n">
        <v>1700</v>
      </c>
      <c r="I43" s="0" t="n">
        <v>8938</v>
      </c>
      <c r="N43" s="0" t="n">
        <f aca="false">SUM(C43:M43)</f>
        <v>22338</v>
      </c>
      <c r="O43" s="0" t="n">
        <f aca="false">O44+N44</f>
        <v>667606</v>
      </c>
      <c r="P43" s="0" t="n">
        <f aca="false">P42+N43</f>
        <v>1002188</v>
      </c>
    </row>
    <row r="44" customFormat="false" ht="12.8" hidden="false" customHeight="false" outlineLevel="0" collapsed="false">
      <c r="A44" s="0" t="n">
        <v>33</v>
      </c>
      <c r="B44" s="54" t="n">
        <v>44166</v>
      </c>
      <c r="C44" s="0" t="n">
        <v>1737</v>
      </c>
      <c r="D44" s="0" t="n">
        <v>3646</v>
      </c>
      <c r="E44" s="0" t="n">
        <v>2167</v>
      </c>
      <c r="F44" s="0" t="n">
        <v>1217</v>
      </c>
      <c r="G44" s="0" t="n">
        <v>2933</v>
      </c>
      <c r="H44" s="0" t="n">
        <v>1700</v>
      </c>
      <c r="I44" s="0" t="n">
        <v>8938</v>
      </c>
      <c r="N44" s="0" t="n">
        <f aca="false">SUM(C44:M44)</f>
        <v>22338</v>
      </c>
      <c r="O44" s="0" t="n">
        <f aca="false">O45+N45</f>
        <v>645268</v>
      </c>
      <c r="P44" s="0" t="n">
        <f aca="false">P43+N44</f>
        <v>1024526</v>
      </c>
    </row>
    <row r="45" customFormat="false" ht="12.8" hidden="false" customHeight="false" outlineLevel="0" collapsed="false">
      <c r="A45" s="0" t="n">
        <v>34</v>
      </c>
      <c r="B45" s="54" t="n">
        <v>44197</v>
      </c>
      <c r="C45" s="0" t="n">
        <v>1737</v>
      </c>
      <c r="D45" s="0" t="n">
        <v>3646</v>
      </c>
      <c r="E45" s="0" t="n">
        <v>2167</v>
      </c>
      <c r="F45" s="0" t="n">
        <v>1217</v>
      </c>
      <c r="G45" s="0" t="n">
        <v>2933</v>
      </c>
      <c r="H45" s="0" t="n">
        <v>1700</v>
      </c>
      <c r="I45" s="0" t="n">
        <v>8938</v>
      </c>
      <c r="N45" s="0" t="n">
        <f aca="false">SUM(C45:M45)</f>
        <v>22338</v>
      </c>
      <c r="O45" s="0" t="n">
        <f aca="false">O46+N46</f>
        <v>622930</v>
      </c>
      <c r="P45" s="0" t="n">
        <f aca="false">P44+N45</f>
        <v>1046864</v>
      </c>
    </row>
    <row r="46" customFormat="false" ht="12.8" hidden="false" customHeight="false" outlineLevel="0" collapsed="false">
      <c r="A46" s="0" t="n">
        <v>35</v>
      </c>
      <c r="B46" s="54" t="n">
        <v>44228</v>
      </c>
      <c r="C46" s="0" t="n">
        <v>1737</v>
      </c>
      <c r="D46" s="0" t="n">
        <v>3646</v>
      </c>
      <c r="E46" s="0" t="n">
        <v>2167</v>
      </c>
      <c r="F46" s="0" t="n">
        <v>1217</v>
      </c>
      <c r="G46" s="0" t="n">
        <v>2933</v>
      </c>
      <c r="H46" s="0" t="n">
        <v>1700</v>
      </c>
      <c r="I46" s="0" t="n">
        <v>8938</v>
      </c>
      <c r="N46" s="0" t="n">
        <f aca="false">SUM(C46:M46)</f>
        <v>22338</v>
      </c>
      <c r="O46" s="0" t="n">
        <f aca="false">O47+N47</f>
        <v>600592</v>
      </c>
      <c r="P46" s="0" t="n">
        <f aca="false">P45+N46</f>
        <v>1069202</v>
      </c>
    </row>
    <row r="47" customFormat="false" ht="12.8" hidden="false" customHeight="false" outlineLevel="0" collapsed="false">
      <c r="A47" s="0" t="n">
        <v>36</v>
      </c>
      <c r="B47" s="54" t="n">
        <v>44256</v>
      </c>
      <c r="C47" s="0" t="n">
        <v>1737</v>
      </c>
      <c r="D47" s="0" t="n">
        <v>3646</v>
      </c>
      <c r="E47" s="0" t="n">
        <v>2167</v>
      </c>
      <c r="F47" s="0" t="n">
        <v>1217</v>
      </c>
      <c r="G47" s="0" t="n">
        <v>2933</v>
      </c>
      <c r="H47" s="0" t="n">
        <v>1700</v>
      </c>
      <c r="I47" s="0" t="n">
        <v>8938</v>
      </c>
      <c r="N47" s="0" t="n">
        <f aca="false">SUM(C47:M47)</f>
        <v>22338</v>
      </c>
      <c r="O47" s="0" t="n">
        <f aca="false">O48+N48</f>
        <v>578254</v>
      </c>
      <c r="P47" s="0" t="n">
        <f aca="false">P46+N47</f>
        <v>1091540</v>
      </c>
    </row>
    <row r="48" customFormat="false" ht="12.8" hidden="false" customHeight="false" outlineLevel="0" collapsed="false">
      <c r="A48" s="0" t="n">
        <v>37</v>
      </c>
      <c r="B48" s="54" t="n">
        <v>44287</v>
      </c>
      <c r="C48" s="0" t="n">
        <v>1737</v>
      </c>
      <c r="D48" s="0" t="n">
        <v>3646</v>
      </c>
      <c r="E48" s="0" t="n">
        <v>2167</v>
      </c>
      <c r="F48" s="0" t="n">
        <v>1217</v>
      </c>
      <c r="G48" s="0" t="n">
        <v>2933</v>
      </c>
      <c r="H48" s="0" t="n">
        <v>1700</v>
      </c>
      <c r="N48" s="0" t="n">
        <f aca="false">SUM(C48:M48)</f>
        <v>13400</v>
      </c>
      <c r="O48" s="0" t="n">
        <f aca="false">O49+N49</f>
        <v>564854</v>
      </c>
      <c r="P48" s="0" t="n">
        <f aca="false">P47+N48</f>
        <v>1104940</v>
      </c>
    </row>
    <row r="49" customFormat="false" ht="12.8" hidden="false" customHeight="false" outlineLevel="0" collapsed="false">
      <c r="A49" s="0" t="n">
        <v>38</v>
      </c>
      <c r="B49" s="54" t="n">
        <v>44317</v>
      </c>
      <c r="C49" s="0" t="n">
        <v>1737</v>
      </c>
      <c r="D49" s="0" t="n">
        <v>3646</v>
      </c>
      <c r="E49" s="0" t="n">
        <v>2167</v>
      </c>
      <c r="F49" s="0" t="n">
        <v>1217</v>
      </c>
      <c r="G49" s="0" t="n">
        <v>2933</v>
      </c>
      <c r="H49" s="0" t="n">
        <v>1700</v>
      </c>
      <c r="N49" s="0" t="n">
        <f aca="false">SUM(C49:M49)</f>
        <v>13400</v>
      </c>
      <c r="O49" s="0" t="n">
        <f aca="false">O50+N50</f>
        <v>551454</v>
      </c>
      <c r="P49" s="0" t="n">
        <f aca="false">P48+N49</f>
        <v>1118340</v>
      </c>
    </row>
    <row r="50" customFormat="false" ht="12.8" hidden="false" customHeight="false" outlineLevel="0" collapsed="false">
      <c r="A50" s="0" t="n">
        <v>39</v>
      </c>
      <c r="B50" s="54" t="n">
        <v>44348</v>
      </c>
      <c r="C50" s="0" t="n">
        <v>1737</v>
      </c>
      <c r="D50" s="0" t="n">
        <v>3646</v>
      </c>
      <c r="E50" s="0" t="n">
        <v>2167</v>
      </c>
      <c r="F50" s="0" t="n">
        <v>1217</v>
      </c>
      <c r="G50" s="0" t="n">
        <v>2933</v>
      </c>
      <c r="H50" s="0" t="n">
        <v>1700</v>
      </c>
      <c r="N50" s="0" t="n">
        <f aca="false">SUM(C50:M50)</f>
        <v>13400</v>
      </c>
      <c r="O50" s="0" t="n">
        <f aca="false">O51+N51</f>
        <v>538054</v>
      </c>
      <c r="P50" s="0" t="n">
        <f aca="false">P49+N50</f>
        <v>1131740</v>
      </c>
    </row>
    <row r="51" customFormat="false" ht="12.8" hidden="false" customHeight="false" outlineLevel="0" collapsed="false">
      <c r="A51" s="0" t="n">
        <v>40</v>
      </c>
      <c r="B51" s="54" t="n">
        <v>44378</v>
      </c>
      <c r="C51" s="0" t="n">
        <v>1737</v>
      </c>
      <c r="D51" s="0" t="n">
        <v>3646</v>
      </c>
      <c r="E51" s="0" t="n">
        <v>2167</v>
      </c>
      <c r="F51" s="0" t="n">
        <v>1217</v>
      </c>
      <c r="G51" s="0" t="n">
        <v>2933</v>
      </c>
      <c r="H51" s="0" t="n">
        <v>1700</v>
      </c>
      <c r="N51" s="0" t="n">
        <f aca="false">SUM(C51:M51)</f>
        <v>13400</v>
      </c>
      <c r="O51" s="0" t="n">
        <f aca="false">O52+N52</f>
        <v>524654</v>
      </c>
      <c r="P51" s="0" t="n">
        <f aca="false">P50+N51</f>
        <v>1145140</v>
      </c>
    </row>
    <row r="52" customFormat="false" ht="12.8" hidden="false" customHeight="false" outlineLevel="0" collapsed="false">
      <c r="A52" s="0" t="n">
        <v>41</v>
      </c>
      <c r="B52" s="54" t="n">
        <v>44409</v>
      </c>
      <c r="C52" s="0" t="n">
        <v>1737</v>
      </c>
      <c r="D52" s="0" t="n">
        <v>3646</v>
      </c>
      <c r="E52" s="0" t="n">
        <v>2167</v>
      </c>
      <c r="F52" s="0" t="n">
        <v>1217</v>
      </c>
      <c r="G52" s="0" t="n">
        <v>2933</v>
      </c>
      <c r="H52" s="0" t="n">
        <v>1700</v>
      </c>
      <c r="N52" s="0" t="n">
        <f aca="false">SUM(C52:M52)</f>
        <v>13400</v>
      </c>
      <c r="O52" s="0" t="n">
        <f aca="false">O53+N53</f>
        <v>511254</v>
      </c>
      <c r="P52" s="0" t="n">
        <f aca="false">P51+N52</f>
        <v>1158540</v>
      </c>
    </row>
    <row r="53" customFormat="false" ht="12.8" hidden="false" customHeight="false" outlineLevel="0" collapsed="false">
      <c r="A53" s="0" t="n">
        <v>42</v>
      </c>
      <c r="B53" s="54" t="n">
        <v>44440</v>
      </c>
      <c r="C53" s="0" t="n">
        <v>1737</v>
      </c>
      <c r="D53" s="0" t="n">
        <v>3646</v>
      </c>
      <c r="E53" s="0" t="n">
        <v>2167</v>
      </c>
      <c r="F53" s="0" t="n">
        <v>1217</v>
      </c>
      <c r="G53" s="0" t="n">
        <v>2933</v>
      </c>
      <c r="H53" s="0" t="n">
        <v>1700</v>
      </c>
      <c r="N53" s="0" t="n">
        <f aca="false">SUM(C53:M53)</f>
        <v>13400</v>
      </c>
      <c r="O53" s="0" t="n">
        <f aca="false">O54+N54</f>
        <v>497854</v>
      </c>
      <c r="P53" s="0" t="n">
        <f aca="false">P52+N53</f>
        <v>1171940</v>
      </c>
    </row>
    <row r="54" customFormat="false" ht="12.8" hidden="false" customHeight="false" outlineLevel="0" collapsed="false">
      <c r="A54" s="0" t="n">
        <v>43</v>
      </c>
      <c r="B54" s="54" t="n">
        <v>44470</v>
      </c>
      <c r="C54" s="0" t="n">
        <v>1737</v>
      </c>
      <c r="D54" s="0" t="n">
        <v>3646</v>
      </c>
      <c r="E54" s="0" t="n">
        <v>2167</v>
      </c>
      <c r="F54" s="0" t="n">
        <v>1217</v>
      </c>
      <c r="G54" s="0" t="n">
        <v>2933</v>
      </c>
      <c r="H54" s="0" t="n">
        <v>1700</v>
      </c>
      <c r="N54" s="0" t="n">
        <f aca="false">SUM(C54:M54)</f>
        <v>13400</v>
      </c>
      <c r="O54" s="0" t="n">
        <f aca="false">O55+N55</f>
        <v>484454</v>
      </c>
      <c r="P54" s="0" t="n">
        <f aca="false">P53+N54</f>
        <v>1185340</v>
      </c>
    </row>
    <row r="55" customFormat="false" ht="12.8" hidden="false" customHeight="false" outlineLevel="0" collapsed="false">
      <c r="A55" s="0" t="n">
        <v>44</v>
      </c>
      <c r="B55" s="54" t="n">
        <v>44501</v>
      </c>
      <c r="C55" s="0" t="n">
        <v>1737</v>
      </c>
      <c r="D55" s="0" t="n">
        <v>3646</v>
      </c>
      <c r="E55" s="0" t="n">
        <v>2167</v>
      </c>
      <c r="F55" s="0" t="n">
        <v>1217</v>
      </c>
      <c r="G55" s="0" t="n">
        <v>2933</v>
      </c>
      <c r="H55" s="0" t="n">
        <v>1700</v>
      </c>
      <c r="N55" s="0" t="n">
        <f aca="false">SUM(C55:M55)</f>
        <v>13400</v>
      </c>
      <c r="O55" s="0" t="n">
        <f aca="false">O56+N56</f>
        <v>471054</v>
      </c>
      <c r="P55" s="0" t="n">
        <f aca="false">P54+N55</f>
        <v>1198740</v>
      </c>
    </row>
    <row r="56" customFormat="false" ht="12.8" hidden="false" customHeight="false" outlineLevel="0" collapsed="false">
      <c r="A56" s="0" t="n">
        <v>45</v>
      </c>
      <c r="B56" s="54" t="n">
        <v>44531</v>
      </c>
      <c r="C56" s="0" t="n">
        <v>1737</v>
      </c>
      <c r="D56" s="0" t="n">
        <v>3646</v>
      </c>
      <c r="E56" s="0" t="n">
        <v>2167</v>
      </c>
      <c r="F56" s="0" t="n">
        <v>1217</v>
      </c>
      <c r="G56" s="0" t="n">
        <v>2933</v>
      </c>
      <c r="H56" s="0" t="n">
        <v>1700</v>
      </c>
      <c r="N56" s="0" t="n">
        <f aca="false">SUM(C56:M56)</f>
        <v>13400</v>
      </c>
      <c r="O56" s="0" t="n">
        <f aca="false">O57+N57</f>
        <v>457654</v>
      </c>
      <c r="P56" s="0" t="n">
        <f aca="false">P55+N56</f>
        <v>1212140</v>
      </c>
    </row>
    <row r="57" customFormat="false" ht="12.8" hidden="false" customHeight="false" outlineLevel="0" collapsed="false">
      <c r="A57" s="0" t="n">
        <v>46</v>
      </c>
      <c r="B57" s="54" t="n">
        <v>44562</v>
      </c>
      <c r="C57" s="0" t="n">
        <v>1737</v>
      </c>
      <c r="D57" s="0" t="n">
        <v>3646</v>
      </c>
      <c r="E57" s="0" t="n">
        <v>2167</v>
      </c>
      <c r="F57" s="0" t="n">
        <v>1217</v>
      </c>
      <c r="G57" s="0" t="n">
        <v>2933</v>
      </c>
      <c r="H57" s="0" t="n">
        <v>1700</v>
      </c>
      <c r="N57" s="0" t="n">
        <f aca="false">SUM(C57:M57)</f>
        <v>13400</v>
      </c>
      <c r="O57" s="0" t="n">
        <f aca="false">O58+N58</f>
        <v>444254</v>
      </c>
      <c r="P57" s="0" t="n">
        <f aca="false">P56+N57</f>
        <v>1225540</v>
      </c>
    </row>
    <row r="58" customFormat="false" ht="12.8" hidden="false" customHeight="false" outlineLevel="0" collapsed="false">
      <c r="A58" s="0" t="n">
        <v>47</v>
      </c>
      <c r="B58" s="54" t="n">
        <v>44593</v>
      </c>
      <c r="C58" s="0" t="n">
        <v>1737</v>
      </c>
      <c r="D58" s="0" t="n">
        <v>3646</v>
      </c>
      <c r="E58" s="0" t="n">
        <v>2167</v>
      </c>
      <c r="F58" s="0" t="n">
        <v>1217</v>
      </c>
      <c r="G58" s="0" t="n">
        <v>2933</v>
      </c>
      <c r="H58" s="0" t="n">
        <v>1700</v>
      </c>
      <c r="N58" s="0" t="n">
        <f aca="false">SUM(C58:M58)</f>
        <v>13400</v>
      </c>
      <c r="O58" s="0" t="n">
        <f aca="false">O59+N59</f>
        <v>430854</v>
      </c>
      <c r="P58" s="0" t="n">
        <f aca="false">P57+N58</f>
        <v>1238940</v>
      </c>
    </row>
    <row r="59" customFormat="false" ht="12.8" hidden="false" customHeight="false" outlineLevel="0" collapsed="false">
      <c r="A59" s="0" t="n">
        <v>48</v>
      </c>
      <c r="B59" s="54" t="n">
        <v>44621</v>
      </c>
      <c r="C59" s="0" t="n">
        <v>1737</v>
      </c>
      <c r="D59" s="0" t="n">
        <v>3646</v>
      </c>
      <c r="E59" s="0" t="n">
        <v>2167</v>
      </c>
      <c r="F59" s="0" t="n">
        <v>1217</v>
      </c>
      <c r="G59" s="0" t="n">
        <v>2933</v>
      </c>
      <c r="N59" s="0" t="n">
        <f aca="false">SUM(C59:M59)</f>
        <v>11700</v>
      </c>
      <c r="O59" s="0" t="n">
        <f aca="false">O60+N60</f>
        <v>419154</v>
      </c>
      <c r="P59" s="0" t="n">
        <f aca="false">P58+N59</f>
        <v>1250640</v>
      </c>
    </row>
    <row r="60" customFormat="false" ht="12.8" hidden="false" customHeight="false" outlineLevel="0" collapsed="false">
      <c r="A60" s="0" t="n">
        <v>49</v>
      </c>
      <c r="B60" s="54" t="n">
        <v>44652</v>
      </c>
      <c r="C60" s="0" t="n">
        <v>1737</v>
      </c>
      <c r="D60" s="0" t="n">
        <v>3646</v>
      </c>
      <c r="E60" s="0" t="n">
        <v>2167</v>
      </c>
      <c r="F60" s="0" t="n">
        <v>1217</v>
      </c>
      <c r="N60" s="0" t="n">
        <f aca="false">SUM(C60:M60)</f>
        <v>8767</v>
      </c>
      <c r="O60" s="0" t="n">
        <f aca="false">O61+N61</f>
        <v>410387</v>
      </c>
      <c r="P60" s="0" t="n">
        <f aca="false">P59+N60</f>
        <v>1259407</v>
      </c>
    </row>
    <row r="61" customFormat="false" ht="12.8" hidden="false" customHeight="false" outlineLevel="0" collapsed="false">
      <c r="A61" s="0" t="n">
        <v>50</v>
      </c>
      <c r="B61" s="54" t="n">
        <v>44682</v>
      </c>
      <c r="C61" s="0" t="n">
        <v>1737</v>
      </c>
      <c r="D61" s="0" t="n">
        <v>3646</v>
      </c>
      <c r="E61" s="0" t="n">
        <v>2167</v>
      </c>
      <c r="F61" s="0" t="n">
        <v>1217</v>
      </c>
      <c r="N61" s="0" t="n">
        <f aca="false">SUM(C61:M61)</f>
        <v>8767</v>
      </c>
      <c r="O61" s="0" t="n">
        <f aca="false">O62+N62</f>
        <v>401620</v>
      </c>
      <c r="P61" s="0" t="n">
        <f aca="false">P60+N61</f>
        <v>1268174</v>
      </c>
    </row>
    <row r="62" customFormat="false" ht="12.8" hidden="false" customHeight="false" outlineLevel="0" collapsed="false">
      <c r="A62" s="0" t="n">
        <v>51</v>
      </c>
      <c r="B62" s="54" t="n">
        <v>44713</v>
      </c>
      <c r="C62" s="0" t="n">
        <v>1737</v>
      </c>
      <c r="D62" s="0" t="n">
        <v>3646</v>
      </c>
      <c r="E62" s="0" t="n">
        <v>2167</v>
      </c>
      <c r="F62" s="0" t="n">
        <v>1217</v>
      </c>
      <c r="N62" s="0" t="n">
        <f aca="false">SUM(C62:M62)</f>
        <v>8767</v>
      </c>
      <c r="O62" s="0" t="n">
        <f aca="false">O63+N63</f>
        <v>392853</v>
      </c>
      <c r="P62" s="0" t="n">
        <f aca="false">P61+N62</f>
        <v>1276941</v>
      </c>
    </row>
    <row r="63" customFormat="false" ht="12.8" hidden="false" customHeight="false" outlineLevel="0" collapsed="false">
      <c r="A63" s="0" t="n">
        <v>52</v>
      </c>
      <c r="B63" s="54" t="n">
        <v>44743</v>
      </c>
      <c r="C63" s="0" t="n">
        <v>1737</v>
      </c>
      <c r="D63" s="0" t="n">
        <v>3646</v>
      </c>
      <c r="E63" s="0" t="n">
        <v>2167</v>
      </c>
      <c r="F63" s="0" t="n">
        <v>1217</v>
      </c>
      <c r="N63" s="0" t="n">
        <f aca="false">SUM(C63:M63)</f>
        <v>8767</v>
      </c>
      <c r="O63" s="0" t="n">
        <f aca="false">O64+N64</f>
        <v>384086</v>
      </c>
      <c r="P63" s="0" t="n">
        <f aca="false">P62+N63</f>
        <v>1285708</v>
      </c>
    </row>
    <row r="64" customFormat="false" ht="12.8" hidden="false" customHeight="false" outlineLevel="0" collapsed="false">
      <c r="A64" s="0" t="n">
        <v>53</v>
      </c>
      <c r="B64" s="54" t="n">
        <v>44774</v>
      </c>
      <c r="C64" s="0" t="n">
        <v>1737</v>
      </c>
      <c r="D64" s="0" t="n">
        <v>3646</v>
      </c>
      <c r="E64" s="0" t="n">
        <v>2167</v>
      </c>
      <c r="F64" s="0" t="n">
        <v>1217</v>
      </c>
      <c r="N64" s="0" t="n">
        <f aca="false">SUM(C64:M64)</f>
        <v>8767</v>
      </c>
      <c r="O64" s="0" t="n">
        <f aca="false">O65+N65</f>
        <v>375319</v>
      </c>
      <c r="P64" s="0" t="n">
        <f aca="false">P63+N64</f>
        <v>1294475</v>
      </c>
    </row>
    <row r="65" customFormat="false" ht="12.8" hidden="false" customHeight="false" outlineLevel="0" collapsed="false">
      <c r="A65" s="0" t="n">
        <v>54</v>
      </c>
      <c r="B65" s="54" t="n">
        <v>44805</v>
      </c>
      <c r="C65" s="0" t="n">
        <v>1737</v>
      </c>
      <c r="D65" s="0" t="n">
        <v>3646</v>
      </c>
      <c r="E65" s="0" t="n">
        <v>2167</v>
      </c>
      <c r="F65" s="0" t="n">
        <v>1217</v>
      </c>
      <c r="N65" s="0" t="n">
        <f aca="false">SUM(C65:M65)</f>
        <v>8767</v>
      </c>
      <c r="O65" s="0" t="n">
        <f aca="false">O66+N66</f>
        <v>366552</v>
      </c>
      <c r="P65" s="0" t="n">
        <f aca="false">P64+N65</f>
        <v>1303242</v>
      </c>
    </row>
    <row r="66" customFormat="false" ht="12.8" hidden="false" customHeight="false" outlineLevel="0" collapsed="false">
      <c r="A66" s="0" t="n">
        <v>55</v>
      </c>
      <c r="B66" s="54" t="n">
        <v>44835</v>
      </c>
      <c r="C66" s="0" t="n">
        <v>1737</v>
      </c>
      <c r="D66" s="0" t="n">
        <v>3646</v>
      </c>
      <c r="E66" s="0" t="n">
        <v>2167</v>
      </c>
      <c r="F66" s="0" t="n">
        <v>1217</v>
      </c>
      <c r="N66" s="0" t="n">
        <f aca="false">SUM(C66:M66)</f>
        <v>8767</v>
      </c>
      <c r="O66" s="0" t="n">
        <f aca="false">O67+N67</f>
        <v>357785</v>
      </c>
      <c r="P66" s="0" t="n">
        <f aca="false">P65+N66</f>
        <v>1312009</v>
      </c>
    </row>
    <row r="67" customFormat="false" ht="12.8" hidden="false" customHeight="false" outlineLevel="0" collapsed="false">
      <c r="A67" s="0" t="n">
        <v>56</v>
      </c>
      <c r="B67" s="54" t="n">
        <v>44866</v>
      </c>
      <c r="C67" s="0" t="n">
        <v>1737</v>
      </c>
      <c r="D67" s="0" t="n">
        <v>3646</v>
      </c>
      <c r="E67" s="0" t="n">
        <v>2167</v>
      </c>
      <c r="F67" s="0" t="n">
        <v>1217</v>
      </c>
      <c r="N67" s="0" t="n">
        <f aca="false">SUM(C67:M67)</f>
        <v>8767</v>
      </c>
      <c r="O67" s="0" t="n">
        <f aca="false">O68+N68</f>
        <v>349018</v>
      </c>
      <c r="P67" s="0" t="n">
        <f aca="false">P66+N67</f>
        <v>1320776</v>
      </c>
    </row>
    <row r="68" customFormat="false" ht="12.8" hidden="false" customHeight="false" outlineLevel="0" collapsed="false">
      <c r="A68" s="0" t="n">
        <v>57</v>
      </c>
      <c r="B68" s="54" t="n">
        <v>44896</v>
      </c>
      <c r="C68" s="0" t="n">
        <v>1737</v>
      </c>
      <c r="D68" s="0" t="n">
        <v>3646</v>
      </c>
      <c r="E68" s="0" t="n">
        <v>2167</v>
      </c>
      <c r="N68" s="0" t="n">
        <f aca="false">SUM(C68:M68)</f>
        <v>7550</v>
      </c>
      <c r="O68" s="0" t="n">
        <f aca="false">O69+N69</f>
        <v>341468</v>
      </c>
      <c r="P68" s="0" t="n">
        <f aca="false">P67+N68</f>
        <v>1328326</v>
      </c>
    </row>
    <row r="69" customFormat="false" ht="12.8" hidden="false" customHeight="false" outlineLevel="0" collapsed="false">
      <c r="A69" s="0" t="n">
        <v>58</v>
      </c>
      <c r="B69" s="54" t="n">
        <v>44927</v>
      </c>
      <c r="C69" s="0" t="n">
        <v>1737</v>
      </c>
      <c r="D69" s="0" t="n">
        <v>3646</v>
      </c>
      <c r="E69" s="0" t="n">
        <v>2167</v>
      </c>
      <c r="N69" s="0" t="n">
        <f aca="false">SUM(C69:M69)</f>
        <v>7550</v>
      </c>
      <c r="O69" s="0" t="n">
        <f aca="false">O70+N70</f>
        <v>333918</v>
      </c>
      <c r="P69" s="0" t="n">
        <f aca="false">P68+N69</f>
        <v>1335876</v>
      </c>
    </row>
    <row r="70" customFormat="false" ht="12.8" hidden="false" customHeight="false" outlineLevel="0" collapsed="false">
      <c r="A70" s="0" t="n">
        <v>59</v>
      </c>
      <c r="B70" s="54" t="n">
        <v>44958</v>
      </c>
      <c r="C70" s="0" t="n">
        <v>1737</v>
      </c>
      <c r="D70" s="0" t="n">
        <v>3646</v>
      </c>
      <c r="N70" s="0" t="n">
        <f aca="false">SUM(C70:M70)</f>
        <v>5383</v>
      </c>
      <c r="O70" s="0" t="n">
        <f aca="false">O71+N71</f>
        <v>328535</v>
      </c>
      <c r="P70" s="0" t="n">
        <f aca="false">P69+N70</f>
        <v>1341259</v>
      </c>
    </row>
    <row r="71" customFormat="false" ht="12.8" hidden="false" customHeight="false" outlineLevel="0" collapsed="false">
      <c r="A71" s="0" t="n">
        <v>60</v>
      </c>
      <c r="B71" s="54" t="n">
        <v>44986</v>
      </c>
      <c r="C71" s="0" t="n">
        <v>1737</v>
      </c>
      <c r="D71" s="0" t="n">
        <v>3646</v>
      </c>
      <c r="N71" s="0" t="n">
        <f aca="false">SUM(C71:M71)</f>
        <v>5383</v>
      </c>
      <c r="O71" s="0" t="n">
        <f aca="false">O72+N72</f>
        <v>323152</v>
      </c>
      <c r="P71" s="0" t="n">
        <f aca="false">P70+N71</f>
        <v>1346642</v>
      </c>
    </row>
    <row r="72" customFormat="false" ht="12.8" hidden="false" customHeight="false" outlineLevel="0" collapsed="false">
      <c r="A72" s="0" t="n">
        <v>61</v>
      </c>
      <c r="B72" s="54" t="n">
        <v>45017</v>
      </c>
      <c r="C72" s="0" t="n">
        <v>1737</v>
      </c>
      <c r="D72" s="0" t="n">
        <v>3646</v>
      </c>
      <c r="N72" s="0" t="n">
        <f aca="false">SUM(C72:M72)</f>
        <v>5383</v>
      </c>
      <c r="O72" s="0" t="n">
        <f aca="false">O73+N73</f>
        <v>317769</v>
      </c>
      <c r="P72" s="0" t="n">
        <f aca="false">P71+N72</f>
        <v>1352025</v>
      </c>
    </row>
    <row r="73" customFormat="false" ht="12.8" hidden="false" customHeight="false" outlineLevel="0" collapsed="false">
      <c r="A73" s="0" t="n">
        <v>62</v>
      </c>
      <c r="B73" s="54" t="n">
        <v>45047</v>
      </c>
      <c r="C73" s="0" t="n">
        <v>1737</v>
      </c>
      <c r="D73" s="0" t="n">
        <v>3646</v>
      </c>
      <c r="N73" s="0" t="n">
        <f aca="false">SUM(C73:M73)</f>
        <v>5383</v>
      </c>
      <c r="O73" s="0" t="n">
        <f aca="false">O74+N74</f>
        <v>312386</v>
      </c>
      <c r="P73" s="0" t="n">
        <f aca="false">P72+N73</f>
        <v>1357408</v>
      </c>
    </row>
    <row r="74" customFormat="false" ht="12.8" hidden="false" customHeight="false" outlineLevel="0" collapsed="false">
      <c r="A74" s="0" t="n">
        <v>63</v>
      </c>
      <c r="B74" s="54" t="n">
        <v>45078</v>
      </c>
      <c r="C74" s="0" t="n">
        <v>1737</v>
      </c>
      <c r="D74" s="0" t="n">
        <v>3646</v>
      </c>
      <c r="N74" s="0" t="n">
        <f aca="false">SUM(C74:M74)</f>
        <v>5383</v>
      </c>
      <c r="O74" s="0" t="n">
        <f aca="false">O75+N75</f>
        <v>307003</v>
      </c>
      <c r="P74" s="0" t="n">
        <f aca="false">P73+N74</f>
        <v>1362791</v>
      </c>
    </row>
    <row r="75" customFormat="false" ht="12.8" hidden="false" customHeight="false" outlineLevel="0" collapsed="false">
      <c r="A75" s="0" t="n">
        <v>64</v>
      </c>
      <c r="B75" s="54" t="n">
        <v>45108</v>
      </c>
      <c r="C75" s="0" t="n">
        <v>1737</v>
      </c>
      <c r="D75" s="0" t="n">
        <v>3646</v>
      </c>
      <c r="N75" s="0" t="n">
        <f aca="false">SUM(C75:M75)</f>
        <v>5383</v>
      </c>
      <c r="O75" s="0" t="n">
        <f aca="false">O76+N76</f>
        <v>301620</v>
      </c>
      <c r="P75" s="0" t="n">
        <f aca="false">P74+N75</f>
        <v>1368174</v>
      </c>
    </row>
    <row r="76" customFormat="false" ht="12.8" hidden="false" customHeight="false" outlineLevel="0" collapsed="false">
      <c r="A76" s="0" t="n">
        <v>65</v>
      </c>
      <c r="B76" s="54" t="n">
        <v>45139</v>
      </c>
      <c r="C76" s="0" t="n">
        <v>1737</v>
      </c>
      <c r="D76" s="0" t="n">
        <v>3646</v>
      </c>
      <c r="N76" s="0" t="n">
        <f aca="false">SUM(C76:M76)</f>
        <v>5383</v>
      </c>
      <c r="O76" s="0" t="n">
        <f aca="false">O77+N77</f>
        <v>296237</v>
      </c>
      <c r="P76" s="0" t="n">
        <f aca="false">P75+N76</f>
        <v>1373557</v>
      </c>
    </row>
    <row r="77" customFormat="false" ht="12.8" hidden="false" customHeight="false" outlineLevel="0" collapsed="false">
      <c r="A77" s="0" t="n">
        <v>66</v>
      </c>
      <c r="B77" s="54" t="n">
        <v>45170</v>
      </c>
      <c r="C77" s="0" t="n">
        <v>1737</v>
      </c>
      <c r="D77" s="0" t="n">
        <v>3646</v>
      </c>
      <c r="N77" s="0" t="n">
        <f aca="false">SUM(C77:M77)</f>
        <v>5383</v>
      </c>
      <c r="O77" s="0" t="n">
        <f aca="false">O78+N78</f>
        <v>290854</v>
      </c>
      <c r="P77" s="0" t="n">
        <f aca="false">P76+N77</f>
        <v>1378940</v>
      </c>
    </row>
    <row r="78" customFormat="false" ht="12.8" hidden="false" customHeight="false" outlineLevel="0" collapsed="false">
      <c r="A78" s="0" t="n">
        <v>67</v>
      </c>
      <c r="B78" s="54" t="n">
        <v>45200</v>
      </c>
      <c r="C78" s="0" t="n">
        <v>1737</v>
      </c>
      <c r="D78" s="0" t="n">
        <v>3646</v>
      </c>
      <c r="N78" s="0" t="n">
        <f aca="false">SUM(C78:M78)</f>
        <v>5383</v>
      </c>
      <c r="O78" s="0" t="n">
        <f aca="false">O79+N79</f>
        <v>285471</v>
      </c>
      <c r="P78" s="0" t="n">
        <f aca="false">P77+N78</f>
        <v>1384323</v>
      </c>
    </row>
    <row r="79" customFormat="false" ht="12.8" hidden="false" customHeight="false" outlineLevel="0" collapsed="false">
      <c r="A79" s="0" t="n">
        <v>68</v>
      </c>
      <c r="B79" s="54" t="n">
        <v>45231</v>
      </c>
      <c r="C79" s="0" t="n">
        <v>1737</v>
      </c>
      <c r="D79" s="0" t="n">
        <v>3646</v>
      </c>
      <c r="N79" s="0" t="n">
        <f aca="false">SUM(C79:M79)</f>
        <v>5383</v>
      </c>
      <c r="O79" s="0" t="n">
        <f aca="false">O80+N80</f>
        <v>280088</v>
      </c>
      <c r="P79" s="0" t="n">
        <f aca="false">P78+N79</f>
        <v>1389706</v>
      </c>
    </row>
    <row r="80" customFormat="false" ht="12.8" hidden="false" customHeight="false" outlineLevel="0" collapsed="false">
      <c r="A80" s="0" t="n">
        <v>69</v>
      </c>
      <c r="B80" s="54" t="n">
        <v>45261</v>
      </c>
      <c r="C80" s="0" t="n">
        <v>1737</v>
      </c>
      <c r="D80" s="0" t="n">
        <v>3646</v>
      </c>
      <c r="N80" s="0" t="n">
        <f aca="false">SUM(C80:M80)</f>
        <v>5383</v>
      </c>
      <c r="O80" s="0" t="n">
        <f aca="false">O81+N81</f>
        <v>274705</v>
      </c>
      <c r="P80" s="0" t="n">
        <f aca="false">P79+N80</f>
        <v>1395089</v>
      </c>
    </row>
    <row r="81" customFormat="false" ht="12.8" hidden="false" customHeight="false" outlineLevel="0" collapsed="false">
      <c r="A81" s="0" t="n">
        <v>70</v>
      </c>
      <c r="B81" s="54" t="n">
        <v>45292</v>
      </c>
      <c r="C81" s="0" t="n">
        <v>1737</v>
      </c>
      <c r="D81" s="0" t="n">
        <v>3646</v>
      </c>
      <c r="N81" s="0" t="n">
        <f aca="false">SUM(C81:M81)</f>
        <v>5383</v>
      </c>
      <c r="O81" s="0" t="n">
        <f aca="false">O82+N82</f>
        <v>269322</v>
      </c>
      <c r="P81" s="0" t="n">
        <f aca="false">P80+N81</f>
        <v>1400472</v>
      </c>
    </row>
    <row r="82" customFormat="false" ht="12.8" hidden="false" customHeight="false" outlineLevel="0" collapsed="false">
      <c r="A82" s="0" t="n">
        <v>71</v>
      </c>
      <c r="B82" s="54" t="n">
        <v>45323</v>
      </c>
      <c r="C82" s="0" t="n">
        <v>1737</v>
      </c>
      <c r="D82" s="0" t="n">
        <v>3646</v>
      </c>
      <c r="N82" s="0" t="n">
        <f aca="false">SUM(C82:M82)</f>
        <v>5383</v>
      </c>
      <c r="O82" s="0" t="n">
        <f aca="false">O83+N83</f>
        <v>263939</v>
      </c>
      <c r="P82" s="0" t="n">
        <f aca="false">P81+N82</f>
        <v>1405855</v>
      </c>
    </row>
    <row r="83" customFormat="false" ht="12.8" hidden="false" customHeight="false" outlineLevel="0" collapsed="false">
      <c r="A83" s="0" t="n">
        <v>72</v>
      </c>
      <c r="B83" s="54" t="n">
        <v>45352</v>
      </c>
      <c r="C83" s="0" t="n">
        <v>1737</v>
      </c>
      <c r="D83" s="0" t="n">
        <v>3646</v>
      </c>
      <c r="N83" s="0" t="n">
        <f aca="false">SUM(C83:M83)</f>
        <v>5383</v>
      </c>
      <c r="O83" s="0" t="n">
        <f aca="false">O84+N84</f>
        <v>258556</v>
      </c>
      <c r="P83" s="0" t="n">
        <f aca="false">P82+N83</f>
        <v>1411238</v>
      </c>
    </row>
    <row r="84" customFormat="false" ht="12.8" hidden="false" customHeight="false" outlineLevel="0" collapsed="false">
      <c r="A84" s="0" t="n">
        <v>73</v>
      </c>
      <c r="B84" s="54" t="n">
        <v>45383</v>
      </c>
      <c r="C84" s="0" t="n">
        <v>1737</v>
      </c>
      <c r="D84" s="0" t="n">
        <v>3646</v>
      </c>
      <c r="N84" s="0" t="n">
        <f aca="false">SUM(C84:M84)</f>
        <v>5383</v>
      </c>
      <c r="O84" s="0" t="n">
        <f aca="false">O85+N85</f>
        <v>253173</v>
      </c>
      <c r="P84" s="0" t="n">
        <f aca="false">P83+N84</f>
        <v>1416621</v>
      </c>
    </row>
    <row r="85" customFormat="false" ht="12.8" hidden="false" customHeight="false" outlineLevel="0" collapsed="false">
      <c r="A85" s="0" t="n">
        <v>74</v>
      </c>
      <c r="B85" s="54" t="n">
        <v>45413</v>
      </c>
      <c r="C85" s="0" t="n">
        <v>1737</v>
      </c>
      <c r="D85" s="0" t="n">
        <v>3646</v>
      </c>
      <c r="N85" s="0" t="n">
        <f aca="false">SUM(C85:M85)</f>
        <v>5383</v>
      </c>
      <c r="O85" s="0" t="n">
        <f aca="false">O86+N86</f>
        <v>247790</v>
      </c>
      <c r="P85" s="0" t="n">
        <f aca="false">P84+N85</f>
        <v>1422004</v>
      </c>
    </row>
    <row r="86" customFormat="false" ht="12.8" hidden="false" customHeight="false" outlineLevel="0" collapsed="false">
      <c r="A86" s="0" t="n">
        <v>75</v>
      </c>
      <c r="B86" s="54" t="n">
        <v>45444</v>
      </c>
      <c r="C86" s="0" t="n">
        <v>1737</v>
      </c>
      <c r="D86" s="0" t="n">
        <v>3646</v>
      </c>
      <c r="N86" s="0" t="n">
        <f aca="false">SUM(C86:M86)</f>
        <v>5383</v>
      </c>
      <c r="O86" s="0" t="n">
        <f aca="false">O87+N87</f>
        <v>242407</v>
      </c>
      <c r="P86" s="0" t="n">
        <f aca="false">P85+N86</f>
        <v>1427387</v>
      </c>
    </row>
    <row r="87" customFormat="false" ht="12.8" hidden="false" customHeight="false" outlineLevel="0" collapsed="false">
      <c r="A87" s="0" t="n">
        <v>76</v>
      </c>
      <c r="B87" s="54" t="n">
        <v>45474</v>
      </c>
      <c r="C87" s="0" t="n">
        <v>1737</v>
      </c>
      <c r="D87" s="0" t="n">
        <v>3646</v>
      </c>
      <c r="N87" s="0" t="n">
        <f aca="false">SUM(C87:M87)</f>
        <v>5383</v>
      </c>
      <c r="O87" s="0" t="n">
        <f aca="false">O88+N88</f>
        <v>237024</v>
      </c>
      <c r="P87" s="0" t="n">
        <f aca="false">P86+N87</f>
        <v>1432770</v>
      </c>
    </row>
    <row r="88" customFormat="false" ht="12.8" hidden="false" customHeight="false" outlineLevel="0" collapsed="false">
      <c r="A88" s="0" t="n">
        <v>77</v>
      </c>
      <c r="B88" s="54" t="n">
        <v>45505</v>
      </c>
      <c r="C88" s="0" t="n">
        <v>1737</v>
      </c>
      <c r="D88" s="0" t="n">
        <v>3646</v>
      </c>
      <c r="N88" s="0" t="n">
        <f aca="false">SUM(C88:M88)</f>
        <v>5383</v>
      </c>
      <c r="O88" s="0" t="n">
        <f aca="false">O89+N89</f>
        <v>231641</v>
      </c>
      <c r="P88" s="0" t="n">
        <f aca="false">P87+N88</f>
        <v>1438153</v>
      </c>
    </row>
    <row r="89" customFormat="false" ht="12.8" hidden="false" customHeight="false" outlineLevel="0" collapsed="false">
      <c r="A89" s="0" t="n">
        <v>78</v>
      </c>
      <c r="B89" s="54" t="n">
        <v>45536</v>
      </c>
      <c r="C89" s="0" t="n">
        <v>1737</v>
      </c>
      <c r="D89" s="0" t="n">
        <v>3646</v>
      </c>
      <c r="N89" s="0" t="n">
        <f aca="false">SUM(C89:M89)</f>
        <v>5383</v>
      </c>
      <c r="O89" s="0" t="n">
        <f aca="false">O90+N90</f>
        <v>226258</v>
      </c>
      <c r="P89" s="0" t="n">
        <f aca="false">P88+N89</f>
        <v>1443536</v>
      </c>
    </row>
    <row r="90" customFormat="false" ht="12.8" hidden="false" customHeight="false" outlineLevel="0" collapsed="false">
      <c r="A90" s="0" t="n">
        <v>79</v>
      </c>
      <c r="B90" s="54" t="n">
        <v>45566</v>
      </c>
      <c r="C90" s="0" t="n">
        <v>1737</v>
      </c>
      <c r="D90" s="0" t="n">
        <v>3646</v>
      </c>
      <c r="N90" s="0" t="n">
        <f aca="false">SUM(C90:M90)</f>
        <v>5383</v>
      </c>
      <c r="O90" s="0" t="n">
        <f aca="false">O91+N91</f>
        <v>220875</v>
      </c>
      <c r="P90" s="0" t="n">
        <f aca="false">P89+N90</f>
        <v>1448919</v>
      </c>
    </row>
    <row r="91" customFormat="false" ht="12.8" hidden="false" customHeight="false" outlineLevel="0" collapsed="false">
      <c r="A91" s="0" t="n">
        <v>80</v>
      </c>
      <c r="B91" s="54" t="n">
        <v>45597</v>
      </c>
      <c r="C91" s="0" t="n">
        <v>1737</v>
      </c>
      <c r="D91" s="0" t="n">
        <v>3646</v>
      </c>
      <c r="N91" s="0" t="n">
        <f aca="false">SUM(C91:M91)</f>
        <v>5383</v>
      </c>
      <c r="O91" s="0" t="n">
        <f aca="false">O92+N92</f>
        <v>215492</v>
      </c>
      <c r="P91" s="0" t="n">
        <f aca="false">P90+N91</f>
        <v>1454302</v>
      </c>
    </row>
    <row r="92" customFormat="false" ht="12.8" hidden="false" customHeight="false" outlineLevel="0" collapsed="false">
      <c r="A92" s="0" t="n">
        <v>81</v>
      </c>
      <c r="B92" s="54" t="n">
        <v>45627</v>
      </c>
      <c r="C92" s="0" t="n">
        <v>1737</v>
      </c>
      <c r="D92" s="0" t="n">
        <v>3646</v>
      </c>
      <c r="N92" s="0" t="n">
        <f aca="false">SUM(C92:M92)</f>
        <v>5383</v>
      </c>
      <c r="O92" s="0" t="n">
        <f aca="false">O93+N93</f>
        <v>210109</v>
      </c>
      <c r="P92" s="0" t="n">
        <f aca="false">P91+N92</f>
        <v>1459685</v>
      </c>
    </row>
    <row r="93" customFormat="false" ht="12.8" hidden="false" customHeight="false" outlineLevel="0" collapsed="false">
      <c r="A93" s="0" t="n">
        <v>82</v>
      </c>
      <c r="B93" s="54" t="n">
        <v>45658</v>
      </c>
      <c r="C93" s="0" t="n">
        <v>1737</v>
      </c>
      <c r="D93" s="0" t="n">
        <v>3646</v>
      </c>
      <c r="N93" s="0" t="n">
        <f aca="false">SUM(C93:M93)</f>
        <v>5383</v>
      </c>
      <c r="O93" s="0" t="n">
        <f aca="false">O94+N94</f>
        <v>204726</v>
      </c>
      <c r="P93" s="0" t="n">
        <f aca="false">P92+N93</f>
        <v>1465068</v>
      </c>
    </row>
    <row r="94" customFormat="false" ht="12.8" hidden="false" customHeight="false" outlineLevel="0" collapsed="false">
      <c r="A94" s="0" t="n">
        <v>83</v>
      </c>
      <c r="B94" s="54" t="n">
        <v>45689</v>
      </c>
      <c r="C94" s="0" t="n">
        <v>1737</v>
      </c>
      <c r="D94" s="0" t="n">
        <v>3646</v>
      </c>
      <c r="N94" s="0" t="n">
        <f aca="false">SUM(C94:M94)</f>
        <v>5383</v>
      </c>
      <c r="O94" s="0" t="n">
        <f aca="false">O95+N95</f>
        <v>199343</v>
      </c>
      <c r="P94" s="0" t="n">
        <f aca="false">P93+N94</f>
        <v>1470451</v>
      </c>
    </row>
    <row r="95" customFormat="false" ht="12.8" hidden="false" customHeight="false" outlineLevel="0" collapsed="false">
      <c r="A95" s="0" t="n">
        <v>84</v>
      </c>
      <c r="B95" s="54" t="n">
        <v>45717</v>
      </c>
      <c r="C95" s="0" t="n">
        <v>1737</v>
      </c>
      <c r="D95" s="0" t="n">
        <v>3646</v>
      </c>
      <c r="N95" s="0" t="n">
        <f aca="false">SUM(C95:M95)</f>
        <v>5383</v>
      </c>
      <c r="O95" s="0" t="n">
        <f aca="false">O96+N96</f>
        <v>193960</v>
      </c>
      <c r="P95" s="0" t="n">
        <f aca="false">P94+N95</f>
        <v>1475834</v>
      </c>
    </row>
    <row r="96" customFormat="false" ht="12.8" hidden="false" customHeight="false" outlineLevel="0" collapsed="false">
      <c r="A96" s="0" t="n">
        <v>85</v>
      </c>
      <c r="B96" s="54" t="n">
        <v>45748</v>
      </c>
      <c r="C96" s="0" t="n">
        <v>1737</v>
      </c>
      <c r="D96" s="0" t="n">
        <v>3646</v>
      </c>
      <c r="N96" s="0" t="n">
        <f aca="false">SUM(C96:M96)</f>
        <v>5383</v>
      </c>
      <c r="O96" s="0" t="n">
        <f aca="false">O97+N97</f>
        <v>188577</v>
      </c>
      <c r="P96" s="0" t="n">
        <f aca="false">P95+N96</f>
        <v>1481217</v>
      </c>
    </row>
    <row r="97" customFormat="false" ht="12.8" hidden="false" customHeight="false" outlineLevel="0" collapsed="false">
      <c r="A97" s="0" t="n">
        <v>86</v>
      </c>
      <c r="B97" s="54" t="n">
        <v>45778</v>
      </c>
      <c r="C97" s="0" t="n">
        <v>1737</v>
      </c>
      <c r="D97" s="0" t="n">
        <v>3646</v>
      </c>
      <c r="N97" s="0" t="n">
        <f aca="false">SUM(C97:M97)</f>
        <v>5383</v>
      </c>
      <c r="O97" s="0" t="n">
        <f aca="false">O98+N98</f>
        <v>183194</v>
      </c>
      <c r="P97" s="0" t="n">
        <f aca="false">P96+N97</f>
        <v>1486600</v>
      </c>
    </row>
    <row r="98" customFormat="false" ht="12.8" hidden="false" customHeight="false" outlineLevel="0" collapsed="false">
      <c r="A98" s="0" t="n">
        <v>87</v>
      </c>
      <c r="B98" s="54" t="n">
        <v>45809</v>
      </c>
      <c r="C98" s="0" t="n">
        <v>1737</v>
      </c>
      <c r="D98" s="0" t="n">
        <v>3646</v>
      </c>
      <c r="N98" s="0" t="n">
        <f aca="false">SUM(C98:M98)</f>
        <v>5383</v>
      </c>
      <c r="O98" s="0" t="n">
        <f aca="false">O99+N99</f>
        <v>177811</v>
      </c>
      <c r="P98" s="0" t="n">
        <f aca="false">P97+N98</f>
        <v>1491983</v>
      </c>
    </row>
    <row r="99" customFormat="false" ht="12.8" hidden="false" customHeight="false" outlineLevel="0" collapsed="false">
      <c r="A99" s="0" t="n">
        <v>88</v>
      </c>
      <c r="B99" s="54" t="n">
        <v>45839</v>
      </c>
      <c r="C99" s="0" t="n">
        <v>1737</v>
      </c>
      <c r="D99" s="0" t="n">
        <v>3646</v>
      </c>
      <c r="N99" s="0" t="n">
        <f aca="false">SUM(C99:M99)</f>
        <v>5383</v>
      </c>
      <c r="O99" s="0" t="n">
        <f aca="false">O100+N100</f>
        <v>172428</v>
      </c>
      <c r="P99" s="0" t="n">
        <f aca="false">P98+N99</f>
        <v>1497366</v>
      </c>
    </row>
    <row r="100" customFormat="false" ht="12.8" hidden="false" customHeight="false" outlineLevel="0" collapsed="false">
      <c r="A100" s="0" t="n">
        <v>89</v>
      </c>
      <c r="B100" s="54" t="n">
        <v>45870</v>
      </c>
      <c r="C100" s="0" t="n">
        <v>1737</v>
      </c>
      <c r="D100" s="0" t="n">
        <v>3646</v>
      </c>
      <c r="N100" s="0" t="n">
        <f aca="false">SUM(C100:M100)</f>
        <v>5383</v>
      </c>
      <c r="O100" s="0" t="n">
        <f aca="false">O101+N101</f>
        <v>167045</v>
      </c>
      <c r="P100" s="0" t="n">
        <f aca="false">P99+N100</f>
        <v>1502749</v>
      </c>
    </row>
    <row r="101" customFormat="false" ht="12.8" hidden="false" customHeight="false" outlineLevel="0" collapsed="false">
      <c r="A101" s="0" t="n">
        <v>90</v>
      </c>
      <c r="B101" s="54" t="n">
        <v>45901</v>
      </c>
      <c r="C101" s="0" t="n">
        <v>1737</v>
      </c>
      <c r="D101" s="0" t="n">
        <v>3646</v>
      </c>
      <c r="N101" s="0" t="n">
        <f aca="false">SUM(C101:M101)</f>
        <v>5383</v>
      </c>
      <c r="O101" s="0" t="n">
        <f aca="false">O102+N102</f>
        <v>161662</v>
      </c>
      <c r="P101" s="0" t="n">
        <f aca="false">P100+N101</f>
        <v>1508132</v>
      </c>
    </row>
    <row r="102" customFormat="false" ht="12.8" hidden="false" customHeight="false" outlineLevel="0" collapsed="false">
      <c r="A102" s="0" t="n">
        <v>91</v>
      </c>
      <c r="B102" s="54" t="n">
        <v>45931</v>
      </c>
      <c r="C102" s="0" t="n">
        <v>1737</v>
      </c>
      <c r="D102" s="0" t="n">
        <v>3646</v>
      </c>
      <c r="N102" s="0" t="n">
        <f aca="false">SUM(C102:M102)</f>
        <v>5383</v>
      </c>
      <c r="O102" s="0" t="n">
        <f aca="false">O103+N103</f>
        <v>156279</v>
      </c>
      <c r="P102" s="0" t="n">
        <f aca="false">P101+N102</f>
        <v>1513515</v>
      </c>
    </row>
    <row r="103" customFormat="false" ht="12.8" hidden="false" customHeight="false" outlineLevel="0" collapsed="false">
      <c r="A103" s="0" t="n">
        <v>92</v>
      </c>
      <c r="B103" s="54" t="n">
        <v>45962</v>
      </c>
      <c r="C103" s="0" t="n">
        <v>1737</v>
      </c>
      <c r="D103" s="0" t="n">
        <v>3646</v>
      </c>
      <c r="N103" s="0" t="n">
        <f aca="false">SUM(C103:M103)</f>
        <v>5383</v>
      </c>
      <c r="O103" s="0" t="n">
        <f aca="false">O104+N104</f>
        <v>150896</v>
      </c>
      <c r="P103" s="0" t="n">
        <f aca="false">P102+N103</f>
        <v>1518898</v>
      </c>
    </row>
    <row r="104" customFormat="false" ht="12.8" hidden="false" customHeight="false" outlineLevel="0" collapsed="false">
      <c r="A104" s="0" t="n">
        <v>93</v>
      </c>
      <c r="B104" s="54" t="n">
        <v>45992</v>
      </c>
      <c r="C104" s="0" t="n">
        <v>1737</v>
      </c>
      <c r="D104" s="0" t="n">
        <v>3646</v>
      </c>
      <c r="N104" s="0" t="n">
        <f aca="false">SUM(C104:M104)</f>
        <v>5383</v>
      </c>
      <c r="O104" s="0" t="n">
        <f aca="false">O105+N105</f>
        <v>145513</v>
      </c>
      <c r="P104" s="0" t="n">
        <f aca="false">P103+N104</f>
        <v>1524281</v>
      </c>
    </row>
    <row r="105" customFormat="false" ht="12.8" hidden="false" customHeight="false" outlineLevel="0" collapsed="false">
      <c r="A105" s="0" t="n">
        <v>94</v>
      </c>
      <c r="B105" s="54" t="n">
        <v>46023</v>
      </c>
      <c r="C105" s="0" t="n">
        <v>1737</v>
      </c>
      <c r="D105" s="0" t="n">
        <v>3646</v>
      </c>
      <c r="N105" s="0" t="n">
        <f aca="false">SUM(C105:M105)</f>
        <v>5383</v>
      </c>
      <c r="O105" s="0" t="n">
        <f aca="false">O106+N106</f>
        <v>140130</v>
      </c>
      <c r="P105" s="0" t="n">
        <f aca="false">P104+N105</f>
        <v>1529664</v>
      </c>
    </row>
    <row r="106" customFormat="false" ht="12.8" hidden="false" customHeight="false" outlineLevel="0" collapsed="false">
      <c r="A106" s="0" t="n">
        <v>95</v>
      </c>
      <c r="B106" s="54" t="n">
        <v>46054</v>
      </c>
      <c r="C106" s="0" t="n">
        <v>1737</v>
      </c>
      <c r="D106" s="0" t="n">
        <v>3646</v>
      </c>
      <c r="N106" s="0" t="n">
        <f aca="false">SUM(C106:M106)</f>
        <v>5383</v>
      </c>
      <c r="O106" s="0" t="n">
        <f aca="false">O107+N107</f>
        <v>134747</v>
      </c>
      <c r="P106" s="0" t="n">
        <f aca="false">P105+N106</f>
        <v>1535047</v>
      </c>
    </row>
    <row r="107" customFormat="false" ht="12.8" hidden="false" customHeight="false" outlineLevel="0" collapsed="false">
      <c r="A107" s="0" t="n">
        <v>96</v>
      </c>
      <c r="B107" s="54" t="n">
        <v>46082</v>
      </c>
      <c r="C107" s="0" t="n">
        <v>1737</v>
      </c>
      <c r="D107" s="0" t="n">
        <v>3646</v>
      </c>
      <c r="N107" s="0" t="n">
        <f aca="false">SUM(C107:M107)</f>
        <v>5383</v>
      </c>
      <c r="O107" s="0" t="n">
        <f aca="false">O108+N108</f>
        <v>129364</v>
      </c>
      <c r="P107" s="0" t="n">
        <f aca="false">P106+N107</f>
        <v>1540430</v>
      </c>
    </row>
    <row r="108" customFormat="false" ht="12.8" hidden="false" customHeight="false" outlineLevel="0" collapsed="false">
      <c r="A108" s="0" t="n">
        <v>97</v>
      </c>
      <c r="B108" s="54" t="n">
        <v>46113</v>
      </c>
      <c r="C108" s="0" t="n">
        <v>1737</v>
      </c>
      <c r="D108" s="0" t="n">
        <v>3646</v>
      </c>
      <c r="N108" s="0" t="n">
        <f aca="false">SUM(C108:M108)</f>
        <v>5383</v>
      </c>
      <c r="O108" s="0" t="n">
        <f aca="false">O109+N109</f>
        <v>123981</v>
      </c>
      <c r="P108" s="0" t="n">
        <f aca="false">P107+N108</f>
        <v>1545813</v>
      </c>
    </row>
    <row r="109" customFormat="false" ht="12.8" hidden="false" customHeight="false" outlineLevel="0" collapsed="false">
      <c r="A109" s="0" t="n">
        <v>98</v>
      </c>
      <c r="B109" s="54" t="n">
        <v>46143</v>
      </c>
      <c r="C109" s="0" t="n">
        <v>1737</v>
      </c>
      <c r="D109" s="0" t="n">
        <v>3646</v>
      </c>
      <c r="N109" s="0" t="n">
        <f aca="false">SUM(C109:M109)</f>
        <v>5383</v>
      </c>
      <c r="O109" s="0" t="n">
        <f aca="false">O110+N110</f>
        <v>118598</v>
      </c>
      <c r="P109" s="0" t="n">
        <f aca="false">P108+N109</f>
        <v>1551196</v>
      </c>
    </row>
    <row r="110" customFormat="false" ht="12.8" hidden="false" customHeight="false" outlineLevel="0" collapsed="false">
      <c r="A110" s="0" t="n">
        <v>99</v>
      </c>
      <c r="B110" s="54" t="n">
        <v>46174</v>
      </c>
      <c r="C110" s="0" t="n">
        <v>1737</v>
      </c>
      <c r="D110" s="0" t="n">
        <v>3646</v>
      </c>
      <c r="N110" s="0" t="n">
        <f aca="false">SUM(C110:M110)</f>
        <v>5383</v>
      </c>
      <c r="O110" s="0" t="n">
        <f aca="false">O111+N111</f>
        <v>113215</v>
      </c>
      <c r="P110" s="0" t="n">
        <f aca="false">P109+N110</f>
        <v>1556579</v>
      </c>
    </row>
    <row r="111" customFormat="false" ht="12.8" hidden="false" customHeight="false" outlineLevel="0" collapsed="false">
      <c r="A111" s="0" t="n">
        <v>100</v>
      </c>
      <c r="B111" s="54" t="n">
        <v>46204</v>
      </c>
      <c r="C111" s="0" t="n">
        <v>1737</v>
      </c>
      <c r="D111" s="0" t="n">
        <v>3646</v>
      </c>
      <c r="N111" s="0" t="n">
        <f aca="false">SUM(C111:M111)</f>
        <v>5383</v>
      </c>
      <c r="O111" s="0" t="n">
        <f aca="false">O112+N112</f>
        <v>107832</v>
      </c>
      <c r="P111" s="0" t="n">
        <f aca="false">P110+N111</f>
        <v>1561962</v>
      </c>
    </row>
    <row r="112" customFormat="false" ht="12.8" hidden="false" customHeight="false" outlineLevel="0" collapsed="false">
      <c r="A112" s="0" t="n">
        <v>101</v>
      </c>
      <c r="B112" s="54" t="n">
        <v>46235</v>
      </c>
      <c r="C112" s="0" t="n">
        <v>1737</v>
      </c>
      <c r="D112" s="0" t="n">
        <v>3646</v>
      </c>
      <c r="N112" s="0" t="n">
        <f aca="false">SUM(C112:M112)</f>
        <v>5383</v>
      </c>
      <c r="O112" s="0" t="n">
        <f aca="false">O113+N113</f>
        <v>102449</v>
      </c>
      <c r="P112" s="0" t="n">
        <f aca="false">P111+N112</f>
        <v>1567345</v>
      </c>
    </row>
    <row r="113" customFormat="false" ht="12.8" hidden="false" customHeight="false" outlineLevel="0" collapsed="false">
      <c r="A113" s="0" t="n">
        <v>102</v>
      </c>
      <c r="B113" s="54" t="n">
        <v>46266</v>
      </c>
      <c r="C113" s="0" t="n">
        <v>1737</v>
      </c>
      <c r="D113" s="0" t="n">
        <v>3646</v>
      </c>
      <c r="N113" s="0" t="n">
        <f aca="false">SUM(C113:M113)</f>
        <v>5383</v>
      </c>
      <c r="O113" s="0" t="n">
        <f aca="false">O114+N114</f>
        <v>97066</v>
      </c>
      <c r="P113" s="0" t="n">
        <f aca="false">P112+N113</f>
        <v>1572728</v>
      </c>
    </row>
    <row r="114" customFormat="false" ht="12.8" hidden="false" customHeight="false" outlineLevel="0" collapsed="false">
      <c r="A114" s="0" t="n">
        <v>103</v>
      </c>
      <c r="B114" s="54" t="n">
        <v>46296</v>
      </c>
      <c r="C114" s="0" t="n">
        <v>1737</v>
      </c>
      <c r="D114" s="0" t="n">
        <v>3646</v>
      </c>
      <c r="N114" s="0" t="n">
        <f aca="false">SUM(C114:M114)</f>
        <v>5383</v>
      </c>
      <c r="O114" s="0" t="n">
        <f aca="false">O115+N115</f>
        <v>91683</v>
      </c>
      <c r="P114" s="0" t="n">
        <f aca="false">P113+N114</f>
        <v>1578111</v>
      </c>
    </row>
    <row r="115" customFormat="false" ht="12.8" hidden="false" customHeight="false" outlineLevel="0" collapsed="false">
      <c r="A115" s="0" t="n">
        <v>104</v>
      </c>
      <c r="B115" s="54" t="n">
        <v>46327</v>
      </c>
      <c r="C115" s="0" t="n">
        <v>1737</v>
      </c>
      <c r="D115" s="0" t="n">
        <v>3646</v>
      </c>
      <c r="N115" s="0" t="n">
        <f aca="false">SUM(C115:M115)</f>
        <v>5383</v>
      </c>
      <c r="O115" s="0" t="n">
        <f aca="false">O116+N116</f>
        <v>86300</v>
      </c>
      <c r="P115" s="0" t="n">
        <f aca="false">P114+N115</f>
        <v>1583494</v>
      </c>
    </row>
    <row r="116" customFormat="false" ht="12.8" hidden="false" customHeight="false" outlineLevel="0" collapsed="false">
      <c r="A116" s="0" t="n">
        <v>105</v>
      </c>
      <c r="B116" s="54" t="n">
        <v>46357</v>
      </c>
      <c r="C116" s="0" t="n">
        <v>1737</v>
      </c>
      <c r="D116" s="0" t="n">
        <v>3646</v>
      </c>
      <c r="N116" s="0" t="n">
        <f aca="false">SUM(C116:M116)</f>
        <v>5383</v>
      </c>
      <c r="O116" s="0" t="n">
        <f aca="false">O117+N117</f>
        <v>80917</v>
      </c>
      <c r="P116" s="0" t="n">
        <f aca="false">P115+N116</f>
        <v>1588877</v>
      </c>
    </row>
    <row r="117" customFormat="false" ht="12.8" hidden="false" customHeight="false" outlineLevel="0" collapsed="false">
      <c r="A117" s="0" t="n">
        <v>106</v>
      </c>
      <c r="B117" s="54" t="n">
        <v>46388</v>
      </c>
      <c r="C117" s="0" t="n">
        <v>1737</v>
      </c>
      <c r="D117" s="0" t="n">
        <v>3646</v>
      </c>
      <c r="N117" s="0" t="n">
        <f aca="false">SUM(C117:M117)</f>
        <v>5383</v>
      </c>
      <c r="O117" s="0" t="n">
        <f aca="false">O118+N118</f>
        <v>75534</v>
      </c>
      <c r="P117" s="0" t="n">
        <f aca="false">P116+N117</f>
        <v>1594260</v>
      </c>
    </row>
    <row r="118" customFormat="false" ht="12.8" hidden="false" customHeight="false" outlineLevel="0" collapsed="false">
      <c r="A118" s="0" t="n">
        <v>107</v>
      </c>
      <c r="B118" s="54" t="n">
        <v>46419</v>
      </c>
      <c r="C118" s="0" t="n">
        <v>1737</v>
      </c>
      <c r="D118" s="0" t="n">
        <v>3646</v>
      </c>
      <c r="N118" s="0" t="n">
        <f aca="false">SUM(C118:M118)</f>
        <v>5383</v>
      </c>
      <c r="O118" s="0" t="n">
        <f aca="false">O119+N119</f>
        <v>70151</v>
      </c>
      <c r="P118" s="0" t="n">
        <f aca="false">P117+N118</f>
        <v>1599643</v>
      </c>
    </row>
    <row r="119" customFormat="false" ht="12.8" hidden="false" customHeight="false" outlineLevel="0" collapsed="false">
      <c r="A119" s="0" t="n">
        <v>108</v>
      </c>
      <c r="B119" s="54" t="n">
        <v>46447</v>
      </c>
      <c r="C119" s="0" t="n">
        <v>1737</v>
      </c>
      <c r="D119" s="0" t="n">
        <v>3646</v>
      </c>
      <c r="N119" s="0" t="n">
        <f aca="false">SUM(C119:M119)</f>
        <v>5383</v>
      </c>
      <c r="O119" s="0" t="n">
        <f aca="false">O120+N120</f>
        <v>64768</v>
      </c>
      <c r="P119" s="0" t="n">
        <f aca="false">P118+N119</f>
        <v>1605026</v>
      </c>
    </row>
    <row r="120" customFormat="false" ht="12.8" hidden="false" customHeight="false" outlineLevel="0" collapsed="false">
      <c r="A120" s="0" t="n">
        <v>109</v>
      </c>
      <c r="B120" s="54" t="n">
        <v>46478</v>
      </c>
      <c r="C120" s="0" t="n">
        <v>1737</v>
      </c>
      <c r="D120" s="0" t="n">
        <v>3646</v>
      </c>
      <c r="N120" s="0" t="n">
        <f aca="false">SUM(C120:M120)</f>
        <v>5383</v>
      </c>
      <c r="O120" s="0" t="n">
        <f aca="false">O121+N121</f>
        <v>59385</v>
      </c>
      <c r="P120" s="0" t="n">
        <f aca="false">P119+N120</f>
        <v>1610409</v>
      </c>
    </row>
    <row r="121" customFormat="false" ht="12.8" hidden="false" customHeight="false" outlineLevel="0" collapsed="false">
      <c r="A121" s="0" t="n">
        <v>110</v>
      </c>
      <c r="B121" s="54" t="n">
        <v>46508</v>
      </c>
      <c r="C121" s="0" t="n">
        <v>1737</v>
      </c>
      <c r="D121" s="0" t="n">
        <v>3646</v>
      </c>
      <c r="N121" s="0" t="n">
        <f aca="false">SUM(C121:M121)</f>
        <v>5383</v>
      </c>
      <c r="O121" s="0" t="n">
        <f aca="false">O122+N122</f>
        <v>54002</v>
      </c>
      <c r="P121" s="0" t="n">
        <f aca="false">P120+N121</f>
        <v>1615792</v>
      </c>
    </row>
    <row r="122" customFormat="false" ht="12.8" hidden="false" customHeight="false" outlineLevel="0" collapsed="false">
      <c r="A122" s="0" t="n">
        <v>111</v>
      </c>
      <c r="B122" s="54" t="n">
        <v>46539</v>
      </c>
      <c r="C122" s="0" t="n">
        <v>1737</v>
      </c>
      <c r="D122" s="0" t="n">
        <v>3646</v>
      </c>
      <c r="N122" s="0" t="n">
        <f aca="false">SUM(C122:M122)</f>
        <v>5383</v>
      </c>
      <c r="O122" s="0" t="n">
        <f aca="false">O123+N123</f>
        <v>48619</v>
      </c>
      <c r="P122" s="0" t="n">
        <f aca="false">P121+N122</f>
        <v>1621175</v>
      </c>
    </row>
    <row r="123" customFormat="false" ht="12.8" hidden="false" customHeight="false" outlineLevel="0" collapsed="false">
      <c r="A123" s="0" t="n">
        <v>112</v>
      </c>
      <c r="B123" s="54" t="n">
        <v>46569</v>
      </c>
      <c r="C123" s="0" t="n">
        <v>1737</v>
      </c>
      <c r="D123" s="0" t="n">
        <v>3646</v>
      </c>
      <c r="N123" s="0" t="n">
        <f aca="false">SUM(C123:M123)</f>
        <v>5383</v>
      </c>
      <c r="O123" s="0" t="n">
        <f aca="false">O124+N124</f>
        <v>43236</v>
      </c>
      <c r="P123" s="0" t="n">
        <f aca="false">P122+N123</f>
        <v>1626558</v>
      </c>
    </row>
    <row r="124" customFormat="false" ht="12.8" hidden="false" customHeight="false" outlineLevel="0" collapsed="false">
      <c r="A124" s="0" t="n">
        <v>113</v>
      </c>
      <c r="B124" s="54" t="n">
        <v>46600</v>
      </c>
      <c r="C124" s="0" t="n">
        <v>1737</v>
      </c>
      <c r="D124" s="0" t="n">
        <v>3646</v>
      </c>
      <c r="N124" s="0" t="n">
        <f aca="false">SUM(C124:M124)</f>
        <v>5383</v>
      </c>
      <c r="O124" s="0" t="n">
        <f aca="false">O125+N125</f>
        <v>37853</v>
      </c>
      <c r="P124" s="0" t="n">
        <f aca="false">P123+N124</f>
        <v>1631941</v>
      </c>
    </row>
    <row r="125" customFormat="false" ht="12.8" hidden="false" customHeight="false" outlineLevel="0" collapsed="false">
      <c r="A125" s="0" t="n">
        <v>114</v>
      </c>
      <c r="B125" s="54" t="n">
        <v>46631</v>
      </c>
      <c r="C125" s="0" t="n">
        <v>1737</v>
      </c>
      <c r="D125" s="0" t="n">
        <v>3646</v>
      </c>
      <c r="N125" s="0" t="n">
        <f aca="false">SUM(C125:M125)</f>
        <v>5383</v>
      </c>
      <c r="O125" s="0" t="n">
        <f aca="false">O126+N126</f>
        <v>32470</v>
      </c>
      <c r="P125" s="0" t="n">
        <f aca="false">P124+N125</f>
        <v>1637324</v>
      </c>
    </row>
    <row r="126" customFormat="false" ht="12.8" hidden="false" customHeight="false" outlineLevel="0" collapsed="false">
      <c r="A126" s="0" t="n">
        <v>115</v>
      </c>
      <c r="B126" s="54" t="n">
        <v>46661</v>
      </c>
      <c r="C126" s="0" t="n">
        <v>1737</v>
      </c>
      <c r="D126" s="0" t="n">
        <v>3646</v>
      </c>
      <c r="N126" s="0" t="n">
        <f aca="false">SUM(C126:M126)</f>
        <v>5383</v>
      </c>
      <c r="O126" s="0" t="n">
        <f aca="false">O127+N127</f>
        <v>27087</v>
      </c>
      <c r="P126" s="0" t="n">
        <f aca="false">P125+N126</f>
        <v>1642707</v>
      </c>
    </row>
    <row r="127" customFormat="false" ht="12.8" hidden="false" customHeight="false" outlineLevel="0" collapsed="false">
      <c r="A127" s="0" t="n">
        <v>116</v>
      </c>
      <c r="B127" s="54" t="n">
        <v>46692</v>
      </c>
      <c r="C127" s="0" t="n">
        <v>1737</v>
      </c>
      <c r="D127" s="0" t="n">
        <v>3646</v>
      </c>
      <c r="N127" s="0" t="n">
        <f aca="false">SUM(C127:M127)</f>
        <v>5383</v>
      </c>
      <c r="O127" s="0" t="n">
        <f aca="false">O128+N128</f>
        <v>21704</v>
      </c>
      <c r="P127" s="0" t="n">
        <f aca="false">P126+N127</f>
        <v>1648090</v>
      </c>
    </row>
    <row r="128" customFormat="false" ht="12.8" hidden="false" customHeight="false" outlineLevel="0" collapsed="false">
      <c r="A128" s="0" t="n">
        <v>117</v>
      </c>
      <c r="B128" s="54" t="n">
        <v>46722</v>
      </c>
      <c r="C128" s="0" t="n">
        <v>1737</v>
      </c>
      <c r="D128" s="0" t="n">
        <v>3646</v>
      </c>
      <c r="N128" s="0" t="n">
        <f aca="false">SUM(C128:M128)</f>
        <v>5383</v>
      </c>
      <c r="O128" s="0" t="n">
        <f aca="false">O129+N129</f>
        <v>16321</v>
      </c>
      <c r="P128" s="0" t="n">
        <f aca="false">P127+N128</f>
        <v>1653473</v>
      </c>
    </row>
    <row r="129" customFormat="false" ht="12.8" hidden="false" customHeight="false" outlineLevel="0" collapsed="false">
      <c r="A129" s="0" t="n">
        <v>118</v>
      </c>
      <c r="B129" s="54" t="n">
        <v>46753</v>
      </c>
      <c r="C129" s="0" t="n">
        <v>1737</v>
      </c>
      <c r="D129" s="0" t="n">
        <v>3646</v>
      </c>
      <c r="N129" s="0" t="n">
        <f aca="false">SUM(C129:M129)</f>
        <v>5383</v>
      </c>
      <c r="O129" s="0" t="n">
        <f aca="false">O130+N130</f>
        <v>10938</v>
      </c>
      <c r="P129" s="0" t="n">
        <f aca="false">P128+N129</f>
        <v>1658856</v>
      </c>
    </row>
    <row r="130" customFormat="false" ht="12.8" hidden="false" customHeight="false" outlineLevel="0" collapsed="false">
      <c r="A130" s="0" t="n">
        <v>119</v>
      </c>
      <c r="B130" s="54" t="n">
        <v>46784</v>
      </c>
      <c r="D130" s="0" t="n">
        <v>3646</v>
      </c>
      <c r="N130" s="0" t="n">
        <f aca="false">SUM(C130:M130)</f>
        <v>3646</v>
      </c>
      <c r="O130" s="0" t="n">
        <f aca="false">O131+N131</f>
        <v>7292</v>
      </c>
      <c r="P130" s="0" t="n">
        <f aca="false">P129+N130</f>
        <v>1662502</v>
      </c>
    </row>
    <row r="131" customFormat="false" ht="12.8" hidden="false" customHeight="false" outlineLevel="0" collapsed="false">
      <c r="A131" s="0" t="n">
        <v>120</v>
      </c>
      <c r="B131" s="54" t="n">
        <v>46813</v>
      </c>
      <c r="D131" s="0" t="n">
        <v>3646</v>
      </c>
      <c r="N131" s="0" t="n">
        <f aca="false">SUM(C131:M131)</f>
        <v>3646</v>
      </c>
      <c r="O131" s="0" t="n">
        <f aca="false">N131</f>
        <v>3646</v>
      </c>
      <c r="P131" s="0" t="n">
        <f aca="false">P130+N131</f>
        <v>1666148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2"/>
  <sheetViews>
    <sheetView showFormulas="false" showGridLines="true" showRowColHeaders="true" showZeros="true" rightToLeft="false" tabSelected="false" showOutlineSymbols="true" defaultGridColor="true" view="normal" topLeftCell="A42" colorId="64" zoomScale="120" zoomScaleNormal="120" zoomScalePageLayoutView="100" workbookViewId="0">
      <selection pane="topLeft" activeCell="G45" activeCellId="0" sqref="G45"/>
    </sheetView>
  </sheetViews>
  <sheetFormatPr defaultRowHeight="12.8" outlineLevelRow="0" outlineLevelCol="0"/>
  <cols>
    <col collapsed="false" customWidth="true" hidden="false" outlineLevel="0" max="1" min="1" style="1" width="12.18"/>
    <col collapsed="false" customWidth="true" hidden="false" outlineLevel="0" max="4" min="2" style="1" width="7.29"/>
    <col collapsed="false" customWidth="true" hidden="false" outlineLevel="0" max="5" min="5" style="1" width="8.66"/>
    <col collapsed="false" customWidth="true" hidden="false" outlineLevel="0" max="6" min="6" style="1" width="9.61"/>
    <col collapsed="false" customWidth="true" hidden="false" outlineLevel="0" max="7" min="7" style="1" width="7.53"/>
    <col collapsed="false" customWidth="true" hidden="false" outlineLevel="0" max="8" min="8" style="1" width="8.06"/>
    <col collapsed="false" customWidth="true" hidden="false" outlineLevel="0" max="9" min="9" style="1" width="8.81"/>
    <col collapsed="false" customWidth="true" hidden="false" outlineLevel="0" max="10" min="10" style="1" width="8.06"/>
    <col collapsed="false" customWidth="true" hidden="false" outlineLevel="0" max="11" min="11" style="1" width="8.81"/>
    <col collapsed="false" customWidth="true" hidden="false" outlineLevel="0" max="12" min="12" style="1" width="1.85"/>
    <col collapsed="false" customWidth="true" hidden="false" outlineLevel="0" max="13" min="13" style="1" width="9.2"/>
    <col collapsed="false" customWidth="false" hidden="false" outlineLevel="0" max="1025" min="14" style="1" width="11.52"/>
  </cols>
  <sheetData>
    <row r="1" customFormat="false" ht="12.8" hidden="false" customHeight="false" outlineLevel="0" collapsed="false">
      <c r="B1" s="1" t="s">
        <v>58</v>
      </c>
      <c r="C1" s="1" t="s">
        <v>59</v>
      </c>
      <c r="D1" s="1" t="s">
        <v>60</v>
      </c>
      <c r="E1" s="1" t="s">
        <v>61</v>
      </c>
      <c r="F1" s="1" t="s">
        <v>61</v>
      </c>
      <c r="G1" s="0"/>
      <c r="H1" s="0"/>
      <c r="I1" s="0"/>
      <c r="J1" s="0"/>
      <c r="K1" s="0"/>
    </row>
    <row r="2" customFormat="false" ht="12.8" hidden="false" customHeight="false" outlineLevel="0" collapsed="false">
      <c r="B2" s="1" t="s">
        <v>64</v>
      </c>
      <c r="C2" s="1" t="s">
        <v>79</v>
      </c>
      <c r="D2" s="1" t="s">
        <v>66</v>
      </c>
      <c r="E2" s="1" t="s">
        <v>67</v>
      </c>
      <c r="F2" s="1" t="s">
        <v>67</v>
      </c>
      <c r="G2" s="0"/>
      <c r="H2" s="0"/>
      <c r="I2" s="0"/>
      <c r="J2" s="0"/>
      <c r="K2" s="0"/>
    </row>
    <row r="3" customFormat="false" ht="12.8" hidden="false" customHeight="false" outlineLevel="0" collapsed="false">
      <c r="A3" s="1" t="s">
        <v>71</v>
      </c>
      <c r="B3" s="1" t="n">
        <v>118</v>
      </c>
      <c r="C3" s="1" t="n">
        <v>120</v>
      </c>
      <c r="D3" s="1" t="n">
        <v>58</v>
      </c>
      <c r="E3" s="1" t="n">
        <v>56</v>
      </c>
      <c r="F3" s="1" t="n">
        <v>48</v>
      </c>
      <c r="G3" s="0"/>
      <c r="H3" s="0"/>
      <c r="I3" s="0"/>
      <c r="J3" s="0"/>
      <c r="K3" s="0"/>
    </row>
    <row r="4" customFormat="false" ht="12.8" hidden="false" customHeight="false" outlineLevel="0" collapsed="false">
      <c r="A4" s="1" t="s">
        <v>72</v>
      </c>
      <c r="B4" s="1" t="n">
        <v>1737</v>
      </c>
      <c r="C4" s="1" t="n">
        <v>3646</v>
      </c>
      <c r="D4" s="1" t="n">
        <v>2167</v>
      </c>
      <c r="E4" s="1" t="n">
        <v>1217</v>
      </c>
      <c r="F4" s="1" t="n">
        <v>2933</v>
      </c>
      <c r="G4" s="0"/>
      <c r="H4" s="0"/>
      <c r="I4" s="0"/>
      <c r="J4" s="0"/>
      <c r="K4" s="0"/>
    </row>
    <row r="5" customFormat="false" ht="12.8" hidden="false" customHeight="false" outlineLevel="0" collapsed="false">
      <c r="A5" s="1" t="s">
        <v>73</v>
      </c>
      <c r="B5" s="1" t="n">
        <f aca="false">B3*B4</f>
        <v>204966</v>
      </c>
      <c r="C5" s="1" t="n">
        <f aca="false">C3*C4</f>
        <v>437520</v>
      </c>
      <c r="D5" s="1" t="n">
        <f aca="false">D3*D4</f>
        <v>125686</v>
      </c>
      <c r="E5" s="1" t="n">
        <f aca="false">E3*E4</f>
        <v>68152</v>
      </c>
      <c r="F5" s="1" t="n">
        <f aca="false">F3*F4</f>
        <v>140784</v>
      </c>
      <c r="G5" s="0"/>
      <c r="H5" s="0"/>
      <c r="I5" s="0"/>
      <c r="J5" s="0"/>
      <c r="K5" s="0"/>
      <c r="M5" s="55"/>
    </row>
    <row r="6" customFormat="false" ht="12.8" hidden="false" customHeight="false" outlineLevel="0" collapsed="false">
      <c r="A6" s="56" t="s">
        <v>74</v>
      </c>
      <c r="B6" s="56" t="n">
        <v>111000</v>
      </c>
      <c r="C6" s="56" t="n">
        <v>240000</v>
      </c>
      <c r="D6" s="56" t="n">
        <v>113000</v>
      </c>
      <c r="E6" s="56" t="n">
        <v>58000</v>
      </c>
      <c r="F6" s="56" t="n">
        <v>60000</v>
      </c>
      <c r="G6" s="0"/>
      <c r="H6" s="0"/>
      <c r="I6" s="0"/>
      <c r="J6" s="0"/>
      <c r="K6" s="0"/>
      <c r="M6" s="55"/>
    </row>
    <row r="7" customFormat="false" ht="12.8" hidden="false" customHeight="false" outlineLevel="0" collapsed="false">
      <c r="A7" s="1" t="s">
        <v>75</v>
      </c>
      <c r="B7" s="1" t="n">
        <v>92525</v>
      </c>
      <c r="C7" s="1" t="n">
        <v>197520</v>
      </c>
      <c r="D7" s="1" t="n">
        <v>27400</v>
      </c>
      <c r="E7" s="1" t="n">
        <v>10000</v>
      </c>
      <c r="F7" s="1" t="n">
        <v>15650</v>
      </c>
      <c r="G7" s="0"/>
      <c r="H7" s="0"/>
      <c r="I7" s="0"/>
      <c r="J7" s="0"/>
      <c r="K7" s="0"/>
      <c r="M7" s="55"/>
    </row>
    <row r="8" customFormat="false" ht="12.8" hidden="false" customHeight="false" outlineLevel="0" collapsed="false">
      <c r="A8" s="1" t="s">
        <v>76</v>
      </c>
      <c r="B8" s="1" t="n">
        <f aca="false">B7*100/B5</f>
        <v>45.1416332464897</v>
      </c>
      <c r="C8" s="1" t="n">
        <f aca="false">C7*100/C5</f>
        <v>45.1453647833242</v>
      </c>
      <c r="D8" s="1" t="n">
        <f aca="false">D7*100/D5</f>
        <v>21.8003596263705</v>
      </c>
      <c r="E8" s="1" t="n">
        <f aca="false">E7*100/E5</f>
        <v>14.6730836952694</v>
      </c>
      <c r="F8" s="1" t="n">
        <f aca="false">F7*100/F5</f>
        <v>11.1163200363678</v>
      </c>
      <c r="G8" s="0"/>
      <c r="H8" s="0"/>
      <c r="I8" s="0"/>
      <c r="J8" s="0"/>
      <c r="K8" s="0"/>
    </row>
    <row r="14" customFormat="false" ht="12.8" hidden="false" customHeight="false" outlineLevel="0" collapsed="false">
      <c r="B14" s="1" t="s">
        <v>61</v>
      </c>
      <c r="D14" s="1" t="s">
        <v>62</v>
      </c>
      <c r="E14" s="1" t="s">
        <v>63</v>
      </c>
      <c r="F14" s="1" t="s">
        <v>63</v>
      </c>
    </row>
    <row r="15" customFormat="false" ht="12.8" hidden="false" customHeight="false" outlineLevel="0" collapsed="false">
      <c r="B15" s="1" t="s">
        <v>66</v>
      </c>
      <c r="C15" s="1" t="s">
        <v>68</v>
      </c>
      <c r="D15" s="1" t="s">
        <v>69</v>
      </c>
      <c r="E15" s="1" t="s">
        <v>70</v>
      </c>
      <c r="F15" s="1" t="s">
        <v>69</v>
      </c>
    </row>
    <row r="16" customFormat="false" ht="12.8" hidden="false" customHeight="false" outlineLevel="0" collapsed="false">
      <c r="A16" s="1" t="s">
        <v>71</v>
      </c>
      <c r="B16" s="1" t="n">
        <v>47</v>
      </c>
      <c r="C16" s="1" t="n">
        <v>36</v>
      </c>
      <c r="D16" s="1" t="n">
        <v>21</v>
      </c>
      <c r="E16" s="1" t="n">
        <v>21</v>
      </c>
      <c r="F16" s="1" t="n">
        <v>17</v>
      </c>
    </row>
    <row r="17" customFormat="false" ht="12.8" hidden="false" customHeight="false" outlineLevel="0" collapsed="false">
      <c r="A17" s="1" t="s">
        <v>72</v>
      </c>
      <c r="B17" s="1" t="n">
        <v>1700</v>
      </c>
      <c r="C17" s="1" t="n">
        <v>8938</v>
      </c>
      <c r="D17" s="1" t="n">
        <v>3338</v>
      </c>
      <c r="E17" s="1" t="n">
        <v>3344</v>
      </c>
      <c r="F17" s="1" t="n">
        <v>8650</v>
      </c>
    </row>
    <row r="18" customFormat="false" ht="12.8" hidden="false" customHeight="false" outlineLevel="0" collapsed="false">
      <c r="A18" s="1" t="s">
        <v>73</v>
      </c>
      <c r="B18" s="1" t="n">
        <f aca="false">B16*B17</f>
        <v>79900</v>
      </c>
      <c r="C18" s="1" t="n">
        <f aca="false">C16*C17</f>
        <v>321768</v>
      </c>
      <c r="D18" s="1" t="n">
        <f aca="false">D16*D17</f>
        <v>70098</v>
      </c>
      <c r="E18" s="1" t="n">
        <f aca="false">E16*E17</f>
        <v>70224</v>
      </c>
      <c r="F18" s="1" t="n">
        <f aca="false">F16*F17</f>
        <v>147050</v>
      </c>
    </row>
    <row r="19" customFormat="false" ht="12.8" hidden="false" customHeight="false" outlineLevel="0" collapsed="false">
      <c r="A19" s="56" t="s">
        <v>74</v>
      </c>
      <c r="B19" s="56" t="n">
        <v>35000</v>
      </c>
      <c r="C19" s="56" t="n">
        <v>250000</v>
      </c>
      <c r="D19" s="56" t="n">
        <v>63000</v>
      </c>
      <c r="E19" s="56" t="n">
        <v>66000</v>
      </c>
      <c r="F19" s="56" t="n">
        <v>125000</v>
      </c>
    </row>
    <row r="20" customFormat="false" ht="12.8" hidden="false" customHeight="false" outlineLevel="0" collapsed="false">
      <c r="A20" s="1" t="s">
        <v>75</v>
      </c>
      <c r="B20" s="1" t="n">
        <v>12000</v>
      </c>
      <c r="C20" s="1" t="n">
        <v>78430</v>
      </c>
      <c r="D20" s="1" t="n">
        <v>7961</v>
      </c>
      <c r="E20" s="1" t="n">
        <v>4000</v>
      </c>
      <c r="F20" s="1" t="n">
        <v>14400</v>
      </c>
    </row>
    <row r="21" customFormat="false" ht="12.8" hidden="false" customHeight="false" outlineLevel="0" collapsed="false">
      <c r="A21" s="1" t="s">
        <v>76</v>
      </c>
      <c r="B21" s="1" t="n">
        <f aca="false">B20*100/B18</f>
        <v>15.0187734668335</v>
      </c>
      <c r="C21" s="1" t="n">
        <f aca="false">C20*100/C18</f>
        <v>24.3747047562219</v>
      </c>
      <c r="D21" s="1" t="n">
        <f aca="false">D20*100/D18</f>
        <v>11.3569574024937</v>
      </c>
      <c r="E21" s="1" t="n">
        <f aca="false">E20*100/E18</f>
        <v>5.69605832763728</v>
      </c>
      <c r="F21" s="1" t="n">
        <f aca="false">F20*100/F18</f>
        <v>9.79258755525331</v>
      </c>
    </row>
    <row r="27" customFormat="false" ht="12.8" hidden="false" customHeight="false" outlineLevel="0" collapsed="false">
      <c r="C27" s="1" t="s">
        <v>71</v>
      </c>
      <c r="G27" s="1" t="s">
        <v>80</v>
      </c>
      <c r="I27" s="1" t="s">
        <v>75</v>
      </c>
    </row>
    <row r="28" customFormat="false" ht="12.8" hidden="false" customHeight="false" outlineLevel="0" collapsed="false">
      <c r="A28" s="1" t="s">
        <v>81</v>
      </c>
      <c r="B28" s="1" t="n">
        <v>118</v>
      </c>
      <c r="C28" s="1" t="n">
        <v>1737</v>
      </c>
      <c r="G28" s="1" t="n">
        <v>111000</v>
      </c>
      <c r="H28" s="57"/>
      <c r="I28" s="1" t="n">
        <v>92525</v>
      </c>
    </row>
    <row r="29" customFormat="false" ht="12.8" hidden="false" customHeight="false" outlineLevel="0" collapsed="false">
      <c r="A29" s="1" t="s">
        <v>82</v>
      </c>
      <c r="B29" s="1" t="n">
        <v>120</v>
      </c>
      <c r="C29" s="1" t="n">
        <v>3646</v>
      </c>
      <c r="G29" s="1" t="n">
        <v>240000</v>
      </c>
      <c r="H29" s="57"/>
      <c r="I29" s="1" t="n">
        <v>197520</v>
      </c>
    </row>
    <row r="30" customFormat="false" ht="12.8" hidden="false" customHeight="false" outlineLevel="0" collapsed="false">
      <c r="A30" s="1" t="s">
        <v>83</v>
      </c>
      <c r="B30" s="1" t="n">
        <v>58</v>
      </c>
      <c r="C30" s="1" t="n">
        <v>2167</v>
      </c>
      <c r="F30" s="0"/>
      <c r="G30" s="1" t="n">
        <v>113000</v>
      </c>
      <c r="H30" s="57"/>
      <c r="I30" s="1" t="n">
        <v>27400</v>
      </c>
      <c r="J30" s="0"/>
    </row>
    <row r="31" customFormat="false" ht="12.8" hidden="false" customHeight="false" outlineLevel="0" collapsed="false">
      <c r="A31" s="1" t="s">
        <v>83</v>
      </c>
      <c r="B31" s="1" t="n">
        <v>56</v>
      </c>
      <c r="D31" s="1" t="n">
        <v>1217</v>
      </c>
      <c r="H31" s="57" t="n">
        <v>58000</v>
      </c>
      <c r="J31" s="1" t="n">
        <v>10000</v>
      </c>
    </row>
    <row r="32" customFormat="false" ht="12.8" hidden="false" customHeight="false" outlineLevel="0" collapsed="false">
      <c r="A32" s="1" t="s">
        <v>83</v>
      </c>
      <c r="B32" s="1" t="n">
        <v>48</v>
      </c>
      <c r="C32" s="1" t="n">
        <v>2933</v>
      </c>
      <c r="F32" s="0"/>
      <c r="G32" s="1" t="n">
        <v>60000</v>
      </c>
      <c r="H32" s="57"/>
      <c r="I32" s="1" t="n">
        <v>15650</v>
      </c>
      <c r="J32" s="0"/>
    </row>
    <row r="33" customFormat="false" ht="12.8" hidden="false" customHeight="false" outlineLevel="0" collapsed="false">
      <c r="A33" s="1" t="s">
        <v>83</v>
      </c>
      <c r="B33" s="1" t="n">
        <v>47</v>
      </c>
      <c r="D33" s="1" t="n">
        <v>1700</v>
      </c>
      <c r="H33" s="57" t="n">
        <v>35000</v>
      </c>
      <c r="J33" s="1" t="n">
        <v>12000</v>
      </c>
    </row>
    <row r="34" customFormat="false" ht="12.8" hidden="false" customHeight="false" outlineLevel="0" collapsed="false">
      <c r="A34" s="1" t="s">
        <v>68</v>
      </c>
      <c r="B34" s="1" t="n">
        <v>36</v>
      </c>
      <c r="D34" s="1" t="n">
        <v>8938</v>
      </c>
      <c r="H34" s="57" t="n">
        <v>250000</v>
      </c>
      <c r="J34" s="1" t="n">
        <v>78430</v>
      </c>
    </row>
    <row r="35" customFormat="false" ht="12.8" hidden="false" customHeight="false" outlineLevel="0" collapsed="false">
      <c r="A35" s="1" t="s">
        <v>84</v>
      </c>
      <c r="B35" s="1" t="n">
        <v>21</v>
      </c>
      <c r="D35" s="1" t="n">
        <v>3338</v>
      </c>
      <c r="H35" s="57" t="n">
        <v>63000</v>
      </c>
      <c r="J35" s="1" t="n">
        <v>7961</v>
      </c>
    </row>
    <row r="36" customFormat="false" ht="12.8" hidden="false" customHeight="false" outlineLevel="0" collapsed="false">
      <c r="A36" s="1" t="s">
        <v>85</v>
      </c>
      <c r="B36" s="1" t="n">
        <v>21</v>
      </c>
      <c r="D36" s="1" t="n">
        <v>3344</v>
      </c>
      <c r="H36" s="57" t="n">
        <v>66000</v>
      </c>
      <c r="J36" s="1" t="n">
        <v>4000</v>
      </c>
    </row>
    <row r="37" customFormat="false" ht="12.8" hidden="false" customHeight="false" outlineLevel="0" collapsed="false">
      <c r="A37" s="1" t="s">
        <v>86</v>
      </c>
      <c r="B37" s="1" t="n">
        <v>17</v>
      </c>
      <c r="D37" s="1" t="n">
        <v>8650</v>
      </c>
      <c r="H37" s="57" t="n">
        <v>125000</v>
      </c>
      <c r="J37" s="1" t="n">
        <v>14400</v>
      </c>
    </row>
    <row r="38" customFormat="false" ht="12.8" hidden="false" customHeight="false" outlineLevel="0" collapsed="false">
      <c r="H38" s="57"/>
    </row>
    <row r="39" customFormat="false" ht="12.8" hidden="false" customHeight="false" outlineLevel="0" collapsed="false">
      <c r="C39" s="1" t="n">
        <f aca="false">SUM(C28:C37)</f>
        <v>10483</v>
      </c>
      <c r="D39" s="58" t="n">
        <f aca="false">SUM(D28:D37)</f>
        <v>27187</v>
      </c>
      <c r="G39" s="1" t="n">
        <f aca="false">SUM(G28:G37)</f>
        <v>524000</v>
      </c>
      <c r="H39" s="59" t="n">
        <f aca="false">SUM(H28:H37)</f>
        <v>597000</v>
      </c>
      <c r="I39" s="1" t="n">
        <f aca="false">SUM(I28:I37)</f>
        <v>333095</v>
      </c>
      <c r="J39" s="58" t="n">
        <f aca="false">SUM(J28:J37)</f>
        <v>126791</v>
      </c>
    </row>
    <row r="40" customFormat="false" ht="12.8" hidden="false" customHeight="false" outlineLevel="0" collapsed="false">
      <c r="C40" s="1" t="s">
        <v>87</v>
      </c>
      <c r="H40" s="1" t="s">
        <v>88</v>
      </c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.8" hidden="false" customHeight="false" outlineLevel="0" collapsed="false">
      <c r="A43" s="0"/>
      <c r="C43" s="1" t="s">
        <v>71</v>
      </c>
      <c r="G43" s="1" t="s">
        <v>80</v>
      </c>
      <c r="I43" s="1" t="s">
        <v>75</v>
      </c>
    </row>
    <row r="44" customFormat="false" ht="12.8" hidden="false" customHeight="false" outlineLevel="0" collapsed="false">
      <c r="A44" s="1" t="s">
        <v>81</v>
      </c>
      <c r="B44" s="1" t="n">
        <v>118</v>
      </c>
      <c r="C44" s="1" t="n">
        <v>1737</v>
      </c>
      <c r="F44" s="0"/>
      <c r="G44" s="1" t="n">
        <v>111000</v>
      </c>
      <c r="H44" s="57"/>
      <c r="I44" s="1" t="n">
        <v>92525</v>
      </c>
      <c r="J44" s="0"/>
    </row>
    <row r="45" customFormat="false" ht="12.8" hidden="false" customHeight="false" outlineLevel="0" collapsed="false">
      <c r="A45" s="1" t="s">
        <v>82</v>
      </c>
      <c r="B45" s="1" t="n">
        <v>120</v>
      </c>
      <c r="C45" s="1" t="n">
        <v>3646</v>
      </c>
      <c r="G45" s="1" t="n">
        <v>240000</v>
      </c>
      <c r="H45" s="57"/>
      <c r="I45" s="1" t="n">
        <v>197520</v>
      </c>
    </row>
    <row r="46" customFormat="false" ht="12.8" hidden="false" customHeight="false" outlineLevel="0" collapsed="false">
      <c r="A46" s="1" t="s">
        <v>83</v>
      </c>
      <c r="B46" s="1" t="n">
        <v>58</v>
      </c>
      <c r="C46" s="1" t="n">
        <v>2167</v>
      </c>
      <c r="F46" s="0"/>
      <c r="G46" s="1" t="n">
        <v>113000</v>
      </c>
      <c r="H46" s="57"/>
      <c r="I46" s="1" t="n">
        <v>27400</v>
      </c>
      <c r="J46" s="0"/>
    </row>
    <row r="47" customFormat="false" ht="12.8" hidden="false" customHeight="false" outlineLevel="0" collapsed="false">
      <c r="A47" s="1" t="s">
        <v>83</v>
      </c>
      <c r="B47" s="1" t="n">
        <v>56</v>
      </c>
      <c r="D47" s="1" t="n">
        <v>1217</v>
      </c>
      <c r="H47" s="57" t="n">
        <v>58000</v>
      </c>
      <c r="J47" s="1" t="n">
        <v>10000</v>
      </c>
    </row>
    <row r="48" customFormat="false" ht="12.8" hidden="false" customHeight="false" outlineLevel="0" collapsed="false">
      <c r="A48" s="1" t="s">
        <v>83</v>
      </c>
      <c r="B48" s="1" t="n">
        <v>48</v>
      </c>
      <c r="D48" s="1" t="n">
        <v>2933</v>
      </c>
      <c r="H48" s="57" t="n">
        <v>60000</v>
      </c>
      <c r="J48" s="1" t="n">
        <v>15650</v>
      </c>
    </row>
    <row r="49" customFormat="false" ht="12.8" hidden="false" customHeight="false" outlineLevel="0" collapsed="false">
      <c r="A49" s="1" t="s">
        <v>83</v>
      </c>
      <c r="B49" s="1" t="n">
        <v>47</v>
      </c>
      <c r="D49" s="1" t="n">
        <v>1700</v>
      </c>
      <c r="H49" s="57" t="n">
        <v>35000</v>
      </c>
      <c r="J49" s="1" t="n">
        <v>12000</v>
      </c>
    </row>
    <row r="50" customFormat="false" ht="12.8" hidden="false" customHeight="false" outlineLevel="0" collapsed="false">
      <c r="A50" s="1" t="s">
        <v>68</v>
      </c>
      <c r="B50" s="1" t="n">
        <v>36</v>
      </c>
      <c r="D50" s="1" t="n">
        <v>8938</v>
      </c>
      <c r="H50" s="57" t="n">
        <v>250000</v>
      </c>
      <c r="J50" s="1" t="n">
        <v>78430</v>
      </c>
    </row>
    <row r="51" customFormat="false" ht="12.8" hidden="false" customHeight="false" outlineLevel="0" collapsed="false">
      <c r="A51" s="1" t="s">
        <v>84</v>
      </c>
      <c r="B51" s="1" t="n">
        <v>21</v>
      </c>
      <c r="C51" s="1" t="n">
        <v>3338</v>
      </c>
      <c r="F51" s="0"/>
      <c r="G51" s="1" t="n">
        <v>63000</v>
      </c>
      <c r="H51" s="57"/>
      <c r="I51" s="1" t="n">
        <v>7961</v>
      </c>
      <c r="J51" s="0"/>
    </row>
    <row r="52" customFormat="false" ht="12.8" hidden="false" customHeight="false" outlineLevel="0" collapsed="false">
      <c r="A52" s="1" t="s">
        <v>85</v>
      </c>
      <c r="B52" s="1" t="n">
        <v>21</v>
      </c>
      <c r="C52" s="1" t="n">
        <v>3344</v>
      </c>
      <c r="F52" s="0"/>
      <c r="G52" s="1" t="n">
        <v>66000</v>
      </c>
      <c r="H52" s="57"/>
      <c r="I52" s="1" t="n">
        <v>4000</v>
      </c>
      <c r="J52" s="0"/>
    </row>
    <row r="53" customFormat="false" ht="12.8" hidden="false" customHeight="false" outlineLevel="0" collapsed="false">
      <c r="A53" s="1" t="s">
        <v>86</v>
      </c>
      <c r="B53" s="1" t="n">
        <v>17</v>
      </c>
      <c r="D53" s="1" t="n">
        <v>8650</v>
      </c>
      <c r="H53" s="57" t="n">
        <v>125000</v>
      </c>
      <c r="J53" s="1" t="n">
        <v>14400</v>
      </c>
    </row>
    <row r="54" customFormat="false" ht="12.8" hidden="false" customHeight="false" outlineLevel="0" collapsed="false">
      <c r="A54" s="1" t="s">
        <v>89</v>
      </c>
      <c r="H54" s="57"/>
    </row>
    <row r="55" customFormat="false" ht="12.8" hidden="false" customHeight="false" outlineLevel="0" collapsed="false">
      <c r="A55" s="1" t="s">
        <v>89</v>
      </c>
      <c r="C55" s="1" t="n">
        <f aca="false">SUM(C44:C53)</f>
        <v>14232</v>
      </c>
      <c r="D55" s="58" t="n">
        <f aca="false">SUM(D44:D53)</f>
        <v>23438</v>
      </c>
      <c r="G55" s="1" t="n">
        <f aca="false">SUM(G44:G53)</f>
        <v>593000</v>
      </c>
      <c r="H55" s="59" t="n">
        <f aca="false">SUM(H44:H53)</f>
        <v>528000</v>
      </c>
      <c r="I55" s="1" t="n">
        <f aca="false">SUM(I44:I53)</f>
        <v>329406</v>
      </c>
      <c r="J55" s="58" t="n">
        <f aca="false">SUM(J44:J53)</f>
        <v>130480</v>
      </c>
    </row>
    <row r="56" customFormat="false" ht="12.8" hidden="false" customHeight="false" outlineLevel="0" collapsed="false">
      <c r="C56" s="1" t="s">
        <v>87</v>
      </c>
      <c r="H56" s="1" t="s">
        <v>88</v>
      </c>
    </row>
    <row r="58" customFormat="false" ht="12.8" hidden="false" customHeight="false" outlineLevel="0" collapsed="false">
      <c r="C58" s="1" t="s">
        <v>71</v>
      </c>
      <c r="G58" s="1" t="s">
        <v>80</v>
      </c>
      <c r="I58" s="1" t="s">
        <v>75</v>
      </c>
    </row>
    <row r="59" customFormat="false" ht="12.8" hidden="false" customHeight="false" outlineLevel="0" collapsed="false">
      <c r="A59" s="1" t="s">
        <v>81</v>
      </c>
      <c r="B59" s="1" t="n">
        <v>118</v>
      </c>
      <c r="C59" s="1" t="n">
        <v>1737</v>
      </c>
      <c r="G59" s="1" t="n">
        <v>111000</v>
      </c>
      <c r="H59" s="57"/>
      <c r="I59" s="1" t="n">
        <v>92525</v>
      </c>
    </row>
    <row r="60" customFormat="false" ht="12.8" hidden="false" customHeight="false" outlineLevel="0" collapsed="false">
      <c r="A60" s="1" t="s">
        <v>82</v>
      </c>
      <c r="B60" s="1" t="n">
        <v>120</v>
      </c>
      <c r="C60" s="1" t="n">
        <v>3646</v>
      </c>
      <c r="G60" s="1" t="n">
        <v>240000</v>
      </c>
      <c r="H60" s="57"/>
      <c r="I60" s="1" t="n">
        <v>197520</v>
      </c>
    </row>
    <row r="61" customFormat="false" ht="12.8" hidden="false" customHeight="false" outlineLevel="0" collapsed="false">
      <c r="A61" s="1" t="s">
        <v>83</v>
      </c>
      <c r="B61" s="1" t="n">
        <v>58</v>
      </c>
      <c r="C61" s="1" t="n">
        <v>2167</v>
      </c>
      <c r="F61" s="0"/>
      <c r="G61" s="1" t="n">
        <v>113000</v>
      </c>
      <c r="H61" s="57"/>
      <c r="I61" s="1" t="n">
        <v>27400</v>
      </c>
      <c r="J61" s="0"/>
    </row>
    <row r="62" customFormat="false" ht="12.8" hidden="false" customHeight="false" outlineLevel="0" collapsed="false">
      <c r="A62" s="1" t="s">
        <v>83</v>
      </c>
      <c r="B62" s="1" t="n">
        <v>56</v>
      </c>
      <c r="D62" s="1" t="n">
        <v>1217</v>
      </c>
      <c r="H62" s="57" t="n">
        <v>58000</v>
      </c>
      <c r="J62" s="1" t="n">
        <v>10000</v>
      </c>
    </row>
    <row r="63" customFormat="false" ht="12.8" hidden="false" customHeight="false" outlineLevel="0" collapsed="false">
      <c r="A63" s="1" t="s">
        <v>83</v>
      </c>
      <c r="B63" s="1" t="n">
        <v>48</v>
      </c>
      <c r="C63" s="1" t="n">
        <v>2933</v>
      </c>
      <c r="F63" s="0"/>
      <c r="G63" s="1" t="n">
        <v>60000</v>
      </c>
      <c r="H63" s="57"/>
      <c r="I63" s="1" t="n">
        <v>15650</v>
      </c>
      <c r="J63" s="0"/>
    </row>
    <row r="64" customFormat="false" ht="12.8" hidden="false" customHeight="false" outlineLevel="0" collapsed="false">
      <c r="A64" s="1" t="s">
        <v>83</v>
      </c>
      <c r="B64" s="1" t="n">
        <v>47</v>
      </c>
      <c r="D64" s="1" t="n">
        <v>1700</v>
      </c>
      <c r="H64" s="57" t="n">
        <v>35000</v>
      </c>
      <c r="J64" s="1" t="n">
        <v>12000</v>
      </c>
    </row>
    <row r="65" customFormat="false" ht="12.8" hidden="false" customHeight="false" outlineLevel="0" collapsed="false">
      <c r="A65" s="1" t="s">
        <v>68</v>
      </c>
      <c r="B65" s="1" t="n">
        <v>36</v>
      </c>
      <c r="D65" s="1" t="n">
        <v>8938</v>
      </c>
      <c r="H65" s="57" t="n">
        <v>250000</v>
      </c>
      <c r="J65" s="1" t="n">
        <v>78430</v>
      </c>
    </row>
    <row r="66" customFormat="false" ht="12.8" hidden="false" customHeight="false" outlineLevel="0" collapsed="false">
      <c r="A66" s="1" t="s">
        <v>84</v>
      </c>
      <c r="B66" s="1" t="n">
        <v>21</v>
      </c>
      <c r="D66" s="1" t="n">
        <v>3338</v>
      </c>
      <c r="H66" s="57" t="n">
        <v>63000</v>
      </c>
      <c r="J66" s="1" t="n">
        <v>7961</v>
      </c>
    </row>
    <row r="67" customFormat="false" ht="12.8" hidden="false" customHeight="false" outlineLevel="0" collapsed="false">
      <c r="A67" s="1" t="s">
        <v>85</v>
      </c>
      <c r="B67" s="1" t="n">
        <v>21</v>
      </c>
      <c r="D67" s="1" t="n">
        <v>3344</v>
      </c>
      <c r="H67" s="57" t="n">
        <v>66000</v>
      </c>
      <c r="J67" s="1" t="n">
        <v>4000</v>
      </c>
    </row>
    <row r="68" customFormat="false" ht="12.8" hidden="false" customHeight="false" outlineLevel="0" collapsed="false">
      <c r="A68" s="1" t="s">
        <v>86</v>
      </c>
      <c r="B68" s="1" t="n">
        <v>17</v>
      </c>
      <c r="D68" s="1" t="n">
        <v>8650</v>
      </c>
      <c r="H68" s="57" t="n">
        <v>125000</v>
      </c>
      <c r="J68" s="1" t="n">
        <v>14400</v>
      </c>
    </row>
    <row r="69" customFormat="false" ht="12.8" hidden="false" customHeight="false" outlineLevel="0" collapsed="false">
      <c r="A69" s="1" t="s">
        <v>90</v>
      </c>
      <c r="B69" s="1" t="s">
        <v>91</v>
      </c>
      <c r="H69" s="57"/>
    </row>
    <row r="70" customFormat="false" ht="12.8" hidden="false" customHeight="false" outlineLevel="0" collapsed="false">
      <c r="A70" s="1" t="s">
        <v>89</v>
      </c>
      <c r="B70" s="1" t="s">
        <v>91</v>
      </c>
      <c r="C70" s="1" t="n">
        <f aca="false">SUM(C59:C68)</f>
        <v>10483</v>
      </c>
      <c r="D70" s="58" t="n">
        <f aca="false">SUM(D59:D68)</f>
        <v>27187</v>
      </c>
      <c r="G70" s="1" t="n">
        <f aca="false">SUM(G59:G68)</f>
        <v>524000</v>
      </c>
      <c r="H70" s="59" t="n">
        <f aca="false">SUM(H59:H68)</f>
        <v>597000</v>
      </c>
      <c r="I70" s="1" t="n">
        <f aca="false">SUM(I59:I68)</f>
        <v>333095</v>
      </c>
      <c r="J70" s="58" t="n">
        <f aca="false">SUM(J59:J68)</f>
        <v>126791</v>
      </c>
    </row>
    <row r="71" customFormat="false" ht="12.8" hidden="false" customHeight="false" outlineLevel="0" collapsed="false">
      <c r="C71" s="1" t="s">
        <v>87</v>
      </c>
      <c r="H71" s="1" t="s">
        <v>88</v>
      </c>
    </row>
    <row r="73" customFormat="false" ht="12.8" hidden="false" customHeight="false" outlineLevel="0" collapsed="false">
      <c r="C73" s="1" t="s">
        <v>71</v>
      </c>
      <c r="G73" s="1" t="s">
        <v>80</v>
      </c>
      <c r="I73" s="1" t="s">
        <v>75</v>
      </c>
    </row>
    <row r="74" customFormat="false" ht="12.8" hidden="false" customHeight="false" outlineLevel="0" collapsed="false">
      <c r="A74" s="1" t="s">
        <v>81</v>
      </c>
      <c r="B74" s="1" t="n">
        <v>118</v>
      </c>
      <c r="C74" s="1" t="n">
        <v>1737</v>
      </c>
      <c r="G74" s="60" t="n">
        <v>111000</v>
      </c>
      <c r="H74" s="61"/>
      <c r="I74" s="1" t="n">
        <v>92525</v>
      </c>
    </row>
    <row r="75" customFormat="false" ht="12.8" hidden="false" customHeight="false" outlineLevel="0" collapsed="false">
      <c r="A75" s="1" t="s">
        <v>82</v>
      </c>
      <c r="B75" s="1" t="n">
        <v>120</v>
      </c>
      <c r="C75" s="1" t="n">
        <v>3646</v>
      </c>
      <c r="G75" s="60" t="n">
        <v>240000</v>
      </c>
      <c r="H75" s="61"/>
      <c r="I75" s="1" t="n">
        <v>197520</v>
      </c>
    </row>
    <row r="76" customFormat="false" ht="12.8" hidden="false" customHeight="false" outlineLevel="0" collapsed="false">
      <c r="A76" s="1" t="s">
        <v>83</v>
      </c>
      <c r="B76" s="1" t="n">
        <v>58</v>
      </c>
      <c r="C76" s="1" t="n">
        <v>2167</v>
      </c>
      <c r="G76" s="60" t="n">
        <v>113000</v>
      </c>
      <c r="H76" s="61"/>
      <c r="I76" s="1" t="n">
        <v>27400</v>
      </c>
    </row>
    <row r="77" customFormat="false" ht="12.8" hidden="false" customHeight="false" outlineLevel="0" collapsed="false">
      <c r="A77" s="1" t="s">
        <v>83</v>
      </c>
      <c r="B77" s="1" t="n">
        <v>56</v>
      </c>
      <c r="C77" s="1" t="n">
        <v>1217</v>
      </c>
      <c r="G77" s="60" t="n">
        <v>58000</v>
      </c>
      <c r="H77" s="61"/>
      <c r="I77" s="1" t="n">
        <v>10000</v>
      </c>
    </row>
    <row r="78" customFormat="false" ht="12.8" hidden="false" customHeight="false" outlineLevel="0" collapsed="false">
      <c r="A78" s="1" t="s">
        <v>83</v>
      </c>
      <c r="B78" s="1" t="n">
        <v>48</v>
      </c>
      <c r="C78" s="1" t="n">
        <v>2933</v>
      </c>
      <c r="G78" s="60" t="n">
        <v>60000</v>
      </c>
      <c r="H78" s="61"/>
      <c r="I78" s="1" t="n">
        <v>15650</v>
      </c>
    </row>
    <row r="79" customFormat="false" ht="12.8" hidden="false" customHeight="false" outlineLevel="0" collapsed="false">
      <c r="A79" s="1" t="s">
        <v>83</v>
      </c>
      <c r="B79" s="1" t="n">
        <v>47</v>
      </c>
      <c r="C79" s="1" t="n">
        <v>1700</v>
      </c>
      <c r="G79" s="60" t="n">
        <v>35000</v>
      </c>
      <c r="H79" s="61"/>
      <c r="I79" s="1" t="n">
        <v>12000</v>
      </c>
    </row>
    <row r="80" customFormat="false" ht="12.8" hidden="false" customHeight="false" outlineLevel="0" collapsed="false">
      <c r="A80" s="1" t="s">
        <v>68</v>
      </c>
      <c r="B80" s="1" t="n">
        <v>36</v>
      </c>
      <c r="D80" s="1" t="n">
        <v>8938</v>
      </c>
      <c r="G80" s="60"/>
      <c r="H80" s="61" t="n">
        <v>250000</v>
      </c>
      <c r="J80" s="1" t="n">
        <v>78430</v>
      </c>
    </row>
    <row r="81" customFormat="false" ht="12.8" hidden="false" customHeight="false" outlineLevel="0" collapsed="false">
      <c r="A81" s="1" t="s">
        <v>84</v>
      </c>
      <c r="B81" s="1" t="n">
        <v>21</v>
      </c>
      <c r="D81" s="1" t="n">
        <v>3338</v>
      </c>
      <c r="G81" s="60"/>
      <c r="H81" s="61" t="n">
        <v>63000</v>
      </c>
      <c r="J81" s="1" t="n">
        <v>7961</v>
      </c>
    </row>
    <row r="82" customFormat="false" ht="12.8" hidden="false" customHeight="false" outlineLevel="0" collapsed="false">
      <c r="A82" s="1" t="s">
        <v>85</v>
      </c>
      <c r="B82" s="1" t="n">
        <v>21</v>
      </c>
      <c r="D82" s="1" t="n">
        <v>3344</v>
      </c>
      <c r="G82" s="60"/>
      <c r="H82" s="61" t="n">
        <v>66000</v>
      </c>
      <c r="J82" s="1" t="n">
        <v>4000</v>
      </c>
    </row>
    <row r="83" customFormat="false" ht="12.8" hidden="false" customHeight="false" outlineLevel="0" collapsed="false">
      <c r="A83" s="1" t="s">
        <v>86</v>
      </c>
      <c r="B83" s="1" t="n">
        <v>17</v>
      </c>
      <c r="D83" s="1" t="n">
        <v>8650</v>
      </c>
      <c r="G83" s="60"/>
      <c r="H83" s="61" t="n">
        <v>125000</v>
      </c>
      <c r="J83" s="1" t="n">
        <v>14400</v>
      </c>
    </row>
    <row r="84" customFormat="false" ht="12.8" hidden="false" customHeight="false" outlineLevel="0" collapsed="false">
      <c r="H84" s="57"/>
    </row>
    <row r="85" customFormat="false" ht="12.8" hidden="false" customHeight="false" outlineLevel="0" collapsed="false">
      <c r="A85" s="1" t="s">
        <v>89</v>
      </c>
      <c r="C85" s="1" t="n">
        <f aca="false">SUM(C74:C83)</f>
        <v>13400</v>
      </c>
      <c r="D85" s="58" t="n">
        <f aca="false">SUM(D74:D83)</f>
        <v>24270</v>
      </c>
      <c r="G85" s="1" t="n">
        <f aca="false">SUM(G74:G83)</f>
        <v>617000</v>
      </c>
      <c r="H85" s="59" t="n">
        <f aca="false">SUM(H74:H83)</f>
        <v>504000</v>
      </c>
      <c r="I85" s="1" t="n">
        <f aca="false">SUM(I74:I83)</f>
        <v>355095</v>
      </c>
      <c r="J85" s="58" t="n">
        <f aca="false">SUM(J74:J83)</f>
        <v>104791</v>
      </c>
    </row>
    <row r="86" customFormat="false" ht="12.8" hidden="false" customHeight="false" outlineLevel="0" collapsed="false">
      <c r="C86" s="1" t="s">
        <v>87</v>
      </c>
      <c r="H86" s="1" t="s">
        <v>88</v>
      </c>
    </row>
    <row r="89" customFormat="false" ht="12.8" hidden="false" customHeight="false" outlineLevel="0" collapsed="false">
      <c r="C89" s="1" t="s">
        <v>71</v>
      </c>
      <c r="G89" s="1" t="s">
        <v>80</v>
      </c>
      <c r="I89" s="1" t="s">
        <v>75</v>
      </c>
    </row>
    <row r="90" customFormat="false" ht="12.8" hidden="false" customHeight="false" outlineLevel="0" collapsed="false">
      <c r="A90" s="1" t="s">
        <v>81</v>
      </c>
      <c r="B90" s="1" t="n">
        <v>118</v>
      </c>
      <c r="C90" s="1" t="n">
        <v>1737</v>
      </c>
      <c r="G90" s="60" t="n">
        <v>111000</v>
      </c>
      <c r="H90" s="61"/>
      <c r="I90" s="1" t="n">
        <v>92525</v>
      </c>
    </row>
    <row r="91" customFormat="false" ht="12.8" hidden="false" customHeight="false" outlineLevel="0" collapsed="false">
      <c r="A91" s="1" t="s">
        <v>82</v>
      </c>
      <c r="B91" s="1" t="n">
        <v>120</v>
      </c>
      <c r="C91" s="1" t="n">
        <v>3646</v>
      </c>
      <c r="G91" s="60" t="n">
        <v>240000</v>
      </c>
      <c r="H91" s="61"/>
      <c r="I91" s="1" t="n">
        <v>197520</v>
      </c>
    </row>
    <row r="92" customFormat="false" ht="12.8" hidden="false" customHeight="false" outlineLevel="0" collapsed="false">
      <c r="A92" s="1" t="s">
        <v>83</v>
      </c>
      <c r="B92" s="1" t="n">
        <v>58</v>
      </c>
      <c r="C92" s="0"/>
      <c r="D92" s="1" t="n">
        <v>2167</v>
      </c>
      <c r="G92" s="60"/>
      <c r="H92" s="61" t="n">
        <v>113000</v>
      </c>
      <c r="I92" s="0"/>
      <c r="J92" s="1" t="n">
        <v>27400</v>
      </c>
    </row>
    <row r="93" customFormat="false" ht="12.8" hidden="false" customHeight="false" outlineLevel="0" collapsed="false">
      <c r="A93" s="1" t="s">
        <v>83</v>
      </c>
      <c r="B93" s="1" t="n">
        <v>56</v>
      </c>
      <c r="C93" s="1" t="n">
        <v>1217</v>
      </c>
      <c r="G93" s="60" t="n">
        <v>58000</v>
      </c>
      <c r="H93" s="61"/>
      <c r="I93" s="1" t="n">
        <v>10000</v>
      </c>
    </row>
    <row r="94" customFormat="false" ht="12.8" hidden="false" customHeight="false" outlineLevel="0" collapsed="false">
      <c r="A94" s="1" t="s">
        <v>83</v>
      </c>
      <c r="B94" s="1" t="n">
        <v>48</v>
      </c>
      <c r="C94" s="1" t="n">
        <v>2933</v>
      </c>
      <c r="G94" s="60" t="n">
        <v>60000</v>
      </c>
      <c r="H94" s="61"/>
      <c r="I94" s="1" t="n">
        <v>15650</v>
      </c>
    </row>
    <row r="95" customFormat="false" ht="12.8" hidden="false" customHeight="false" outlineLevel="0" collapsed="false">
      <c r="A95" s="1" t="s">
        <v>83</v>
      </c>
      <c r="B95" s="1" t="n">
        <v>47</v>
      </c>
      <c r="C95" s="1" t="n">
        <v>1700</v>
      </c>
      <c r="G95" s="60" t="n">
        <v>35000</v>
      </c>
      <c r="H95" s="61"/>
      <c r="I95" s="1" t="n">
        <v>12000</v>
      </c>
    </row>
    <row r="96" customFormat="false" ht="12.8" hidden="false" customHeight="false" outlineLevel="0" collapsed="false">
      <c r="A96" s="1" t="s">
        <v>68</v>
      </c>
      <c r="B96" s="1" t="n">
        <v>36</v>
      </c>
      <c r="D96" s="1" t="n">
        <v>8938</v>
      </c>
      <c r="G96" s="60"/>
      <c r="H96" s="61" t="n">
        <v>250000</v>
      </c>
      <c r="J96" s="1" t="n">
        <v>78430</v>
      </c>
    </row>
    <row r="97" customFormat="false" ht="12.8" hidden="false" customHeight="false" outlineLevel="0" collapsed="false">
      <c r="A97" s="1" t="s">
        <v>84</v>
      </c>
      <c r="B97" s="1" t="n">
        <v>21</v>
      </c>
      <c r="C97" s="1" t="n">
        <v>3338</v>
      </c>
      <c r="F97" s="0"/>
      <c r="G97" s="60" t="n">
        <v>63000</v>
      </c>
      <c r="H97" s="61"/>
      <c r="I97" s="1" t="n">
        <v>7961</v>
      </c>
      <c r="J97" s="0"/>
    </row>
    <row r="98" customFormat="false" ht="12.8" hidden="false" customHeight="false" outlineLevel="0" collapsed="false">
      <c r="A98" s="1" t="s">
        <v>85</v>
      </c>
      <c r="B98" s="1" t="n">
        <v>21</v>
      </c>
      <c r="C98" s="1" t="n">
        <v>3344</v>
      </c>
      <c r="F98" s="0"/>
      <c r="G98" s="60" t="n">
        <v>66000</v>
      </c>
      <c r="H98" s="61"/>
      <c r="I98" s="1" t="n">
        <v>4000</v>
      </c>
      <c r="J98" s="0"/>
    </row>
    <row r="99" customFormat="false" ht="12.8" hidden="false" customHeight="false" outlineLevel="0" collapsed="false">
      <c r="A99" s="1" t="s">
        <v>86</v>
      </c>
      <c r="B99" s="1" t="n">
        <v>17</v>
      </c>
      <c r="D99" s="1" t="n">
        <v>8650</v>
      </c>
      <c r="G99" s="60"/>
      <c r="H99" s="61" t="n">
        <v>125000</v>
      </c>
      <c r="J99" s="1" t="n">
        <v>14400</v>
      </c>
    </row>
    <row r="100" customFormat="false" ht="12.8" hidden="false" customHeight="false" outlineLevel="0" collapsed="false">
      <c r="A100" s="1" t="s">
        <v>89</v>
      </c>
      <c r="H100" s="57"/>
    </row>
    <row r="101" customFormat="false" ht="12.8" hidden="false" customHeight="false" outlineLevel="0" collapsed="false">
      <c r="A101" s="1" t="s">
        <v>89</v>
      </c>
      <c r="C101" s="1" t="n">
        <f aca="false">SUM(C90:C99)</f>
        <v>17915</v>
      </c>
      <c r="D101" s="58" t="n">
        <f aca="false">SUM(D90:D99)</f>
        <v>19755</v>
      </c>
      <c r="G101" s="1" t="n">
        <f aca="false">SUM(G90:G99)</f>
        <v>633000</v>
      </c>
      <c r="H101" s="59" t="n">
        <f aca="false">SUM(H90:H99)</f>
        <v>488000</v>
      </c>
      <c r="I101" s="1" t="n">
        <f aca="false">SUM(I90:I99)</f>
        <v>339656</v>
      </c>
      <c r="J101" s="58" t="n">
        <f aca="false">SUM(J90:J99)</f>
        <v>120230</v>
      </c>
    </row>
    <row r="102" customFormat="false" ht="12.8" hidden="false" customHeight="false" outlineLevel="0" collapsed="false">
      <c r="C102" s="1" t="s">
        <v>87</v>
      </c>
      <c r="H102" s="1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2018-04-03T18:24:08Z</dcterms:created>
  <dc:creator/>
  <dc:description/>
  <dc:language>tr-TR</dc:language>
  <cp:lastModifiedBy/>
  <cp:lastPrinted>2018-04-12T18:11:32Z</cp:lastPrinted>
  <dcterms:modified xsi:type="dcterms:W3CDTF">2018-06-01T08:44:44Z</dcterms:modified>
  <cp:revision>22</cp:revision>
  <dc:subject/>
  <dc:title/>
</cp:coreProperties>
</file>