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projects\selanik\cesme\"/>
    </mc:Choice>
  </mc:AlternateContent>
  <xr:revisionPtr revIDLastSave="0" documentId="13_ncr:1_{55283786-E8E9-41CA-9FA9-73536015AA56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heet2_2" sheetId="1" r:id="rId1"/>
    <sheet name="Sheet1" sheetId="2" r:id="rId2"/>
    <sheet name="Sheet2" sheetId="3" r:id="rId3"/>
    <sheet name="Sayfa2" sheetId="5" r:id="rId4"/>
    <sheet name="Sayfa1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4" i="4"/>
  <c r="H11" i="4"/>
  <c r="H5" i="4"/>
  <c r="H6" i="4"/>
  <c r="H7" i="4"/>
  <c r="H8" i="4"/>
  <c r="H9" i="4"/>
  <c r="H10" i="4"/>
  <c r="H4" i="4"/>
  <c r="G15" i="4"/>
  <c r="G17" i="4"/>
  <c r="G18" i="4"/>
  <c r="G19" i="4"/>
  <c r="G20" i="4"/>
  <c r="G21" i="4"/>
  <c r="G22" i="4"/>
  <c r="G23" i="4"/>
  <c r="N16" i="4"/>
  <c r="N36" i="4" s="1"/>
  <c r="N17" i="4"/>
  <c r="N18" i="4"/>
  <c r="N19" i="4"/>
  <c r="N20" i="4"/>
  <c r="N21" i="4"/>
  <c r="N22" i="4"/>
  <c r="G26" i="4"/>
  <c r="G27" i="4"/>
  <c r="G28" i="4"/>
  <c r="G29" i="4"/>
  <c r="N26" i="4"/>
  <c r="N27" i="4"/>
  <c r="N28" i="4"/>
  <c r="G32" i="4"/>
  <c r="G33" i="4"/>
  <c r="G34" i="4"/>
  <c r="N32" i="4"/>
  <c r="N33" i="4"/>
  <c r="G14" i="4"/>
  <c r="G36" i="4" s="1"/>
  <c r="AC130" i="3"/>
  <c r="AC131" i="3"/>
  <c r="AC132" i="3"/>
  <c r="AC133" i="3"/>
  <c r="AC129" i="3"/>
  <c r="W54" i="1"/>
  <c r="W53" i="1"/>
  <c r="W52" i="1"/>
  <c r="W51" i="1"/>
  <c r="W55" i="1" s="1"/>
  <c r="A63" i="1" s="1"/>
  <c r="B63" i="1" s="1"/>
  <c r="S63" i="1" s="1"/>
  <c r="W48" i="1"/>
  <c r="W47" i="1"/>
  <c r="W46" i="1"/>
  <c r="W45" i="1"/>
  <c r="W44" i="1"/>
  <c r="W43" i="1"/>
  <c r="W42" i="1"/>
  <c r="W41" i="1"/>
  <c r="W49" i="1" s="1"/>
  <c r="A62" i="1" s="1"/>
  <c r="B62" i="1" s="1"/>
  <c r="S62" i="1" s="1"/>
  <c r="W38" i="1"/>
  <c r="W39" i="1" s="1"/>
  <c r="A61" i="1" s="1"/>
  <c r="W36" i="1"/>
  <c r="W35" i="1"/>
  <c r="W34" i="1"/>
  <c r="W31" i="1"/>
  <c r="W30" i="1"/>
  <c r="W29" i="1"/>
  <c r="W32" i="1" s="1"/>
  <c r="A60" i="1" s="1"/>
  <c r="B59" i="1" s="1"/>
  <c r="S59" i="1" s="1"/>
  <c r="W26" i="1"/>
  <c r="W25" i="1"/>
  <c r="W27" i="1" s="1"/>
  <c r="A59" i="1" s="1"/>
  <c r="W24" i="1"/>
  <c r="W21" i="1"/>
  <c r="W22" i="1" s="1"/>
  <c r="A58" i="1" s="1"/>
  <c r="B58" i="1" s="1"/>
  <c r="S58" i="1" s="1"/>
  <c r="W20" i="1"/>
  <c r="W17" i="1"/>
  <c r="W16" i="1"/>
  <c r="W15" i="1"/>
  <c r="W14" i="1"/>
  <c r="W13" i="1"/>
  <c r="W9" i="1"/>
  <c r="W18" i="1" s="1"/>
  <c r="A57" i="1" s="1"/>
  <c r="B57" i="1" s="1"/>
  <c r="S57" i="1" s="1"/>
  <c r="G11" i="4" l="1"/>
  <c r="AC134" i="3"/>
  <c r="AC136" i="3" s="1"/>
  <c r="B60" i="1"/>
  <c r="S60" i="1" s="1"/>
  <c r="B61" i="1"/>
  <c r="S61" i="1" s="1"/>
  <c r="S65" i="1"/>
</calcChain>
</file>

<file path=xl/sharedStrings.xml><?xml version="1.0" encoding="utf-8"?>
<sst xmlns="http://schemas.openxmlformats.org/spreadsheetml/2006/main" count="1832" uniqueCount="124">
  <si>
    <t>X : yapılacaklar</t>
  </si>
  <si>
    <t>Daire No</t>
  </si>
  <si>
    <t>- : ölçüsü olmayan veya yapılmayacak</t>
  </si>
  <si>
    <t>Alt sıra</t>
  </si>
  <si>
    <t>Üst sıra</t>
  </si>
  <si>
    <t>Fiyat</t>
  </si>
  <si>
    <t>Verilen</t>
  </si>
  <si>
    <t xml:space="preserve">en </t>
  </si>
  <si>
    <t>boy</t>
  </si>
  <si>
    <t>adet</t>
  </si>
  <si>
    <t>m2</t>
  </si>
  <si>
    <t>Giriş-Bahçe</t>
  </si>
  <si>
    <t xml:space="preserve">Merdiven LEDli </t>
  </si>
  <si>
    <t>bazalt</t>
  </si>
  <si>
    <t>x</t>
  </si>
  <si>
    <t xml:space="preserve"> -</t>
  </si>
  <si>
    <t xml:space="preserve">Merdiven Sahanlık </t>
  </si>
  <si>
    <t>Logar kapağı</t>
  </si>
  <si>
    <t>Bahçe yolu Döşeme</t>
  </si>
  <si>
    <t>Bahçe yolu LEDli Küpeşte</t>
  </si>
  <si>
    <t>Bahçe yolu rıht</t>
  </si>
  <si>
    <t>Çiçeklik Küpeşte LEDli</t>
  </si>
  <si>
    <t>Çiçeklik Lambri</t>
  </si>
  <si>
    <t>Arka Giriş döşeme</t>
  </si>
  <si>
    <t>Arka Giriş Küpeşte</t>
  </si>
  <si>
    <t>Arka Giriş Rıht</t>
  </si>
  <si>
    <t>Bodrum</t>
  </si>
  <si>
    <t>Denizlik 1</t>
  </si>
  <si>
    <t>siyah</t>
  </si>
  <si>
    <t>Denizlik 2</t>
  </si>
  <si>
    <t>Zemin Kat Denizlik</t>
  </si>
  <si>
    <t>mutfak denizlik</t>
  </si>
  <si>
    <t>Depo kapı eşiği</t>
  </si>
  <si>
    <t>Arka oda denizlik</t>
  </si>
  <si>
    <t>Zemin Kat Şömine-küpeşte</t>
  </si>
  <si>
    <t>Merdiven sahanlık küpeştesi</t>
  </si>
  <si>
    <t>Şömine</t>
  </si>
  <si>
    <t>Zemin Kat Teras</t>
  </si>
  <si>
    <t>Denizlık 1</t>
  </si>
  <si>
    <t>Denizlık 2</t>
  </si>
  <si>
    <t>Denizlık 3</t>
  </si>
  <si>
    <t>Teras Küpeşte</t>
  </si>
  <si>
    <t>Teras Rıht Pahlı</t>
  </si>
  <si>
    <t>1.Kat</t>
  </si>
  <si>
    <t>Denizlik Arka oda 1</t>
  </si>
  <si>
    <t>Denizlik Arka oda 2</t>
  </si>
  <si>
    <t>Denizlik Teras 1</t>
  </si>
  <si>
    <t>Denizlik Teras 2</t>
  </si>
  <si>
    <t>Denizlik Hol 1</t>
  </si>
  <si>
    <t>Denizlik Hol 2</t>
  </si>
  <si>
    <t xml:space="preserve">Denizlik Giyinme odası </t>
  </si>
  <si>
    <t xml:space="preserve">Denizlik WC </t>
  </si>
  <si>
    <t>Çatı</t>
  </si>
  <si>
    <t>en(m)</t>
  </si>
  <si>
    <t>boy(m)</t>
  </si>
  <si>
    <t>Kalkan Küpeşte</t>
  </si>
  <si>
    <t>Tundra</t>
  </si>
  <si>
    <t>Baca Küpeşteleri</t>
  </si>
  <si>
    <t>tutar</t>
  </si>
  <si>
    <t>b.fiyat</t>
  </si>
  <si>
    <t>Fiyat verilen</t>
  </si>
  <si>
    <t xml:space="preserve">1. Kat </t>
  </si>
  <si>
    <t xml:space="preserve">Merdiven </t>
  </si>
  <si>
    <t xml:space="preserve">Basamak LEDli </t>
  </si>
  <si>
    <t>Sahanlık döşeme</t>
  </si>
  <si>
    <t>Sahanlık Logar kapağı</t>
  </si>
  <si>
    <t xml:space="preserve">Bahçe yolu </t>
  </si>
  <si>
    <t>Döşeme</t>
  </si>
  <si>
    <t>Rıht 1</t>
  </si>
  <si>
    <t>Rıht 2</t>
  </si>
  <si>
    <t>Rıht 3</t>
  </si>
  <si>
    <t>Rıht 4</t>
  </si>
  <si>
    <t>Rıht 5</t>
  </si>
  <si>
    <t xml:space="preserve">Çiçeklik </t>
  </si>
  <si>
    <t xml:space="preserve">Örnek daire arka giriş </t>
  </si>
  <si>
    <t>Giriş Kat Denizlik</t>
  </si>
  <si>
    <t>Giriş Kat Sahanlık Küpeşte</t>
  </si>
  <si>
    <t>Giriş Kat Şömine</t>
  </si>
  <si>
    <t>Alt yan</t>
  </si>
  <si>
    <t>Alt ön ızgaralı</t>
  </si>
  <si>
    <t>dikme</t>
  </si>
  <si>
    <t>üst</t>
  </si>
  <si>
    <t>üst yan</t>
  </si>
  <si>
    <t>ön L</t>
  </si>
  <si>
    <t>üst küpeşte</t>
  </si>
  <si>
    <t>1. Kat Sahanlık Küpeşte</t>
  </si>
  <si>
    <t>7 nolu daire örnek dairedir.</t>
  </si>
  <si>
    <t>boy mt</t>
  </si>
  <si>
    <t>en mt</t>
  </si>
  <si>
    <t>Tundra Gri</t>
  </si>
  <si>
    <t>Yol Küpeşte</t>
  </si>
  <si>
    <t>rıht</t>
  </si>
  <si>
    <t>Teras Rıht Pahsız</t>
  </si>
  <si>
    <t>en</t>
  </si>
  <si>
    <t>klnlk</t>
  </si>
  <si>
    <t>klnlk cm</t>
  </si>
  <si>
    <t>Basamak</t>
  </si>
  <si>
    <t>Küpeşte</t>
  </si>
  <si>
    <t>Tek Pah</t>
  </si>
  <si>
    <t>Rıht</t>
  </si>
  <si>
    <t>Ham</t>
  </si>
  <si>
    <t>xx</t>
  </si>
  <si>
    <t>Denizlik</t>
  </si>
  <si>
    <t>Teras rıht tek pahlı</t>
  </si>
  <si>
    <t>ADET</t>
  </si>
  <si>
    <t>3 cm Toplam m2</t>
  </si>
  <si>
    <t>2 cm Toplam m2</t>
  </si>
  <si>
    <t>3 cm m2</t>
  </si>
  <si>
    <t>2 cm m2</t>
  </si>
  <si>
    <t>Toplam m2 : Basamak - Rıht</t>
  </si>
  <si>
    <t xml:space="preserve">BALMER </t>
  </si>
  <si>
    <t>TOKAT</t>
  </si>
  <si>
    <t xml:space="preserve">SİYAH BAZALT </t>
  </si>
  <si>
    <t>--------</t>
  </si>
  <si>
    <t>---------</t>
  </si>
  <si>
    <t>mtül</t>
  </si>
  <si>
    <t>cilalı eşik  3x20</t>
  </si>
  <si>
    <t>2x7</t>
  </si>
  <si>
    <t>basaamak</t>
  </si>
  <si>
    <t>denzlk</t>
  </si>
  <si>
    <t>2 cm döşeme</t>
  </si>
  <si>
    <t>3x25 cilalı parapet</t>
  </si>
  <si>
    <t>traverten</t>
  </si>
  <si>
    <t>2 cm traverten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</si>
</sst>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b/>
      <u/>
      <sz val="12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4" fontId="6" fillId="0" borderId="2" xfId="0" applyNumberFormat="1" applyFont="1" applyBorder="1"/>
    <xf numFmtId="2" fontId="6" fillId="0" borderId="3" xfId="0" applyNumberFormat="1" applyFont="1" applyBorder="1"/>
    <xf numFmtId="0" fontId="4" fillId="0" borderId="2" xfId="0" applyFont="1" applyBorder="1" applyAlignment="1">
      <alignment horizontal="center"/>
    </xf>
    <xf numFmtId="4" fontId="6" fillId="0" borderId="3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/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topLeftCell="A7" zoomScale="120" zoomScaleNormal="120" workbookViewId="0">
      <selection activeCell="T57" sqref="T57"/>
    </sheetView>
  </sheetViews>
  <sheetFormatPr defaultColWidth="10.109375" defaultRowHeight="14.4" x14ac:dyDescent="0.3"/>
  <cols>
    <col min="1" max="1" width="7.21875" customWidth="1"/>
    <col min="2" max="2" width="24.88671875" customWidth="1"/>
    <col min="3" max="3" width="7.109375" customWidth="1"/>
    <col min="4" max="5" width="2.5546875" style="1" customWidth="1"/>
    <col min="6" max="6" width="3.44140625" style="1" customWidth="1"/>
    <col min="7" max="13" width="2.21875" style="1" customWidth="1"/>
    <col min="14" max="18" width="3.21875" style="1" customWidth="1"/>
    <col min="19" max="19" width="10.21875" style="1"/>
    <col min="20" max="20" width="5.33203125" style="2" customWidth="1"/>
    <col min="21" max="21" width="7.109375" style="2" customWidth="1"/>
    <col min="22" max="23" width="6.88671875" style="2" customWidth="1"/>
  </cols>
  <sheetData>
    <row r="3" spans="2:23" x14ac:dyDescent="0.3">
      <c r="B3" t="s">
        <v>0</v>
      </c>
      <c r="K3" s="1" t="s">
        <v>1</v>
      </c>
    </row>
    <row r="4" spans="2:23" x14ac:dyDescent="0.3">
      <c r="B4" t="s">
        <v>2</v>
      </c>
      <c r="G4" s="1" t="s">
        <v>3</v>
      </c>
      <c r="I4"/>
      <c r="J4"/>
      <c r="N4"/>
      <c r="O4" s="1" t="s">
        <v>4</v>
      </c>
      <c r="S4" s="1" t="s">
        <v>5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spans="2:23" x14ac:dyDescent="0.3">
      <c r="B6" s="3" t="s">
        <v>11</v>
      </c>
    </row>
    <row r="7" spans="2:23" x14ac:dyDescent="0.3">
      <c r="B7" t="s">
        <v>12</v>
      </c>
      <c r="C7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spans="2:23" x14ac:dyDescent="0.3">
      <c r="B8" t="s">
        <v>16</v>
      </c>
      <c r="C8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spans="2:23" x14ac:dyDescent="0.3">
      <c r="B9" t="s">
        <v>17</v>
      </c>
      <c r="C9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0.6</v>
      </c>
      <c r="U9" s="2">
        <v>0.6</v>
      </c>
      <c r="V9" s="2">
        <v>7</v>
      </c>
      <c r="W9" s="2">
        <f>V9*U9*T9</f>
        <v>2.52</v>
      </c>
    </row>
    <row r="10" spans="2:23" x14ac:dyDescent="0.3">
      <c r="B10" t="s">
        <v>18</v>
      </c>
      <c r="C1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spans="2:23" x14ac:dyDescent="0.3">
      <c r="B11" t="s">
        <v>19</v>
      </c>
      <c r="C1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spans="2:23" x14ac:dyDescent="0.3">
      <c r="B12" t="s">
        <v>20</v>
      </c>
      <c r="C12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spans="2:23" x14ac:dyDescent="0.3">
      <c r="B13" t="s">
        <v>21</v>
      </c>
      <c r="C13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21.85</v>
      </c>
      <c r="V13" s="2">
        <v>7</v>
      </c>
      <c r="W13" s="2">
        <f>V13*U13*T13</f>
        <v>45.885000000000005</v>
      </c>
    </row>
    <row r="14" spans="2:23" x14ac:dyDescent="0.3">
      <c r="B14" t="s">
        <v>22</v>
      </c>
      <c r="C14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  <c r="U14" s="2">
        <v>0.5</v>
      </c>
      <c r="V14" s="2">
        <v>490</v>
      </c>
      <c r="W14" s="2">
        <f>V14*U14*T14</f>
        <v>73.5</v>
      </c>
    </row>
    <row r="15" spans="2:23" x14ac:dyDescent="0.3">
      <c r="B15" t="s">
        <v>23</v>
      </c>
      <c r="C15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1.5</v>
      </c>
      <c r="U15" s="2">
        <v>3.25</v>
      </c>
      <c r="V15" s="2">
        <v>1</v>
      </c>
      <c r="W15" s="2">
        <f>V15*U15*T15</f>
        <v>4.875</v>
      </c>
    </row>
    <row r="16" spans="2:23" x14ac:dyDescent="0.3">
      <c r="B16" t="s">
        <v>24</v>
      </c>
      <c r="C16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0.14000000000000001</v>
      </c>
      <c r="U16" s="2">
        <v>5</v>
      </c>
      <c r="V16" s="2">
        <v>1</v>
      </c>
      <c r="W16" s="2">
        <f>V16*U16*T16</f>
        <v>0.70000000000000007</v>
      </c>
    </row>
    <row r="17" spans="2:23" x14ac:dyDescent="0.3">
      <c r="B17" t="s">
        <v>25</v>
      </c>
      <c r="C17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0.17</v>
      </c>
      <c r="U17" s="2">
        <v>5</v>
      </c>
      <c r="V17" s="2">
        <v>1</v>
      </c>
      <c r="W17" s="2">
        <f>V17*U17*T17</f>
        <v>0.85000000000000009</v>
      </c>
    </row>
    <row r="18" spans="2:23" x14ac:dyDescent="0.3">
      <c r="W18" s="4">
        <f>SUM(W7:W17)</f>
        <v>128.33000000000001</v>
      </c>
    </row>
    <row r="19" spans="2:23" x14ac:dyDescent="0.3">
      <c r="B19" s="3" t="s">
        <v>26</v>
      </c>
      <c r="W19"/>
    </row>
    <row r="20" spans="2:23" x14ac:dyDescent="0.3">
      <c r="B20" t="s">
        <v>27</v>
      </c>
      <c r="C2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0.3</v>
      </c>
      <c r="U20" s="2">
        <v>1.05</v>
      </c>
      <c r="V20" s="2">
        <v>13</v>
      </c>
      <c r="W20" s="2">
        <f>V20*U20*T20</f>
        <v>4.0949999999999998</v>
      </c>
    </row>
    <row r="21" spans="2:23" x14ac:dyDescent="0.3">
      <c r="B21" t="s">
        <v>29</v>
      </c>
      <c r="C2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0.38</v>
      </c>
      <c r="U21" s="2">
        <v>0.65</v>
      </c>
      <c r="V21" s="2">
        <v>13</v>
      </c>
      <c r="W21" s="2">
        <f>V21*U21*T21</f>
        <v>3.2110000000000003</v>
      </c>
    </row>
    <row r="22" spans="2:23" x14ac:dyDescent="0.3">
      <c r="W22" s="4">
        <f>SUM(W20:W21)</f>
        <v>7.306</v>
      </c>
    </row>
    <row r="23" spans="2:23" x14ac:dyDescent="0.3">
      <c r="B23" s="3" t="s">
        <v>30</v>
      </c>
    </row>
    <row r="24" spans="2:23" x14ac:dyDescent="0.3">
      <c r="B24" t="s">
        <v>31</v>
      </c>
      <c r="C24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0.18</v>
      </c>
      <c r="U24" s="2">
        <v>1.95</v>
      </c>
      <c r="V24" s="2">
        <v>7</v>
      </c>
      <c r="W24" s="2">
        <f>V24*U24*T24</f>
        <v>2.4569999999999999</v>
      </c>
    </row>
    <row r="25" spans="2:23" x14ac:dyDescent="0.3">
      <c r="B25" t="s">
        <v>32</v>
      </c>
      <c r="C25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0.18</v>
      </c>
      <c r="U25" s="2">
        <v>0.88</v>
      </c>
      <c r="V25" s="2">
        <v>7</v>
      </c>
      <c r="W25" s="2">
        <f>V25*U25*T25</f>
        <v>1.1088</v>
      </c>
    </row>
    <row r="26" spans="2:23" x14ac:dyDescent="0.3">
      <c r="B26" t="s">
        <v>33</v>
      </c>
      <c r="C26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0.18</v>
      </c>
      <c r="U26" s="2">
        <v>0.56000000000000005</v>
      </c>
      <c r="V26" s="2">
        <v>7</v>
      </c>
      <c r="W26" s="2">
        <f>V26*U26*T26</f>
        <v>0.7056</v>
      </c>
    </row>
    <row r="27" spans="2:23" x14ac:dyDescent="0.3">
      <c r="W27" s="4">
        <f>SUM(W24:W26)</f>
        <v>4.2713999999999999</v>
      </c>
    </row>
    <row r="28" spans="2:23" x14ac:dyDescent="0.3">
      <c r="B28" s="3" t="s">
        <v>34</v>
      </c>
      <c r="W28"/>
    </row>
    <row r="29" spans="2:23" x14ac:dyDescent="0.3">
      <c r="B29" t="s">
        <v>35</v>
      </c>
      <c r="C29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0.15</v>
      </c>
      <c r="U29" s="2">
        <v>5.9</v>
      </c>
      <c r="V29" s="2">
        <v>14</v>
      </c>
      <c r="W29" s="2">
        <f>V29*U29*T29</f>
        <v>12.39</v>
      </c>
    </row>
    <row r="30" spans="2:23" x14ac:dyDescent="0.3">
      <c r="B30" t="s">
        <v>35</v>
      </c>
      <c r="C3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0.24</v>
      </c>
      <c r="U30" s="2">
        <v>4</v>
      </c>
      <c r="V30" s="2">
        <v>14</v>
      </c>
      <c r="W30" s="2">
        <f>V30*U30*T30</f>
        <v>13.44</v>
      </c>
    </row>
    <row r="31" spans="2:23" x14ac:dyDescent="0.3">
      <c r="B31" t="s">
        <v>36</v>
      </c>
      <c r="C31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>
        <v>1</v>
      </c>
      <c r="U31">
        <v>5</v>
      </c>
      <c r="V31" s="2">
        <v>14</v>
      </c>
      <c r="W31" s="2">
        <f>V31*U31*T31</f>
        <v>70</v>
      </c>
    </row>
    <row r="32" spans="2:23" x14ac:dyDescent="0.3">
      <c r="T32"/>
      <c r="U32"/>
      <c r="W32" s="4">
        <f>SUM(W29:W31)</f>
        <v>95.83</v>
      </c>
    </row>
    <row r="33" spans="2:23" x14ac:dyDescent="0.3">
      <c r="B33" s="3" t="s">
        <v>37</v>
      </c>
    </row>
    <row r="34" spans="2:23" x14ac:dyDescent="0.3">
      <c r="B34" t="s">
        <v>38</v>
      </c>
      <c r="C34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>
        <v>0.36</v>
      </c>
      <c r="U34" s="2">
        <v>2.82</v>
      </c>
      <c r="V34" s="2">
        <v>14</v>
      </c>
      <c r="W34" s="2">
        <f>V34*U34*T34</f>
        <v>14.212799999999998</v>
      </c>
    </row>
    <row r="35" spans="2:23" x14ac:dyDescent="0.3">
      <c r="B35" t="s">
        <v>39</v>
      </c>
      <c r="C35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>
        <v>0.36</v>
      </c>
      <c r="U35" s="2">
        <v>2.5</v>
      </c>
      <c r="V35" s="2">
        <v>14</v>
      </c>
      <c r="W35" s="2">
        <f>V35*U35*T35</f>
        <v>12.6</v>
      </c>
    </row>
    <row r="36" spans="2:23" x14ac:dyDescent="0.3">
      <c r="B36" t="s">
        <v>40</v>
      </c>
      <c r="C36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>
        <v>0.26</v>
      </c>
      <c r="U36" s="2">
        <v>1.85</v>
      </c>
      <c r="V36" s="2">
        <v>14</v>
      </c>
      <c r="W36" s="2">
        <f>V36*U36*T36</f>
        <v>6.7340000000000009</v>
      </c>
    </row>
    <row r="37" spans="2:23" x14ac:dyDescent="0.3">
      <c r="B37" t="s">
        <v>41</v>
      </c>
      <c r="C37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/>
    </row>
    <row r="38" spans="2:23" x14ac:dyDescent="0.3">
      <c r="B38" t="s">
        <v>42</v>
      </c>
      <c r="C38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>
        <v>0.15</v>
      </c>
      <c r="U38" s="2">
        <v>24</v>
      </c>
      <c r="V38" s="2">
        <v>14</v>
      </c>
      <c r="W38" s="2">
        <f>V38*U38*T38</f>
        <v>50.4</v>
      </c>
    </row>
    <row r="39" spans="2:23" x14ac:dyDescent="0.3">
      <c r="W39" s="4">
        <f>SUM(W34:W38)</f>
        <v>83.946799999999996</v>
      </c>
    </row>
    <row r="40" spans="2:23" x14ac:dyDescent="0.3">
      <c r="B40" s="3" t="s">
        <v>43</v>
      </c>
    </row>
    <row r="41" spans="2:23" x14ac:dyDescent="0.3">
      <c r="B41" t="s">
        <v>44</v>
      </c>
      <c r="C41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0.18</v>
      </c>
      <c r="U41" s="2">
        <v>0.54</v>
      </c>
      <c r="V41" s="2">
        <v>7</v>
      </c>
      <c r="W41" s="2">
        <f t="shared" ref="W41:W48" si="0">V41*U41*T41</f>
        <v>0.6804</v>
      </c>
    </row>
    <row r="42" spans="2:23" x14ac:dyDescent="0.3">
      <c r="B42" t="s">
        <v>45</v>
      </c>
      <c r="C42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0.18</v>
      </c>
      <c r="U42" s="2">
        <v>0.54</v>
      </c>
      <c r="V42" s="2">
        <v>7</v>
      </c>
      <c r="W42" s="2">
        <f t="shared" si="0"/>
        <v>0.6804</v>
      </c>
    </row>
    <row r="43" spans="2:23" x14ac:dyDescent="0.3">
      <c r="B43" t="s">
        <v>46</v>
      </c>
      <c r="C43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0.35</v>
      </c>
      <c r="U43" s="2">
        <v>0.76</v>
      </c>
      <c r="V43" s="2">
        <v>7</v>
      </c>
      <c r="W43" s="2">
        <f t="shared" si="0"/>
        <v>1.8619999999999999</v>
      </c>
    </row>
    <row r="44" spans="2:23" x14ac:dyDescent="0.3">
      <c r="B44" t="s">
        <v>47</v>
      </c>
      <c r="C44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0.35</v>
      </c>
      <c r="U44" s="2">
        <v>1.8</v>
      </c>
      <c r="V44" s="2">
        <v>7</v>
      </c>
      <c r="W44" s="2">
        <f t="shared" si="0"/>
        <v>4.4099999999999993</v>
      </c>
    </row>
    <row r="45" spans="2:23" x14ac:dyDescent="0.3">
      <c r="B45" t="s">
        <v>48</v>
      </c>
      <c r="C45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0.32</v>
      </c>
      <c r="U45" s="2">
        <v>0.73</v>
      </c>
      <c r="V45" s="2">
        <v>7</v>
      </c>
      <c r="W45" s="2">
        <f t="shared" si="0"/>
        <v>1.6351999999999998</v>
      </c>
    </row>
    <row r="46" spans="2:23" x14ac:dyDescent="0.3">
      <c r="B46" t="s">
        <v>49</v>
      </c>
      <c r="C46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0.32</v>
      </c>
      <c r="U46" s="2">
        <v>0.73</v>
      </c>
      <c r="V46" s="2">
        <v>7</v>
      </c>
      <c r="W46" s="2">
        <f t="shared" si="0"/>
        <v>1.6351999999999998</v>
      </c>
    </row>
    <row r="47" spans="2:23" x14ac:dyDescent="0.3">
      <c r="B47" t="s">
        <v>50</v>
      </c>
      <c r="C47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0.5</v>
      </c>
      <c r="U47" s="2">
        <v>0.53</v>
      </c>
      <c r="V47" s="2">
        <v>7</v>
      </c>
      <c r="W47" s="2">
        <f t="shared" si="0"/>
        <v>1.855</v>
      </c>
    </row>
    <row r="48" spans="2:23" x14ac:dyDescent="0.3">
      <c r="B48" t="s">
        <v>51</v>
      </c>
      <c r="C48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</v>
      </c>
      <c r="U48" s="2">
        <v>0.53</v>
      </c>
      <c r="V48" s="2">
        <v>7</v>
      </c>
      <c r="W48" s="2">
        <f t="shared" si="0"/>
        <v>1.855</v>
      </c>
    </row>
    <row r="49" spans="1:23" x14ac:dyDescent="0.3">
      <c r="W49" s="4">
        <f>SUM(W41:W48)</f>
        <v>14.613199999999999</v>
      </c>
    </row>
    <row r="50" spans="1:23" x14ac:dyDescent="0.3">
      <c r="B50" s="3" t="s">
        <v>52</v>
      </c>
      <c r="T50" s="5" t="s">
        <v>53</v>
      </c>
      <c r="U50" s="5" t="s">
        <v>54</v>
      </c>
      <c r="V50" s="5" t="s">
        <v>9</v>
      </c>
      <c r="W50" s="5" t="s">
        <v>10</v>
      </c>
    </row>
    <row r="51" spans="1:23" x14ac:dyDescent="0.3">
      <c r="B51" t="s">
        <v>55</v>
      </c>
      <c r="C51" t="s">
        <v>56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0.23</v>
      </c>
      <c r="U51" s="2">
        <v>10</v>
      </c>
      <c r="V51" s="6">
        <v>9</v>
      </c>
      <c r="W51" s="2">
        <f>V51*U51*T51</f>
        <v>20.7</v>
      </c>
    </row>
    <row r="52" spans="1:23" x14ac:dyDescent="0.3">
      <c r="B52" t="s">
        <v>55</v>
      </c>
      <c r="C52" t="s">
        <v>56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>
        <v>0.25</v>
      </c>
      <c r="U52" s="2">
        <v>12</v>
      </c>
      <c r="V52" s="6">
        <v>9</v>
      </c>
      <c r="W52" s="2">
        <f>V52*U52*T52</f>
        <v>27</v>
      </c>
    </row>
    <row r="53" spans="1:23" x14ac:dyDescent="0.3">
      <c r="B53" t="s">
        <v>57</v>
      </c>
      <c r="C53" t="s">
        <v>56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>
        <v>0.2</v>
      </c>
      <c r="U53" s="2">
        <v>3.84</v>
      </c>
      <c r="V53" s="6">
        <v>9</v>
      </c>
      <c r="W53" s="2">
        <f>V53*U53*T53</f>
        <v>6.9120000000000008</v>
      </c>
    </row>
    <row r="54" spans="1:23" x14ac:dyDescent="0.3">
      <c r="B54" t="s">
        <v>57</v>
      </c>
      <c r="C54" t="s">
        <v>56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0.35</v>
      </c>
      <c r="U54" s="2">
        <v>0.64</v>
      </c>
      <c r="V54" s="6">
        <v>9</v>
      </c>
      <c r="W54" s="2">
        <f>V54*U54*T54</f>
        <v>2.016</v>
      </c>
    </row>
    <row r="55" spans="1:23" x14ac:dyDescent="0.3">
      <c r="W55" s="4">
        <f>SUM(W51:W54)</f>
        <v>56.628</v>
      </c>
    </row>
    <row r="56" spans="1:23" x14ac:dyDescent="0.3">
      <c r="A56" s="7" t="s">
        <v>10</v>
      </c>
      <c r="B56" s="7" t="s">
        <v>58</v>
      </c>
      <c r="C56" s="7" t="s">
        <v>59</v>
      </c>
      <c r="G56"/>
      <c r="R56" s="8" t="s">
        <v>60</v>
      </c>
      <c r="S56" s="9">
        <v>50000</v>
      </c>
    </row>
    <row r="57" spans="1:23" x14ac:dyDescent="0.3">
      <c r="A57">
        <f>W18</f>
        <v>128.33000000000001</v>
      </c>
      <c r="B57" s="9">
        <f>A57*C57</f>
        <v>64165.000000000007</v>
      </c>
      <c r="C57">
        <v>500</v>
      </c>
      <c r="F57" s="1">
        <v>7</v>
      </c>
      <c r="G57"/>
      <c r="R57" s="7" t="s">
        <v>11</v>
      </c>
      <c r="S57" s="2">
        <f t="shared" ref="S57:S63" si="1">B57/F57</f>
        <v>9166.4285714285725</v>
      </c>
    </row>
    <row r="58" spans="1:23" x14ac:dyDescent="0.3">
      <c r="A58">
        <f>W22</f>
        <v>7.306</v>
      </c>
      <c r="B58" s="9">
        <f>A58*C58</f>
        <v>3653</v>
      </c>
      <c r="C58">
        <v>500</v>
      </c>
      <c r="F58" s="1">
        <v>14</v>
      </c>
      <c r="G58"/>
      <c r="R58" s="7" t="s">
        <v>26</v>
      </c>
      <c r="S58" s="2">
        <f t="shared" si="1"/>
        <v>260.92857142857144</v>
      </c>
    </row>
    <row r="59" spans="1:23" x14ac:dyDescent="0.3">
      <c r="A59">
        <f>W27</f>
        <v>4.2713999999999999</v>
      </c>
      <c r="B59" s="9">
        <f>A60*C59</f>
        <v>47915</v>
      </c>
      <c r="C59">
        <v>500</v>
      </c>
      <c r="F59" s="1">
        <v>7</v>
      </c>
      <c r="G59"/>
      <c r="R59" s="7" t="s">
        <v>30</v>
      </c>
      <c r="S59" s="2">
        <f t="shared" si="1"/>
        <v>6845</v>
      </c>
    </row>
    <row r="60" spans="1:23" x14ac:dyDescent="0.3">
      <c r="A60">
        <f>W32</f>
        <v>95.83</v>
      </c>
      <c r="B60" s="9">
        <f>A59*C60</f>
        <v>2135.6999999999998</v>
      </c>
      <c r="C60">
        <v>500</v>
      </c>
      <c r="F60" s="1">
        <v>14</v>
      </c>
      <c r="G60"/>
      <c r="R60" s="7" t="s">
        <v>34</v>
      </c>
      <c r="S60" s="2">
        <f t="shared" si="1"/>
        <v>152.54999999999998</v>
      </c>
    </row>
    <row r="61" spans="1:23" x14ac:dyDescent="0.3">
      <c r="A61">
        <f>W39</f>
        <v>83.946799999999996</v>
      </c>
      <c r="B61" s="9">
        <f>A59*C61</f>
        <v>2135.6999999999998</v>
      </c>
      <c r="C61">
        <v>500</v>
      </c>
      <c r="F61" s="1">
        <v>14</v>
      </c>
      <c r="G61"/>
      <c r="R61" s="7" t="s">
        <v>37</v>
      </c>
      <c r="S61" s="2">
        <f t="shared" si="1"/>
        <v>152.54999999999998</v>
      </c>
    </row>
    <row r="62" spans="1:23" x14ac:dyDescent="0.3">
      <c r="A62">
        <f>W49</f>
        <v>14.613199999999999</v>
      </c>
      <c r="B62" s="9">
        <f>A62*C62</f>
        <v>7306.5999999999995</v>
      </c>
      <c r="C62">
        <v>500</v>
      </c>
      <c r="F62" s="1">
        <v>7</v>
      </c>
      <c r="G62"/>
      <c r="R62" s="7" t="s">
        <v>61</v>
      </c>
      <c r="S62" s="2">
        <f t="shared" si="1"/>
        <v>1043.8</v>
      </c>
    </row>
    <row r="63" spans="1:23" x14ac:dyDescent="0.3">
      <c r="A63" s="2">
        <f>W55</f>
        <v>56.628</v>
      </c>
      <c r="B63" s="9">
        <f>A63*C63</f>
        <v>28314</v>
      </c>
      <c r="C63">
        <v>500</v>
      </c>
      <c r="F63" s="1">
        <v>9</v>
      </c>
      <c r="G63"/>
      <c r="R63" s="7" t="s">
        <v>52</v>
      </c>
      <c r="S63" s="2">
        <f t="shared" si="1"/>
        <v>3146</v>
      </c>
    </row>
    <row r="64" spans="1:23" x14ac:dyDescent="0.3">
      <c r="R64" s="8"/>
      <c r="S64" s="9"/>
    </row>
    <row r="65" spans="18:19" x14ac:dyDescent="0.3">
      <c r="R65" s="8"/>
      <c r="S65" s="5">
        <f>SUM(S56:S64)</f>
        <v>70767.257142857154</v>
      </c>
    </row>
    <row r="66" spans="18:19" x14ac:dyDescent="0.3">
      <c r="R66" s="8"/>
      <c r="S66" s="10"/>
    </row>
    <row r="67" spans="18:19" x14ac:dyDescent="0.3">
      <c r="R67" s="8"/>
    </row>
    <row r="68" spans="18:19" x14ac:dyDescent="0.3">
      <c r="R68" s="8"/>
    </row>
    <row r="69" spans="18:19" x14ac:dyDescent="0.3">
      <c r="R69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>
      <selection activeCell="H27" sqref="H27"/>
    </sheetView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C136"/>
  <sheetViews>
    <sheetView topLeftCell="A97" zoomScale="160" zoomScaleNormal="160" workbookViewId="0">
      <selection activeCell="W101" sqref="W101"/>
    </sheetView>
  </sheetViews>
  <sheetFormatPr defaultColWidth="10.109375" defaultRowHeight="14.4" x14ac:dyDescent="0.3"/>
  <cols>
    <col min="1" max="1" width="1.21875" customWidth="1"/>
    <col min="2" max="2" width="21.44140625" customWidth="1"/>
    <col min="3" max="3" width="7.109375" style="1" customWidth="1"/>
    <col min="4" max="18" width="0.21875" style="1" customWidth="1"/>
    <col min="19" max="19" width="0.21875" customWidth="1"/>
    <col min="20" max="20" width="5.77734375" style="2" customWidth="1"/>
    <col min="21" max="21" width="5.44140625" style="2" bestFit="1" customWidth="1"/>
    <col min="22" max="22" width="4.33203125" customWidth="1"/>
    <col min="23" max="23" width="6.109375" customWidth="1"/>
    <col min="24" max="24" width="5.5546875" customWidth="1"/>
    <col min="25" max="25" width="6.33203125" customWidth="1"/>
    <col min="26" max="26" width="6.6640625" bestFit="1" customWidth="1"/>
    <col min="27" max="27" width="9.44140625" bestFit="1" customWidth="1"/>
  </cols>
  <sheetData>
    <row r="3" spans="2:23" x14ac:dyDescent="0.3">
      <c r="K3" s="1" t="s">
        <v>1</v>
      </c>
    </row>
    <row r="4" spans="2:23" x14ac:dyDescent="0.3">
      <c r="G4" s="1" t="s">
        <v>3</v>
      </c>
      <c r="I4"/>
      <c r="J4"/>
      <c r="N4"/>
      <c r="O4" s="1" t="s">
        <v>4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</row>
    <row r="6" spans="2:23" x14ac:dyDescent="0.3">
      <c r="B6" s="3" t="s">
        <v>11</v>
      </c>
    </row>
    <row r="7" spans="2:23" x14ac:dyDescent="0.3">
      <c r="B7" s="11" t="s">
        <v>62</v>
      </c>
      <c r="T7" s="5" t="s">
        <v>7</v>
      </c>
      <c r="U7" s="5" t="s">
        <v>8</v>
      </c>
      <c r="V7" s="12" t="s">
        <v>9</v>
      </c>
    </row>
    <row r="8" spans="2:23" x14ac:dyDescent="0.3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</row>
    <row r="9" spans="2:23" x14ac:dyDescent="0.3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</row>
    <row r="10" spans="2:23" x14ac:dyDescent="0.3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</row>
    <row r="11" spans="2:23" x14ac:dyDescent="0.3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</row>
    <row r="12" spans="2:23" x14ac:dyDescent="0.3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</row>
    <row r="13" spans="2:23" x14ac:dyDescent="0.3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</row>
    <row r="14" spans="2:23" x14ac:dyDescent="0.3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</row>
    <row r="15" spans="2:23" x14ac:dyDescent="0.3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</row>
    <row r="16" spans="2:23" x14ac:dyDescent="0.3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</row>
    <row r="17" spans="2:23" x14ac:dyDescent="0.3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</row>
    <row r="18" spans="2:23" x14ac:dyDescent="0.3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</row>
    <row r="19" spans="2:23" x14ac:dyDescent="0.3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</row>
    <row r="20" spans="2:23" x14ac:dyDescent="0.3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</row>
    <row r="21" spans="2:23" x14ac:dyDescent="0.3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</row>
    <row r="22" spans="2:23" x14ac:dyDescent="0.3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</row>
    <row r="23" spans="2:23" x14ac:dyDescent="0.3">
      <c r="B23" s="11" t="s">
        <v>66</v>
      </c>
    </row>
    <row r="24" spans="2:23" x14ac:dyDescent="0.3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</row>
    <row r="25" spans="2:23" x14ac:dyDescent="0.3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0.3</v>
      </c>
      <c r="U25" s="2">
        <v>1.3</v>
      </c>
      <c r="V25">
        <v>60</v>
      </c>
      <c r="W25" t="s">
        <v>14</v>
      </c>
    </row>
    <row r="26" spans="2:23" x14ac:dyDescent="0.3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</row>
    <row r="27" spans="2:23" x14ac:dyDescent="0.3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</row>
    <row r="28" spans="2:23" x14ac:dyDescent="0.3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</row>
    <row r="29" spans="2:23" x14ac:dyDescent="0.3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</row>
    <row r="32" spans="2:23" x14ac:dyDescent="0.3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</row>
    <row r="33" spans="2:23" x14ac:dyDescent="0.3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</row>
    <row r="34" spans="2:23" x14ac:dyDescent="0.3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</row>
    <row r="35" spans="2:23" x14ac:dyDescent="0.3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</row>
    <row r="36" spans="2:23" x14ac:dyDescent="0.3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</row>
    <row r="40" spans="2:23" x14ac:dyDescent="0.3">
      <c r="B40" s="11" t="s">
        <v>73</v>
      </c>
    </row>
    <row r="41" spans="2:23" x14ac:dyDescent="0.3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</row>
    <row r="42" spans="2:23" x14ac:dyDescent="0.3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</row>
    <row r="43" spans="2:23" x14ac:dyDescent="0.3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</row>
    <row r="44" spans="2:23" x14ac:dyDescent="0.3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</row>
    <row r="45" spans="2:23" x14ac:dyDescent="0.3">
      <c r="B45" t="s">
        <v>22</v>
      </c>
      <c r="C45" s="1" t="s">
        <v>13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0.7</v>
      </c>
      <c r="U45" s="2">
        <v>0.32</v>
      </c>
      <c r="V45">
        <v>24</v>
      </c>
      <c r="W45" t="s">
        <v>14</v>
      </c>
    </row>
    <row r="46" spans="2:23" x14ac:dyDescent="0.3">
      <c r="B46" t="s">
        <v>22</v>
      </c>
      <c r="C46" s="1" t="s">
        <v>13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0.51</v>
      </c>
      <c r="U46" s="2">
        <v>0.3</v>
      </c>
      <c r="V46">
        <v>324</v>
      </c>
      <c r="W46" t="s">
        <v>14</v>
      </c>
    </row>
    <row r="47" spans="2:23" x14ac:dyDescent="0.3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0.4</v>
      </c>
      <c r="U47" s="2">
        <v>0.5</v>
      </c>
      <c r="V47">
        <v>24</v>
      </c>
      <c r="W47" t="s">
        <v>14</v>
      </c>
    </row>
    <row r="48" spans="2:23" x14ac:dyDescent="0.3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/>
      <c r="U48"/>
    </row>
    <row r="50" spans="2:24" x14ac:dyDescent="0.3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2" spans="2:24" s="11" customFormat="1" x14ac:dyDescent="0.3">
      <c r="B52" s="11" t="s">
        <v>74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4"/>
      <c r="U52" s="14"/>
    </row>
    <row r="53" spans="2:24" x14ac:dyDescent="0.3">
      <c r="B53" t="s">
        <v>23</v>
      </c>
      <c r="C53" s="1" t="s">
        <v>13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14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  <c r="Q53" s="1" t="s">
        <v>15</v>
      </c>
      <c r="R53" s="1" t="s">
        <v>15</v>
      </c>
      <c r="T53" s="2">
        <v>1.5</v>
      </c>
      <c r="U53" s="2">
        <v>3.25</v>
      </c>
      <c r="V53">
        <v>1</v>
      </c>
      <c r="W53" t="s">
        <v>14</v>
      </c>
    </row>
    <row r="54" spans="2:24" x14ac:dyDescent="0.3">
      <c r="B54" t="s">
        <v>24</v>
      </c>
      <c r="C54" s="1" t="s">
        <v>13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14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  <c r="Q54" s="1" t="s">
        <v>15</v>
      </c>
      <c r="R54" s="1" t="s">
        <v>15</v>
      </c>
      <c r="T54" s="2">
        <v>1.5</v>
      </c>
      <c r="U54" s="2">
        <v>0.14000000000000001</v>
      </c>
      <c r="V54">
        <v>2</v>
      </c>
      <c r="W54" t="s">
        <v>14</v>
      </c>
    </row>
    <row r="55" spans="2:24" x14ac:dyDescent="0.3">
      <c r="B55" t="s">
        <v>24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3.25</v>
      </c>
      <c r="U55" s="2">
        <v>0.14000000000000001</v>
      </c>
      <c r="V55">
        <v>1</v>
      </c>
      <c r="W55" t="s">
        <v>14</v>
      </c>
    </row>
    <row r="56" spans="2:24" x14ac:dyDescent="0.3">
      <c r="B56" t="s">
        <v>25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0.17</v>
      </c>
      <c r="V56">
        <v>2</v>
      </c>
      <c r="W56" t="s">
        <v>14</v>
      </c>
    </row>
    <row r="57" spans="2:24" x14ac:dyDescent="0.3">
      <c r="B57" t="s">
        <v>25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0.17</v>
      </c>
      <c r="V57">
        <v>1</v>
      </c>
      <c r="W57" t="s">
        <v>14</v>
      </c>
    </row>
    <row r="59" spans="2:24" x14ac:dyDescent="0.3">
      <c r="B59" s="3" t="s">
        <v>26</v>
      </c>
    </row>
    <row r="60" spans="2:24" x14ac:dyDescent="0.3">
      <c r="B60" t="s">
        <v>27</v>
      </c>
      <c r="C60" s="1" t="s">
        <v>28</v>
      </c>
      <c r="D60" s="1" t="s">
        <v>15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L60" s="1" t="s">
        <v>14</v>
      </c>
      <c r="M60" s="1" t="s">
        <v>14</v>
      </c>
      <c r="N60" s="1" t="s">
        <v>14</v>
      </c>
      <c r="O60" s="1" t="s">
        <v>14</v>
      </c>
      <c r="P60" s="1" t="s">
        <v>14</v>
      </c>
      <c r="Q60" s="1" t="s">
        <v>14</v>
      </c>
      <c r="R60" s="1" t="s">
        <v>14</v>
      </c>
      <c r="T60" s="2">
        <v>0.94</v>
      </c>
      <c r="U60" s="2">
        <v>0.23</v>
      </c>
      <c r="V60">
        <v>7</v>
      </c>
      <c r="W60" t="s">
        <v>14</v>
      </c>
    </row>
    <row r="61" spans="2:24" x14ac:dyDescent="0.3">
      <c r="B61" t="s">
        <v>29</v>
      </c>
      <c r="C61" s="1" t="s">
        <v>28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L61" s="1" t="s">
        <v>14</v>
      </c>
      <c r="M61" s="1" t="s">
        <v>14</v>
      </c>
      <c r="N61" s="1" t="s">
        <v>14</v>
      </c>
      <c r="O61" s="1" t="s">
        <v>14</v>
      </c>
      <c r="P61" s="1" t="s">
        <v>14</v>
      </c>
      <c r="Q61" s="1" t="s">
        <v>14</v>
      </c>
      <c r="R61" s="1" t="s">
        <v>14</v>
      </c>
      <c r="T61" s="2">
        <v>0.56000000000000005</v>
      </c>
      <c r="U61" s="2">
        <v>0.31</v>
      </c>
      <c r="V61">
        <v>7</v>
      </c>
      <c r="W61" t="s">
        <v>14</v>
      </c>
    </row>
    <row r="62" spans="2:24" x14ac:dyDescent="0.3">
      <c r="B62" t="s">
        <v>27</v>
      </c>
      <c r="C62" s="1" t="s">
        <v>28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  <c r="Q62" s="1" t="s">
        <v>15</v>
      </c>
      <c r="R62" s="1" t="s">
        <v>15</v>
      </c>
      <c r="T62" s="2">
        <v>1.05</v>
      </c>
      <c r="U62" s="2">
        <v>0.3</v>
      </c>
      <c r="V62">
        <v>6</v>
      </c>
      <c r="W62" s="34" t="s">
        <v>113</v>
      </c>
      <c r="X62">
        <v>36</v>
      </c>
    </row>
    <row r="63" spans="2:24" x14ac:dyDescent="0.3">
      <c r="B63" t="s">
        <v>29</v>
      </c>
      <c r="C63" s="1" t="s">
        <v>28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" t="s">
        <v>15</v>
      </c>
      <c r="T63" s="2">
        <v>0.65</v>
      </c>
      <c r="U63" s="2">
        <v>0.38</v>
      </c>
      <c r="V63">
        <v>6</v>
      </c>
      <c r="W63" t="s">
        <v>14</v>
      </c>
    </row>
    <row r="65" spans="2:24" x14ac:dyDescent="0.3">
      <c r="B65" s="3" t="s">
        <v>75</v>
      </c>
    </row>
    <row r="66" spans="2:24" x14ac:dyDescent="0.3">
      <c r="B66" t="s">
        <v>31</v>
      </c>
      <c r="C66" s="1" t="s">
        <v>28</v>
      </c>
      <c r="D66" s="1" t="s">
        <v>15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L66" s="1" t="s">
        <v>14</v>
      </c>
      <c r="M66" s="1" t="s">
        <v>14</v>
      </c>
      <c r="N66" s="1" t="s">
        <v>14</v>
      </c>
      <c r="O66" s="1" t="s">
        <v>14</v>
      </c>
      <c r="P66" s="1" t="s">
        <v>14</v>
      </c>
      <c r="Q66" s="1" t="s">
        <v>14</v>
      </c>
      <c r="R66" s="1" t="s">
        <v>14</v>
      </c>
      <c r="T66" s="2">
        <v>1.95</v>
      </c>
      <c r="U66" s="2">
        <v>0.18</v>
      </c>
      <c r="V66">
        <v>7</v>
      </c>
      <c r="W66" t="s">
        <v>14</v>
      </c>
    </row>
    <row r="67" spans="2:24" x14ac:dyDescent="0.3">
      <c r="B67" t="s">
        <v>32</v>
      </c>
      <c r="C67" s="1" t="s">
        <v>28</v>
      </c>
      <c r="D67" s="1" t="s">
        <v>15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14</v>
      </c>
      <c r="L67" s="1" t="s">
        <v>14</v>
      </c>
      <c r="M67" s="1" t="s">
        <v>14</v>
      </c>
      <c r="N67" s="1" t="s">
        <v>14</v>
      </c>
      <c r="O67" s="1" t="s">
        <v>14</v>
      </c>
      <c r="P67" s="1" t="s">
        <v>14</v>
      </c>
      <c r="Q67" s="1" t="s">
        <v>14</v>
      </c>
      <c r="R67" s="1" t="s">
        <v>14</v>
      </c>
      <c r="T67" s="2">
        <v>0.88</v>
      </c>
      <c r="U67" s="2">
        <v>0.18</v>
      </c>
      <c r="V67">
        <v>8</v>
      </c>
      <c r="W67" s="34" t="s">
        <v>113</v>
      </c>
      <c r="X67">
        <v>8</v>
      </c>
    </row>
    <row r="68" spans="2:24" x14ac:dyDescent="0.3">
      <c r="B68" t="s">
        <v>33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0.56000000000000005</v>
      </c>
      <c r="U68" s="2">
        <v>0.18</v>
      </c>
      <c r="V68">
        <v>7</v>
      </c>
      <c r="W68" t="s">
        <v>14</v>
      </c>
    </row>
    <row r="70" spans="2:24" x14ac:dyDescent="0.3">
      <c r="B70" s="3" t="s">
        <v>76</v>
      </c>
    </row>
    <row r="71" spans="2:24" x14ac:dyDescent="0.3">
      <c r="B71" t="s">
        <v>35</v>
      </c>
      <c r="C71" s="1" t="s">
        <v>28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T71" s="2">
        <v>2.4</v>
      </c>
      <c r="U71" s="2">
        <v>0.15</v>
      </c>
      <c r="V71">
        <v>14</v>
      </c>
      <c r="W71" s="34" t="s">
        <v>113</v>
      </c>
      <c r="X71">
        <v>7</v>
      </c>
    </row>
    <row r="72" spans="2:24" x14ac:dyDescent="0.3">
      <c r="B72" t="s">
        <v>35</v>
      </c>
      <c r="C72" s="1" t="s">
        <v>28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L72" s="1" t="s">
        <v>14</v>
      </c>
      <c r="M72" s="1" t="s">
        <v>14</v>
      </c>
      <c r="N72" s="1" t="s">
        <v>14</v>
      </c>
      <c r="O72" s="1" t="s">
        <v>14</v>
      </c>
      <c r="P72" s="1" t="s">
        <v>14</v>
      </c>
      <c r="Q72" s="1" t="s">
        <v>14</v>
      </c>
      <c r="R72" s="1" t="s">
        <v>14</v>
      </c>
      <c r="T72" s="2">
        <v>3.5</v>
      </c>
      <c r="U72" s="2">
        <v>0.15</v>
      </c>
      <c r="V72">
        <v>14</v>
      </c>
      <c r="W72" s="34" t="s">
        <v>113</v>
      </c>
      <c r="X72">
        <v>7</v>
      </c>
    </row>
    <row r="74" spans="2:24" x14ac:dyDescent="0.3">
      <c r="B74" s="3" t="s">
        <v>77</v>
      </c>
    </row>
    <row r="75" spans="2:24" x14ac:dyDescent="0.3">
      <c r="B75" s="8" t="s">
        <v>78</v>
      </c>
      <c r="C75" s="1" t="s">
        <v>28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L75" s="1" t="s">
        <v>14</v>
      </c>
      <c r="M75" s="1" t="s">
        <v>14</v>
      </c>
      <c r="N75" s="1" t="s">
        <v>14</v>
      </c>
      <c r="O75" s="1" t="s">
        <v>14</v>
      </c>
      <c r="P75" s="1" t="s">
        <v>14</v>
      </c>
      <c r="Q75" s="1" t="s">
        <v>14</v>
      </c>
      <c r="R75" s="1" t="s">
        <v>14</v>
      </c>
      <c r="T75" s="2">
        <v>0.52</v>
      </c>
      <c r="U75" s="2">
        <v>0.36</v>
      </c>
      <c r="V75">
        <v>13</v>
      </c>
      <c r="W75" t="s">
        <v>14</v>
      </c>
    </row>
    <row r="76" spans="2:24" x14ac:dyDescent="0.3">
      <c r="B76" s="8" t="s">
        <v>79</v>
      </c>
      <c r="C76" s="1" t="s">
        <v>28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L76" s="1" t="s">
        <v>14</v>
      </c>
      <c r="M76" s="1" t="s">
        <v>14</v>
      </c>
      <c r="N76" s="1" t="s">
        <v>14</v>
      </c>
      <c r="O76" s="1" t="s">
        <v>14</v>
      </c>
      <c r="P76" s="1" t="s">
        <v>14</v>
      </c>
      <c r="Q76" s="1" t="s">
        <v>14</v>
      </c>
      <c r="R76" s="1" t="s">
        <v>14</v>
      </c>
      <c r="T76" s="2">
        <v>1.17</v>
      </c>
      <c r="U76" s="2">
        <v>0.36</v>
      </c>
      <c r="V76">
        <v>13</v>
      </c>
      <c r="W76" t="s">
        <v>14</v>
      </c>
    </row>
    <row r="77" spans="2:24" x14ac:dyDescent="0.3">
      <c r="B77" s="8" t="s">
        <v>80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0.57999999999999996</v>
      </c>
      <c r="U77" s="2">
        <v>0.13</v>
      </c>
      <c r="V77">
        <v>13</v>
      </c>
      <c r="W77" t="s">
        <v>14</v>
      </c>
    </row>
    <row r="78" spans="2:24" x14ac:dyDescent="0.3">
      <c r="B78" s="8" t="s">
        <v>80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0.55000000000000004</v>
      </c>
      <c r="U78" s="2">
        <v>0.13</v>
      </c>
      <c r="V78">
        <v>13</v>
      </c>
      <c r="W78" t="s">
        <v>14</v>
      </c>
    </row>
    <row r="79" spans="2:24" x14ac:dyDescent="0.3">
      <c r="B79" s="8" t="s">
        <v>81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1.1499999999999999</v>
      </c>
      <c r="U79" s="2">
        <v>0.13</v>
      </c>
      <c r="V79">
        <v>13</v>
      </c>
      <c r="W79" t="s">
        <v>14</v>
      </c>
    </row>
    <row r="80" spans="2:24" x14ac:dyDescent="0.3">
      <c r="B80" s="8" t="s">
        <v>82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0.51</v>
      </c>
      <c r="U80" s="2">
        <v>0.13</v>
      </c>
      <c r="V80">
        <v>13</v>
      </c>
      <c r="W80" t="s">
        <v>14</v>
      </c>
    </row>
    <row r="81" spans="2:23" x14ac:dyDescent="0.3">
      <c r="B81" s="8"/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0.55000000000000004</v>
      </c>
      <c r="U81" s="2">
        <v>0.11</v>
      </c>
      <c r="V81">
        <v>13</v>
      </c>
      <c r="W81" t="s">
        <v>14</v>
      </c>
    </row>
    <row r="82" spans="2:23" x14ac:dyDescent="0.3">
      <c r="B82" s="8" t="s">
        <v>83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0.52</v>
      </c>
      <c r="U82" s="2">
        <v>1.05</v>
      </c>
      <c r="V82">
        <v>13</v>
      </c>
      <c r="W82" t="s">
        <v>14</v>
      </c>
    </row>
    <row r="83" spans="2:23" x14ac:dyDescent="0.3">
      <c r="B83" s="8" t="s">
        <v>84</v>
      </c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1.1599999999999999</v>
      </c>
      <c r="U83" s="2">
        <v>0.05</v>
      </c>
      <c r="V83">
        <v>13</v>
      </c>
      <c r="W83" t="s">
        <v>14</v>
      </c>
    </row>
    <row r="84" spans="2:23" x14ac:dyDescent="0.3">
      <c r="B84" s="8" t="s">
        <v>84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0.05</v>
      </c>
      <c r="V84">
        <v>13</v>
      </c>
      <c r="W84" t="s">
        <v>14</v>
      </c>
    </row>
    <row r="86" spans="2:23" x14ac:dyDescent="0.3">
      <c r="B86" s="3" t="s">
        <v>37</v>
      </c>
    </row>
    <row r="87" spans="2:23" x14ac:dyDescent="0.3">
      <c r="B87" t="s">
        <v>38</v>
      </c>
      <c r="C87" s="1" t="s">
        <v>13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T87" s="2">
        <v>2.82</v>
      </c>
      <c r="U87" s="2">
        <v>0.36</v>
      </c>
      <c r="V87">
        <v>13</v>
      </c>
      <c r="W87" t="s">
        <v>14</v>
      </c>
    </row>
    <row r="88" spans="2:23" x14ac:dyDescent="0.3">
      <c r="B88" t="s">
        <v>39</v>
      </c>
      <c r="C88" s="1" t="s">
        <v>13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L88" s="1" t="s">
        <v>14</v>
      </c>
      <c r="M88" s="1" t="s">
        <v>14</v>
      </c>
      <c r="N88" s="1" t="s">
        <v>14</v>
      </c>
      <c r="O88" s="1" t="s">
        <v>14</v>
      </c>
      <c r="P88" s="1" t="s">
        <v>14</v>
      </c>
      <c r="Q88" s="1" t="s">
        <v>14</v>
      </c>
      <c r="R88" s="1" t="s">
        <v>14</v>
      </c>
      <c r="T88" s="2">
        <v>2.5</v>
      </c>
      <c r="U88" s="2">
        <v>0.36</v>
      </c>
      <c r="V88">
        <v>13</v>
      </c>
      <c r="W88" t="s">
        <v>14</v>
      </c>
    </row>
    <row r="89" spans="2:23" x14ac:dyDescent="0.3">
      <c r="B89" t="s">
        <v>40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1.85</v>
      </c>
      <c r="U89" s="2">
        <v>0.26</v>
      </c>
      <c r="V89">
        <v>13</v>
      </c>
      <c r="W89" t="s">
        <v>14</v>
      </c>
    </row>
    <row r="90" spans="2:23" x14ac:dyDescent="0.3">
      <c r="B90" t="s">
        <v>41</v>
      </c>
      <c r="C90" s="1" t="s">
        <v>13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  <c r="Q90" s="1" t="s">
        <v>15</v>
      </c>
      <c r="R90" s="1" t="s">
        <v>15</v>
      </c>
    </row>
    <row r="91" spans="2:23" x14ac:dyDescent="0.3">
      <c r="B91" t="s">
        <v>42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1.25</v>
      </c>
      <c r="U91" s="2">
        <v>0.18</v>
      </c>
      <c r="V91">
        <v>200</v>
      </c>
      <c r="W91" t="s">
        <v>14</v>
      </c>
    </row>
    <row r="92" spans="2:23" x14ac:dyDescent="0.3">
      <c r="B92" t="s">
        <v>92</v>
      </c>
      <c r="C92" s="1" t="s">
        <v>13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L92" s="1" t="s">
        <v>14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T92" s="2">
        <v>1.2</v>
      </c>
      <c r="U92" s="2">
        <v>0.18</v>
      </c>
      <c r="V92">
        <v>50</v>
      </c>
      <c r="W92" t="s">
        <v>14</v>
      </c>
    </row>
    <row r="93" spans="2:23" x14ac:dyDescent="0.3">
      <c r="B93" s="3" t="s">
        <v>43</v>
      </c>
    </row>
    <row r="94" spans="2:23" x14ac:dyDescent="0.3">
      <c r="B94" t="s">
        <v>44</v>
      </c>
      <c r="C94" s="1" t="s">
        <v>28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0.56000000000000005</v>
      </c>
      <c r="U94" s="2">
        <v>0.18</v>
      </c>
      <c r="V94">
        <v>7</v>
      </c>
      <c r="W94" t="s">
        <v>14</v>
      </c>
    </row>
    <row r="95" spans="2:23" x14ac:dyDescent="0.3">
      <c r="B95" t="s">
        <v>45</v>
      </c>
      <c r="C95" s="1" t="s">
        <v>28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L95" s="1" t="s">
        <v>14</v>
      </c>
      <c r="M95" s="1" t="s">
        <v>14</v>
      </c>
      <c r="N95" s="1" t="s">
        <v>14</v>
      </c>
      <c r="O95" s="1" t="s">
        <v>14</v>
      </c>
      <c r="P95" s="1" t="s">
        <v>14</v>
      </c>
      <c r="Q95" s="1" t="s">
        <v>14</v>
      </c>
      <c r="R95" s="1" t="s">
        <v>14</v>
      </c>
      <c r="T95" s="2">
        <v>0.54</v>
      </c>
      <c r="U95" s="2">
        <v>0.18</v>
      </c>
      <c r="V95">
        <v>7</v>
      </c>
      <c r="W95" t="s">
        <v>14</v>
      </c>
    </row>
    <row r="96" spans="2:23" x14ac:dyDescent="0.3">
      <c r="B96" t="s">
        <v>46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0.76</v>
      </c>
      <c r="U96" s="2">
        <v>0.35</v>
      </c>
      <c r="V96">
        <v>7</v>
      </c>
      <c r="W96" t="s">
        <v>14</v>
      </c>
    </row>
    <row r="97" spans="2:24" x14ac:dyDescent="0.3">
      <c r="B97" t="s">
        <v>47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1.8</v>
      </c>
      <c r="U97" s="2">
        <v>0.35</v>
      </c>
      <c r="V97">
        <v>7</v>
      </c>
      <c r="W97" t="s">
        <v>14</v>
      </c>
    </row>
    <row r="98" spans="2:24" x14ac:dyDescent="0.3">
      <c r="B98" t="s">
        <v>48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0.73</v>
      </c>
      <c r="U98" s="2">
        <v>0.32</v>
      </c>
      <c r="V98">
        <v>7</v>
      </c>
      <c r="W98" t="s">
        <v>14</v>
      </c>
    </row>
    <row r="99" spans="2:24" x14ac:dyDescent="0.3">
      <c r="B99" t="s">
        <v>49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0.73</v>
      </c>
      <c r="U99" s="2">
        <v>0.32</v>
      </c>
      <c r="V99">
        <v>7</v>
      </c>
      <c r="W99" t="s">
        <v>14</v>
      </c>
    </row>
    <row r="100" spans="2:24" x14ac:dyDescent="0.3">
      <c r="B100" t="s">
        <v>50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0.53</v>
      </c>
      <c r="U100" s="2">
        <v>0.5</v>
      </c>
      <c r="V100">
        <v>7</v>
      </c>
      <c r="W100" t="s">
        <v>14</v>
      </c>
    </row>
    <row r="101" spans="2:24" x14ac:dyDescent="0.3">
      <c r="B101" t="s">
        <v>51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0.53</v>
      </c>
      <c r="U101" s="2">
        <v>0.36</v>
      </c>
      <c r="V101">
        <v>7</v>
      </c>
      <c r="W101" t="s">
        <v>14</v>
      </c>
    </row>
    <row r="103" spans="2:24" x14ac:dyDescent="0.3">
      <c r="B103" s="3" t="s">
        <v>85</v>
      </c>
    </row>
    <row r="104" spans="2:24" x14ac:dyDescent="0.3">
      <c r="B104" t="s">
        <v>35</v>
      </c>
      <c r="C104" s="1" t="s">
        <v>28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L104" s="1" t="s">
        <v>14</v>
      </c>
      <c r="M104" s="1" t="s">
        <v>14</v>
      </c>
      <c r="N104" s="1" t="s">
        <v>14</v>
      </c>
      <c r="O104" s="1" t="s">
        <v>14</v>
      </c>
      <c r="P104" s="1" t="s">
        <v>14</v>
      </c>
      <c r="Q104" s="1" t="s">
        <v>14</v>
      </c>
      <c r="R104" s="1" t="s">
        <v>14</v>
      </c>
      <c r="T104" s="2">
        <v>4</v>
      </c>
      <c r="U104" s="2">
        <v>0.24</v>
      </c>
      <c r="V104">
        <v>14</v>
      </c>
      <c r="W104" s="34" t="s">
        <v>114</v>
      </c>
      <c r="X104">
        <v>7</v>
      </c>
    </row>
    <row r="106" spans="2:24" x14ac:dyDescent="0.3">
      <c r="B106" s="3" t="s">
        <v>52</v>
      </c>
      <c r="T106" s="35" t="s">
        <v>8</v>
      </c>
      <c r="U106" s="35" t="s">
        <v>93</v>
      </c>
      <c r="V106" s="36" t="s">
        <v>9</v>
      </c>
    </row>
    <row r="107" spans="2:24" x14ac:dyDescent="0.3">
      <c r="B107" t="s">
        <v>55</v>
      </c>
      <c r="C107" s="1" t="s">
        <v>56</v>
      </c>
      <c r="D107" s="1" t="s">
        <v>14</v>
      </c>
      <c r="E107" s="1" t="s">
        <v>14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L107" s="1" t="s">
        <v>14</v>
      </c>
      <c r="M107" s="1" t="s">
        <v>14</v>
      </c>
      <c r="N107" s="1" t="s">
        <v>14</v>
      </c>
      <c r="O107" s="1" t="s">
        <v>14</v>
      </c>
      <c r="P107" s="1" t="s">
        <v>14</v>
      </c>
      <c r="Q107" s="1" t="s">
        <v>14</v>
      </c>
      <c r="R107" s="1" t="s">
        <v>14</v>
      </c>
      <c r="T107" s="2">
        <v>1</v>
      </c>
      <c r="U107" s="2">
        <v>0.23</v>
      </c>
      <c r="V107">
        <v>90</v>
      </c>
    </row>
    <row r="108" spans="2:24" x14ac:dyDescent="0.3">
      <c r="B108" t="s">
        <v>55</v>
      </c>
      <c r="C108" s="1" t="s">
        <v>56</v>
      </c>
      <c r="D108" s="1" t="s">
        <v>14</v>
      </c>
      <c r="E108" s="1" t="s">
        <v>14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L108" s="1" t="s">
        <v>14</v>
      </c>
      <c r="M108" s="1" t="s">
        <v>14</v>
      </c>
      <c r="N108" s="1" t="s">
        <v>14</v>
      </c>
      <c r="O108" s="1" t="s">
        <v>14</v>
      </c>
      <c r="P108" s="1" t="s">
        <v>14</v>
      </c>
      <c r="Q108" s="1" t="s">
        <v>14</v>
      </c>
      <c r="R108" s="1" t="s">
        <v>14</v>
      </c>
      <c r="T108" s="2">
        <v>1.2</v>
      </c>
      <c r="U108" s="2">
        <v>0.25</v>
      </c>
      <c r="V108">
        <v>90</v>
      </c>
    </row>
    <row r="109" spans="2:24" x14ac:dyDescent="0.3">
      <c r="B109" t="s">
        <v>57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0.64</v>
      </c>
      <c r="U109" s="2">
        <v>0.35</v>
      </c>
      <c r="V109">
        <v>9</v>
      </c>
    </row>
    <row r="110" spans="2:24" x14ac:dyDescent="0.3">
      <c r="B110" t="s">
        <v>57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0.64</v>
      </c>
      <c r="U110" s="2">
        <v>0.2</v>
      </c>
      <c r="V110">
        <v>9</v>
      </c>
    </row>
    <row r="111" spans="2:24" x14ac:dyDescent="0.3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1.6</v>
      </c>
      <c r="U111" s="2">
        <v>0.2</v>
      </c>
      <c r="V111">
        <v>18</v>
      </c>
    </row>
    <row r="112" spans="2:24" x14ac:dyDescent="0.3">
      <c r="R112" s="8"/>
    </row>
    <row r="113" spans="2:28" x14ac:dyDescent="0.3">
      <c r="B113" t="s">
        <v>0</v>
      </c>
      <c r="R113" s="8"/>
    </row>
    <row r="114" spans="2:28" x14ac:dyDescent="0.3">
      <c r="B114" t="s">
        <v>2</v>
      </c>
      <c r="R114" s="8"/>
    </row>
    <row r="115" spans="2:28" x14ac:dyDescent="0.3">
      <c r="B115" t="s">
        <v>86</v>
      </c>
      <c r="R115" s="8"/>
    </row>
    <row r="116" spans="2:28" x14ac:dyDescent="0.3">
      <c r="R116" s="8"/>
    </row>
    <row r="117" spans="2:28" x14ac:dyDescent="0.3">
      <c r="R117" s="8"/>
    </row>
    <row r="126" spans="2:28" x14ac:dyDescent="0.3">
      <c r="AA126" t="s">
        <v>89</v>
      </c>
    </row>
    <row r="128" spans="2:28" x14ac:dyDescent="0.3">
      <c r="Z128" s="15" t="s">
        <v>87</v>
      </c>
      <c r="AA128" s="15" t="s">
        <v>88</v>
      </c>
      <c r="AB128" s="15" t="s">
        <v>9</v>
      </c>
    </row>
    <row r="129" spans="26:29" x14ac:dyDescent="0.3">
      <c r="Z129" s="2">
        <v>1</v>
      </c>
      <c r="AA129" s="2">
        <v>0.23</v>
      </c>
      <c r="AB129">
        <v>92</v>
      </c>
      <c r="AC129">
        <f>AB129*AA129*Z129</f>
        <v>21.16</v>
      </c>
    </row>
    <row r="130" spans="26:29" x14ac:dyDescent="0.3">
      <c r="Z130" s="2">
        <v>1.2</v>
      </c>
      <c r="AA130" s="2">
        <v>0.25</v>
      </c>
      <c r="AB130">
        <v>92</v>
      </c>
      <c r="AC130">
        <f t="shared" ref="AC130:AC133" si="0">AB130*AA130*Z130</f>
        <v>27.599999999999998</v>
      </c>
    </row>
    <row r="131" spans="26:29" x14ac:dyDescent="0.3">
      <c r="Z131" s="2">
        <v>0.64</v>
      </c>
      <c r="AA131" s="2">
        <v>0.35</v>
      </c>
      <c r="AB131">
        <v>10</v>
      </c>
      <c r="AC131">
        <f t="shared" si="0"/>
        <v>2.2400000000000002</v>
      </c>
    </row>
    <row r="132" spans="26:29" x14ac:dyDescent="0.3">
      <c r="Z132" s="2">
        <v>0.64</v>
      </c>
      <c r="AA132" s="2">
        <v>0.2</v>
      </c>
      <c r="AB132">
        <v>10</v>
      </c>
      <c r="AC132">
        <f t="shared" si="0"/>
        <v>1.28</v>
      </c>
    </row>
    <row r="133" spans="26:29" x14ac:dyDescent="0.3">
      <c r="Z133" s="2">
        <v>1.6</v>
      </c>
      <c r="AA133" s="2">
        <v>0.2</v>
      </c>
      <c r="AB133">
        <v>20</v>
      </c>
      <c r="AC133">
        <f t="shared" si="0"/>
        <v>6.4</v>
      </c>
    </row>
    <row r="134" spans="26:29" x14ac:dyDescent="0.3">
      <c r="AC134">
        <f>SUM(AC129:AC133)</f>
        <v>58.68</v>
      </c>
    </row>
    <row r="135" spans="26:29" x14ac:dyDescent="0.3">
      <c r="AC135">
        <v>600</v>
      </c>
    </row>
    <row r="136" spans="26:29" x14ac:dyDescent="0.3">
      <c r="AC136">
        <f>AC135*AC134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DC12-A0CE-4C95-A18B-EADD3CF8060E}">
  <dimension ref="B6:E15"/>
  <sheetViews>
    <sheetView tabSelected="1" topLeftCell="A2" zoomScale="175" zoomScaleNormal="175" workbookViewId="0">
      <selection activeCell="G8" sqref="G8"/>
    </sheetView>
  </sheetViews>
  <sheetFormatPr defaultRowHeight="14.4" x14ac:dyDescent="0.3"/>
  <sheetData>
    <row r="6" spans="2:5" x14ac:dyDescent="0.3">
      <c r="B6" t="s">
        <v>116</v>
      </c>
      <c r="D6" t="s">
        <v>115</v>
      </c>
      <c r="E6">
        <v>120</v>
      </c>
    </row>
    <row r="7" spans="2:5" x14ac:dyDescent="0.3">
      <c r="B7" t="s">
        <v>117</v>
      </c>
      <c r="D7" t="s">
        <v>115</v>
      </c>
      <c r="E7">
        <v>40</v>
      </c>
    </row>
    <row r="8" spans="2:5" x14ac:dyDescent="0.3">
      <c r="B8" t="s">
        <v>118</v>
      </c>
      <c r="D8" t="s">
        <v>115</v>
      </c>
      <c r="E8">
        <v>280</v>
      </c>
    </row>
    <row r="10" spans="2:5" x14ac:dyDescent="0.3">
      <c r="B10" t="s">
        <v>119</v>
      </c>
      <c r="D10" t="s">
        <v>115</v>
      </c>
      <c r="E10">
        <v>175</v>
      </c>
    </row>
    <row r="11" spans="2:5" x14ac:dyDescent="0.3">
      <c r="B11" t="s">
        <v>120</v>
      </c>
      <c r="D11" t="s">
        <v>10</v>
      </c>
      <c r="E11">
        <v>400</v>
      </c>
    </row>
    <row r="12" spans="2:5" x14ac:dyDescent="0.3">
      <c r="B12" t="s">
        <v>121</v>
      </c>
      <c r="E12">
        <v>175</v>
      </c>
    </row>
    <row r="13" spans="2:5" x14ac:dyDescent="0.3">
      <c r="E13">
        <v>125</v>
      </c>
    </row>
    <row r="14" spans="2:5" x14ac:dyDescent="0.3">
      <c r="B14" t="s">
        <v>123</v>
      </c>
      <c r="D14" t="s">
        <v>10</v>
      </c>
      <c r="E14">
        <v>300</v>
      </c>
    </row>
    <row r="15" spans="2:5" x14ac:dyDescent="0.3">
      <c r="B15" t="s">
        <v>122</v>
      </c>
      <c r="D15" t="s">
        <v>115</v>
      </c>
      <c r="E1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BE48-93A3-4962-8A4A-BB5D0F775B15}">
  <dimension ref="B1:N38"/>
  <sheetViews>
    <sheetView topLeftCell="A16" zoomScaleNormal="100" workbookViewId="0">
      <selection activeCell="N10" sqref="N10"/>
    </sheetView>
  </sheetViews>
  <sheetFormatPr defaultRowHeight="15.6" x14ac:dyDescent="0.3"/>
  <cols>
    <col min="1" max="1" width="5.5546875" style="16" customWidth="1"/>
    <col min="2" max="2" width="8.88671875" style="20" customWidth="1"/>
    <col min="3" max="3" width="8.44140625" style="16" bestFit="1" customWidth="1"/>
    <col min="4" max="5" width="5.44140625" style="16" bestFit="1" customWidth="1"/>
    <col min="6" max="6" width="8.88671875" style="21"/>
    <col min="7" max="7" width="8.88671875" style="17"/>
    <col min="8" max="8" width="8.88671875" style="16"/>
    <col min="9" max="9" width="3.6640625" style="16" customWidth="1"/>
    <col min="10" max="10" width="6.21875" style="20" customWidth="1"/>
    <col min="11" max="11" width="5.33203125" style="16" bestFit="1" customWidth="1"/>
    <col min="12" max="12" width="5.6640625" style="16" customWidth="1"/>
    <col min="13" max="13" width="5.44140625" style="21" customWidth="1"/>
    <col min="14" max="14" width="8.33203125" style="17" bestFit="1" customWidth="1"/>
    <col min="15" max="16384" width="8.88671875" style="16"/>
  </cols>
  <sheetData>
    <row r="1" spans="2:14" ht="23.4" x14ac:dyDescent="0.45">
      <c r="F1" s="33" t="s">
        <v>112</v>
      </c>
      <c r="L1" s="32" t="s">
        <v>110</v>
      </c>
    </row>
    <row r="2" spans="2:14" ht="23.4" x14ac:dyDescent="0.45">
      <c r="B2" s="21" t="s">
        <v>96</v>
      </c>
      <c r="C2" s="18"/>
      <c r="D2" s="18"/>
      <c r="E2" s="18"/>
      <c r="L2" s="32" t="s">
        <v>111</v>
      </c>
    </row>
    <row r="3" spans="2:14" x14ac:dyDescent="0.3">
      <c r="B3" s="21" t="s">
        <v>95</v>
      </c>
      <c r="C3" s="18" t="s">
        <v>8</v>
      </c>
      <c r="D3" s="18" t="s">
        <v>93</v>
      </c>
      <c r="E3" s="18" t="s">
        <v>91</v>
      </c>
      <c r="F3" s="21" t="s">
        <v>104</v>
      </c>
      <c r="G3" s="17" t="s">
        <v>107</v>
      </c>
      <c r="H3" s="16" t="s">
        <v>108</v>
      </c>
    </row>
    <row r="4" spans="2:14" x14ac:dyDescent="0.3">
      <c r="B4" s="20">
        <v>3</v>
      </c>
      <c r="C4" s="16">
        <v>2.1</v>
      </c>
      <c r="D4" s="16">
        <v>0.4</v>
      </c>
      <c r="E4" s="16">
        <v>0.14000000000000001</v>
      </c>
      <c r="F4" s="21">
        <v>1</v>
      </c>
      <c r="G4" s="17">
        <f>C4*D4*F4</f>
        <v>0.84000000000000008</v>
      </c>
      <c r="H4" s="24">
        <f>F4*E4*C4</f>
        <v>0.29400000000000004</v>
      </c>
    </row>
    <row r="5" spans="2:14" x14ac:dyDescent="0.3">
      <c r="B5" s="20">
        <v>3</v>
      </c>
      <c r="C5" s="16">
        <v>2</v>
      </c>
      <c r="D5" s="16">
        <v>0.3</v>
      </c>
      <c r="E5" s="16">
        <v>0.14000000000000001</v>
      </c>
      <c r="F5" s="21">
        <v>4</v>
      </c>
      <c r="G5" s="17">
        <f t="shared" ref="G5:G10" si="0">C5*D5*F5</f>
        <v>2.4</v>
      </c>
      <c r="H5" s="24">
        <f t="shared" ref="H5:H10" si="1">F5*E5*C5</f>
        <v>1.1200000000000001</v>
      </c>
    </row>
    <row r="6" spans="2:14" x14ac:dyDescent="0.3">
      <c r="B6" s="20">
        <v>3</v>
      </c>
      <c r="C6" s="16">
        <v>2.12</v>
      </c>
      <c r="D6" s="16">
        <v>0.3</v>
      </c>
      <c r="E6" s="16">
        <v>0.14000000000000001</v>
      </c>
      <c r="F6" s="21">
        <v>1</v>
      </c>
      <c r="G6" s="17">
        <f t="shared" si="0"/>
        <v>0.63600000000000001</v>
      </c>
      <c r="H6" s="24">
        <f t="shared" si="1"/>
        <v>0.29680000000000006</v>
      </c>
    </row>
    <row r="7" spans="2:14" x14ac:dyDescent="0.3">
      <c r="B7" s="20">
        <v>3</v>
      </c>
      <c r="C7" s="16">
        <v>2.0499999999999998</v>
      </c>
      <c r="D7" s="16">
        <v>0.3</v>
      </c>
      <c r="E7" s="16">
        <v>0.14000000000000001</v>
      </c>
      <c r="F7" s="21">
        <v>1</v>
      </c>
      <c r="G7" s="17">
        <f t="shared" si="0"/>
        <v>0.61499999999999988</v>
      </c>
      <c r="H7" s="24">
        <f t="shared" si="1"/>
        <v>0.28699999999999998</v>
      </c>
    </row>
    <row r="8" spans="2:14" x14ac:dyDescent="0.3">
      <c r="B8" s="20">
        <v>3</v>
      </c>
      <c r="C8" s="16">
        <v>2</v>
      </c>
      <c r="D8" s="16">
        <v>0.34</v>
      </c>
      <c r="E8" s="16">
        <v>0.14000000000000001</v>
      </c>
      <c r="F8" s="21">
        <v>32</v>
      </c>
      <c r="G8" s="17">
        <f t="shared" si="0"/>
        <v>21.76</v>
      </c>
      <c r="H8" s="24">
        <f t="shared" si="1"/>
        <v>8.9600000000000009</v>
      </c>
    </row>
    <row r="9" spans="2:14" x14ac:dyDescent="0.3">
      <c r="B9" s="20">
        <v>3</v>
      </c>
      <c r="C9" s="16">
        <v>2.12</v>
      </c>
      <c r="D9" s="16">
        <v>0.34</v>
      </c>
      <c r="E9" s="16">
        <v>0.14000000000000001</v>
      </c>
      <c r="F9" s="21">
        <v>8</v>
      </c>
      <c r="G9" s="17">
        <f t="shared" si="0"/>
        <v>5.7664000000000009</v>
      </c>
      <c r="H9" s="24">
        <f t="shared" si="1"/>
        <v>2.3744000000000005</v>
      </c>
    </row>
    <row r="10" spans="2:14" ht="16.2" thickBot="1" x14ac:dyDescent="0.35">
      <c r="B10" s="20">
        <v>3</v>
      </c>
      <c r="C10" s="16">
        <v>2.0499999999999998</v>
      </c>
      <c r="D10" s="16">
        <v>0.34</v>
      </c>
      <c r="E10" s="16">
        <v>0.14000000000000001</v>
      </c>
      <c r="F10" s="21">
        <v>8</v>
      </c>
      <c r="G10" s="17">
        <f t="shared" si="0"/>
        <v>5.5759999999999996</v>
      </c>
      <c r="H10" s="24">
        <f t="shared" si="1"/>
        <v>2.2959999999999998</v>
      </c>
    </row>
    <row r="11" spans="2:14" ht="18.600000000000001" thickBot="1" x14ac:dyDescent="0.4">
      <c r="C11" s="25"/>
      <c r="D11" s="26"/>
      <c r="E11" s="26"/>
      <c r="F11" s="27" t="s">
        <v>109</v>
      </c>
      <c r="G11" s="28">
        <f>SUM(G4:G10)</f>
        <v>37.593400000000003</v>
      </c>
      <c r="H11" s="29">
        <f>SUM(H4:H10)</f>
        <v>15.6282</v>
      </c>
    </row>
    <row r="13" spans="2:14" x14ac:dyDescent="0.3">
      <c r="B13" s="21" t="s">
        <v>67</v>
      </c>
    </row>
    <row r="14" spans="2:14" x14ac:dyDescent="0.3">
      <c r="B14" s="20">
        <v>3</v>
      </c>
      <c r="C14" s="16">
        <v>0.6</v>
      </c>
      <c r="D14" s="16">
        <v>0.6</v>
      </c>
      <c r="F14" s="21">
        <v>7</v>
      </c>
      <c r="G14" s="17">
        <f>F14*D14*C14</f>
        <v>2.52</v>
      </c>
      <c r="J14" s="21" t="s">
        <v>94</v>
      </c>
      <c r="K14" s="19" t="s">
        <v>8</v>
      </c>
      <c r="L14" s="19" t="s">
        <v>93</v>
      </c>
      <c r="M14" s="21" t="s">
        <v>104</v>
      </c>
      <c r="N14" s="22" t="s">
        <v>10</v>
      </c>
    </row>
    <row r="15" spans="2:14" x14ac:dyDescent="0.3">
      <c r="B15" s="20">
        <v>2</v>
      </c>
      <c r="C15" s="16">
        <v>0.3</v>
      </c>
      <c r="D15" s="16">
        <v>0.6</v>
      </c>
      <c r="F15" s="21">
        <v>685</v>
      </c>
      <c r="G15" s="17">
        <f t="shared" ref="G15:G34" si="2">F15*D15*C15</f>
        <v>123.3</v>
      </c>
      <c r="J15" s="21" t="s">
        <v>99</v>
      </c>
      <c r="K15" s="18" t="s">
        <v>100</v>
      </c>
    </row>
    <row r="16" spans="2:14" x14ac:dyDescent="0.3">
      <c r="B16" s="21" t="s">
        <v>97</v>
      </c>
      <c r="C16" s="18" t="s">
        <v>98</v>
      </c>
      <c r="J16" s="20">
        <v>2</v>
      </c>
      <c r="K16" s="17">
        <v>1.2</v>
      </c>
      <c r="L16" s="17">
        <v>0.18</v>
      </c>
      <c r="M16" s="21">
        <v>4</v>
      </c>
      <c r="N16" s="17">
        <f t="shared" ref="N16:N22" si="3">M16*L16*K16</f>
        <v>0.86399999999999999</v>
      </c>
    </row>
    <row r="17" spans="2:14" x14ac:dyDescent="0.3">
      <c r="B17" s="20">
        <v>3</v>
      </c>
      <c r="C17" s="16">
        <v>0.3</v>
      </c>
      <c r="D17" s="16">
        <v>1.3</v>
      </c>
      <c r="F17" s="21">
        <v>60</v>
      </c>
      <c r="G17" s="17">
        <f t="shared" si="2"/>
        <v>23.4</v>
      </c>
      <c r="J17" s="20">
        <v>2</v>
      </c>
      <c r="K17" s="17">
        <v>1.5</v>
      </c>
      <c r="L17" s="17">
        <v>0.18</v>
      </c>
      <c r="M17" s="21">
        <v>18</v>
      </c>
      <c r="N17" s="17">
        <f t="shared" si="3"/>
        <v>4.8599999999999994</v>
      </c>
    </row>
    <row r="18" spans="2:14" x14ac:dyDescent="0.3">
      <c r="B18" s="20">
        <v>3</v>
      </c>
      <c r="C18" s="17">
        <v>2.0499999999999998</v>
      </c>
      <c r="D18" s="17">
        <v>0.3</v>
      </c>
      <c r="F18" s="21">
        <v>6</v>
      </c>
      <c r="G18" s="17">
        <f t="shared" si="2"/>
        <v>3.6899999999999995</v>
      </c>
      <c r="J18" s="20">
        <v>2</v>
      </c>
      <c r="K18" s="17">
        <v>1.4</v>
      </c>
      <c r="L18" s="17">
        <v>0.18</v>
      </c>
      <c r="M18" s="21">
        <v>8</v>
      </c>
      <c r="N18" s="17">
        <f t="shared" si="3"/>
        <v>2.016</v>
      </c>
    </row>
    <row r="19" spans="2:14" x14ac:dyDescent="0.3">
      <c r="B19" s="20">
        <v>3</v>
      </c>
      <c r="C19" s="17">
        <v>1.5</v>
      </c>
      <c r="D19" s="17">
        <v>0.3</v>
      </c>
      <c r="F19" s="21">
        <v>18</v>
      </c>
      <c r="G19" s="17">
        <f t="shared" si="2"/>
        <v>8.1</v>
      </c>
      <c r="J19" s="20">
        <v>2</v>
      </c>
      <c r="K19" s="17">
        <v>1.3</v>
      </c>
      <c r="L19" s="17">
        <v>0.18</v>
      </c>
      <c r="M19" s="21">
        <v>60</v>
      </c>
      <c r="N19" s="17">
        <f t="shared" si="3"/>
        <v>14.04</v>
      </c>
    </row>
    <row r="20" spans="2:14" x14ac:dyDescent="0.3">
      <c r="B20" s="20">
        <v>3</v>
      </c>
      <c r="C20" s="17">
        <v>1.4</v>
      </c>
      <c r="D20" s="17">
        <v>0.3</v>
      </c>
      <c r="F20" s="21">
        <v>8</v>
      </c>
      <c r="G20" s="17">
        <f t="shared" si="2"/>
        <v>3.36</v>
      </c>
      <c r="J20" s="20">
        <v>2</v>
      </c>
      <c r="K20" s="17">
        <v>2.0499999999999998</v>
      </c>
      <c r="L20" s="17">
        <v>0.18</v>
      </c>
      <c r="M20" s="21">
        <v>6</v>
      </c>
      <c r="N20" s="17">
        <f t="shared" si="3"/>
        <v>2.214</v>
      </c>
    </row>
    <row r="21" spans="2:14" x14ac:dyDescent="0.3">
      <c r="B21" s="20">
        <v>3</v>
      </c>
      <c r="C21" s="17">
        <v>1.2</v>
      </c>
      <c r="D21" s="17">
        <v>0.3</v>
      </c>
      <c r="F21" s="21">
        <v>4</v>
      </c>
      <c r="G21" s="17">
        <f t="shared" si="2"/>
        <v>1.44</v>
      </c>
      <c r="J21" s="20">
        <v>2</v>
      </c>
      <c r="K21" s="17">
        <v>1.5</v>
      </c>
      <c r="L21" s="17">
        <v>0.14000000000000001</v>
      </c>
      <c r="M21" s="21">
        <v>2</v>
      </c>
      <c r="N21" s="17">
        <f t="shared" si="3"/>
        <v>0.42000000000000004</v>
      </c>
    </row>
    <row r="22" spans="2:14" x14ac:dyDescent="0.3">
      <c r="B22" s="20">
        <v>3</v>
      </c>
      <c r="C22" s="17">
        <v>1.5</v>
      </c>
      <c r="D22" s="17">
        <v>0.17</v>
      </c>
      <c r="F22" s="21">
        <v>2</v>
      </c>
      <c r="G22" s="17">
        <f t="shared" si="2"/>
        <v>0.51</v>
      </c>
      <c r="J22" s="20">
        <v>2</v>
      </c>
      <c r="K22" s="17">
        <v>3.25</v>
      </c>
      <c r="L22" s="17">
        <v>0.14000000000000001</v>
      </c>
      <c r="M22" s="21">
        <v>1</v>
      </c>
      <c r="N22" s="17">
        <f t="shared" si="3"/>
        <v>0.45500000000000007</v>
      </c>
    </row>
    <row r="23" spans="2:14" x14ac:dyDescent="0.3">
      <c r="B23" s="20">
        <v>3</v>
      </c>
      <c r="C23" s="17">
        <v>3.25</v>
      </c>
      <c r="D23" s="17">
        <v>0.17</v>
      </c>
      <c r="F23" s="21">
        <v>1</v>
      </c>
      <c r="G23" s="17">
        <f t="shared" si="2"/>
        <v>0.55249999999999999</v>
      </c>
    </row>
    <row r="25" spans="2:14" x14ac:dyDescent="0.3">
      <c r="B25" s="21" t="s">
        <v>21</v>
      </c>
      <c r="J25" s="21" t="s">
        <v>22</v>
      </c>
    </row>
    <row r="26" spans="2:14" x14ac:dyDescent="0.3">
      <c r="B26" s="20">
        <v>3</v>
      </c>
      <c r="C26" s="17">
        <v>3.6</v>
      </c>
      <c r="D26" s="17">
        <v>0.3</v>
      </c>
      <c r="F26" s="21">
        <v>6</v>
      </c>
      <c r="G26" s="17">
        <f t="shared" si="2"/>
        <v>6.4799999999999995</v>
      </c>
      <c r="J26" s="20">
        <v>2</v>
      </c>
      <c r="K26" s="17">
        <v>0.7</v>
      </c>
      <c r="L26" s="17">
        <v>0.32</v>
      </c>
      <c r="M26" s="21">
        <v>24</v>
      </c>
      <c r="N26" s="17">
        <f>M26*L26*K26</f>
        <v>5.3759999999999994</v>
      </c>
    </row>
    <row r="27" spans="2:14" x14ac:dyDescent="0.3">
      <c r="B27" s="20">
        <v>3</v>
      </c>
      <c r="C27" s="17">
        <v>1.27</v>
      </c>
      <c r="D27" s="17">
        <v>0.3</v>
      </c>
      <c r="F27" s="21">
        <v>6</v>
      </c>
      <c r="G27" s="17">
        <f t="shared" si="2"/>
        <v>2.2859999999999996</v>
      </c>
      <c r="J27" s="20">
        <v>2</v>
      </c>
      <c r="K27" s="17">
        <v>0.51</v>
      </c>
      <c r="L27" s="17">
        <v>0.3</v>
      </c>
      <c r="M27" s="21">
        <v>324</v>
      </c>
      <c r="N27" s="17">
        <f>M27*L27*K27</f>
        <v>49.572000000000003</v>
      </c>
    </row>
    <row r="28" spans="2:14" x14ac:dyDescent="0.3">
      <c r="B28" s="20">
        <v>3</v>
      </c>
      <c r="C28" s="17">
        <v>11</v>
      </c>
      <c r="D28" s="17">
        <v>0.3</v>
      </c>
      <c r="F28" s="21">
        <v>6</v>
      </c>
      <c r="G28" s="17">
        <f t="shared" si="2"/>
        <v>19.799999999999997</v>
      </c>
      <c r="J28" s="20">
        <v>2</v>
      </c>
      <c r="K28" s="17">
        <v>0.4</v>
      </c>
      <c r="L28" s="17">
        <v>0.5</v>
      </c>
      <c r="M28" s="21">
        <v>24</v>
      </c>
      <c r="N28" s="17">
        <f>M28*L28*K28</f>
        <v>4.8000000000000007</v>
      </c>
    </row>
    <row r="29" spans="2:14" x14ac:dyDescent="0.3">
      <c r="B29" s="20">
        <v>3</v>
      </c>
      <c r="C29" s="17">
        <v>0.7</v>
      </c>
      <c r="D29" s="17">
        <v>0.3</v>
      </c>
      <c r="F29" s="21">
        <v>12</v>
      </c>
      <c r="G29" s="17">
        <f t="shared" si="2"/>
        <v>2.5199999999999996</v>
      </c>
    </row>
    <row r="31" spans="2:14" x14ac:dyDescent="0.3">
      <c r="B31" s="21" t="s">
        <v>102</v>
      </c>
      <c r="J31" s="21" t="s">
        <v>103</v>
      </c>
      <c r="K31" s="18"/>
    </row>
    <row r="32" spans="2:14" x14ac:dyDescent="0.3">
      <c r="B32" s="20">
        <v>3</v>
      </c>
      <c r="C32" s="17">
        <v>2.82</v>
      </c>
      <c r="D32" s="17">
        <v>0.36</v>
      </c>
      <c r="F32" s="21">
        <v>13</v>
      </c>
      <c r="G32" s="17">
        <f t="shared" si="2"/>
        <v>13.197599999999998</v>
      </c>
      <c r="J32" s="20">
        <v>2</v>
      </c>
      <c r="K32" s="17">
        <v>1.25</v>
      </c>
      <c r="L32" s="17">
        <v>0.18</v>
      </c>
      <c r="M32" s="21">
        <v>200</v>
      </c>
      <c r="N32" s="17">
        <f>M32*L32*K32</f>
        <v>45</v>
      </c>
    </row>
    <row r="33" spans="2:14" x14ac:dyDescent="0.3">
      <c r="B33" s="20">
        <v>3</v>
      </c>
      <c r="C33" s="17">
        <v>2.5</v>
      </c>
      <c r="D33" s="17">
        <v>0.36</v>
      </c>
      <c r="F33" s="21">
        <v>13</v>
      </c>
      <c r="G33" s="17">
        <f t="shared" si="2"/>
        <v>11.7</v>
      </c>
      <c r="J33" s="20">
        <v>2</v>
      </c>
      <c r="K33" s="17">
        <v>1.2</v>
      </c>
      <c r="L33" s="17">
        <v>0.18</v>
      </c>
      <c r="M33" s="21">
        <v>50</v>
      </c>
      <c r="N33" s="17">
        <f>M33*L33*K33</f>
        <v>10.799999999999999</v>
      </c>
    </row>
    <row r="34" spans="2:14" x14ac:dyDescent="0.3">
      <c r="B34" s="20">
        <v>3</v>
      </c>
      <c r="C34" s="17">
        <v>1.85</v>
      </c>
      <c r="D34" s="17">
        <v>0.26</v>
      </c>
      <c r="F34" s="21">
        <v>13</v>
      </c>
      <c r="G34" s="17">
        <f t="shared" si="2"/>
        <v>6.2530000000000001</v>
      </c>
    </row>
    <row r="35" spans="2:14" ht="16.2" thickBot="1" x14ac:dyDescent="0.35"/>
    <row r="36" spans="2:14" ht="18.600000000000001" thickBot="1" x14ac:dyDescent="0.4">
      <c r="D36" s="25"/>
      <c r="E36" s="26"/>
      <c r="F36" s="27" t="s">
        <v>105</v>
      </c>
      <c r="G36" s="28">
        <f>SUM(G14:G35)</f>
        <v>229.10909999999996</v>
      </c>
      <c r="H36" s="26"/>
      <c r="I36" s="26"/>
      <c r="J36" s="30"/>
      <c r="K36" s="26"/>
      <c r="L36" s="27" t="s">
        <v>106</v>
      </c>
      <c r="M36" s="26"/>
      <c r="N36" s="31">
        <f>SUM(N14:N35)</f>
        <v>140.41700000000003</v>
      </c>
    </row>
    <row r="38" spans="2:14" x14ac:dyDescent="0.3">
      <c r="F38" s="16"/>
      <c r="G38" s="16"/>
      <c r="H38" s="23"/>
      <c r="J38" s="16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Sheet2_2</vt:lpstr>
      <vt:lpstr>Sheet1</vt:lpstr>
      <vt:lpstr>Sheet2</vt:lpstr>
      <vt:lpstr>Sayfa2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</dc:creator>
  <dc:description/>
  <cp:lastModifiedBy>m</cp:lastModifiedBy>
  <cp:revision>18</cp:revision>
  <cp:lastPrinted>2023-08-09T10:29:15Z</cp:lastPrinted>
  <dcterms:created xsi:type="dcterms:W3CDTF">2015-06-05T18:17:20Z</dcterms:created>
  <dcterms:modified xsi:type="dcterms:W3CDTF">2023-08-10T08:02:47Z</dcterms:modified>
  <dc:language>tr-TR</dc:language>
</cp:coreProperties>
</file>