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projects\selanik\cesme\"/>
    </mc:Choice>
  </mc:AlternateContent>
  <xr:revisionPtr revIDLastSave="0" documentId="13_ncr:1_{A2DF0F10-6819-4922-8541-7FC86B2A56FE}" xr6:coauthVersionLast="47" xr6:coauthVersionMax="47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Sheet2_2" sheetId="1" r:id="rId1"/>
    <sheet name="Sheet1" sheetId="2" r:id="rId2"/>
    <sheet name="Sheet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19" i="3" l="1"/>
  <c r="AB117" i="3"/>
  <c r="AB113" i="3"/>
  <c r="AB114" i="3"/>
  <c r="AB115" i="3"/>
  <c r="AB116" i="3"/>
  <c r="AB112" i="3"/>
  <c r="W54" i="1"/>
  <c r="W53" i="1"/>
  <c r="W52" i="1"/>
  <c r="W51" i="1"/>
  <c r="W55" i="1" s="1"/>
  <c r="A63" i="1" s="1"/>
  <c r="B63" i="1" s="1"/>
  <c r="S63" i="1" s="1"/>
  <c r="W48" i="1"/>
  <c r="W47" i="1"/>
  <c r="W46" i="1"/>
  <c r="W45" i="1"/>
  <c r="W44" i="1"/>
  <c r="W43" i="1"/>
  <c r="W42" i="1"/>
  <c r="W41" i="1"/>
  <c r="W49" i="1" s="1"/>
  <c r="A62" i="1" s="1"/>
  <c r="B62" i="1" s="1"/>
  <c r="S62" i="1" s="1"/>
  <c r="W38" i="1"/>
  <c r="W39" i="1" s="1"/>
  <c r="A61" i="1" s="1"/>
  <c r="W36" i="1"/>
  <c r="W35" i="1"/>
  <c r="W34" i="1"/>
  <c r="W31" i="1"/>
  <c r="W30" i="1"/>
  <c r="W29" i="1"/>
  <c r="W32" i="1" s="1"/>
  <c r="A60" i="1" s="1"/>
  <c r="B59" i="1" s="1"/>
  <c r="S59" i="1" s="1"/>
  <c r="W26" i="1"/>
  <c r="W25" i="1"/>
  <c r="W27" i="1" s="1"/>
  <c r="A59" i="1" s="1"/>
  <c r="W24" i="1"/>
  <c r="W21" i="1"/>
  <c r="W22" i="1" s="1"/>
  <c r="A58" i="1" s="1"/>
  <c r="B58" i="1" s="1"/>
  <c r="S58" i="1" s="1"/>
  <c r="W20" i="1"/>
  <c r="W17" i="1"/>
  <c r="W16" i="1"/>
  <c r="W15" i="1"/>
  <c r="W14" i="1"/>
  <c r="W13" i="1"/>
  <c r="W9" i="1"/>
  <c r="W18" i="1" s="1"/>
  <c r="A57" i="1" s="1"/>
  <c r="B57" i="1" s="1"/>
  <c r="S57" i="1" s="1"/>
  <c r="B60" i="1" l="1"/>
  <c r="S60" i="1" s="1"/>
  <c r="B61" i="1"/>
  <c r="S61" i="1" s="1"/>
  <c r="S65" i="1"/>
</calcChain>
</file>

<file path=xl/sharedStrings.xml><?xml version="1.0" encoding="utf-8"?>
<sst xmlns="http://schemas.openxmlformats.org/spreadsheetml/2006/main" count="1615" uniqueCount="91">
  <si>
    <t>X : yapılacaklar</t>
  </si>
  <si>
    <t>Daire No</t>
  </si>
  <si>
    <t>- : ölçüsü olmayan veya yapılmayacak</t>
  </si>
  <si>
    <t>Alt sıra</t>
  </si>
  <si>
    <t>Üst sıra</t>
  </si>
  <si>
    <t>Fiyat</t>
  </si>
  <si>
    <t>Verilen</t>
  </si>
  <si>
    <t xml:space="preserve">en </t>
  </si>
  <si>
    <t>boy</t>
  </si>
  <si>
    <t>adet</t>
  </si>
  <si>
    <t>m2</t>
  </si>
  <si>
    <t>Giriş-Bahçe</t>
  </si>
  <si>
    <t xml:space="preserve">Merdiven LEDli </t>
  </si>
  <si>
    <t>bazalt</t>
  </si>
  <si>
    <t>x</t>
  </si>
  <si>
    <t xml:space="preserve"> -</t>
  </si>
  <si>
    <t xml:space="preserve">Merdiven Sahanlık </t>
  </si>
  <si>
    <t>Logar kapağı</t>
  </si>
  <si>
    <t>Bahçe yolu Döşeme</t>
  </si>
  <si>
    <t>Bahçe yolu LEDli Küpeşte</t>
  </si>
  <si>
    <t>Bahçe yolu rıht</t>
  </si>
  <si>
    <t>Çiçeklik Küpeşte LEDli</t>
  </si>
  <si>
    <t>Çiçeklik Lambri</t>
  </si>
  <si>
    <t>Arka Giriş döşeme</t>
  </si>
  <si>
    <t>Arka Giriş Küpeşte</t>
  </si>
  <si>
    <t>Arka Giriş Rıht</t>
  </si>
  <si>
    <t>Bodrum</t>
  </si>
  <si>
    <t>Denizlik 1</t>
  </si>
  <si>
    <t>siyah</t>
  </si>
  <si>
    <t>Denizlik 2</t>
  </si>
  <si>
    <t>Zemin Kat Denizlik</t>
  </si>
  <si>
    <t>mutfak denizlik</t>
  </si>
  <si>
    <t>Depo kapı eşiği</t>
  </si>
  <si>
    <t>Arka oda denizlik</t>
  </si>
  <si>
    <t>Zemin Kat Şömine-küpeşte</t>
  </si>
  <si>
    <t>Merdiven sahanlık küpeştesi</t>
  </si>
  <si>
    <t>Şömine</t>
  </si>
  <si>
    <t>Zemin Kat Teras</t>
  </si>
  <si>
    <t>Denizlık 1</t>
  </si>
  <si>
    <t>Denizlık 2</t>
  </si>
  <si>
    <t>Denizlık 3</t>
  </si>
  <si>
    <t>Teras Küpeşte</t>
  </si>
  <si>
    <t>Teras Rıht Pahlı</t>
  </si>
  <si>
    <t>1.Kat</t>
  </si>
  <si>
    <t>Denizlik Arka oda 1</t>
  </si>
  <si>
    <t>Denizlik Arka oda 2</t>
  </si>
  <si>
    <t>Denizlik Teras 1</t>
  </si>
  <si>
    <t>Denizlik Teras 2</t>
  </si>
  <si>
    <t>Denizlik Hol 1</t>
  </si>
  <si>
    <t>Denizlik Hol 2</t>
  </si>
  <si>
    <t xml:space="preserve">Denizlik Giyinme odası </t>
  </si>
  <si>
    <t xml:space="preserve">Denizlik WC </t>
  </si>
  <si>
    <t>Çatı</t>
  </si>
  <si>
    <t>en(m)</t>
  </si>
  <si>
    <t>boy(m)</t>
  </si>
  <si>
    <t>Kalkan Küpeşte</t>
  </si>
  <si>
    <t>Tundra</t>
  </si>
  <si>
    <t>Baca Küpeşteleri</t>
  </si>
  <si>
    <t>tutar</t>
  </si>
  <si>
    <t>b.fiyat</t>
  </si>
  <si>
    <t>Fiyat verilen</t>
  </si>
  <si>
    <t xml:space="preserve">1. Kat </t>
  </si>
  <si>
    <t xml:space="preserve">Merdiven </t>
  </si>
  <si>
    <t xml:space="preserve">Basamak LEDli </t>
  </si>
  <si>
    <t>Sahanlık döşeme</t>
  </si>
  <si>
    <t>Sahanlık Logar kapağı</t>
  </si>
  <si>
    <t xml:space="preserve">Bahçe yolu </t>
  </si>
  <si>
    <t>Döşeme</t>
  </si>
  <si>
    <t>LEDli Küpeşte</t>
  </si>
  <si>
    <t>Rıht 1</t>
  </si>
  <si>
    <t>Rıht 2</t>
  </si>
  <si>
    <t>Rıht 3</t>
  </si>
  <si>
    <t>Rıht 4</t>
  </si>
  <si>
    <t>Rıht 5</t>
  </si>
  <si>
    <t xml:space="preserve">Çiçeklik </t>
  </si>
  <si>
    <t xml:space="preserve">Örnek daire arka giriş </t>
  </si>
  <si>
    <t>Giriş Kat Denizlik</t>
  </si>
  <si>
    <t>Giriş Kat Sahanlık Küpeşte</t>
  </si>
  <si>
    <t>Giriş Kat Şömine</t>
  </si>
  <si>
    <t>Alt yan</t>
  </si>
  <si>
    <t>Alt ön ızgaralı</t>
  </si>
  <si>
    <t>dikme</t>
  </si>
  <si>
    <t>üst</t>
  </si>
  <si>
    <t>üst yan</t>
  </si>
  <si>
    <t>ön L</t>
  </si>
  <si>
    <t>üst küpeşte</t>
  </si>
  <si>
    <t>1. Kat Sahanlık Küpeşte</t>
  </si>
  <si>
    <t>7 nolu daire örnek dairedir.</t>
  </si>
  <si>
    <t>boy mt</t>
  </si>
  <si>
    <t>en mt</t>
  </si>
  <si>
    <t>Tundra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</si>
</sst>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topLeftCell="A7" zoomScale="120" zoomScaleNormal="120" workbookViewId="0">
      <selection activeCell="T57" sqref="T57"/>
    </sheetView>
  </sheetViews>
  <sheetFormatPr defaultColWidth="10.109375" defaultRowHeight="14.4" x14ac:dyDescent="0.3"/>
  <cols>
    <col min="1" max="1" width="7.21875" customWidth="1"/>
    <col min="2" max="2" width="24.88671875" customWidth="1"/>
    <col min="3" max="3" width="7.109375" customWidth="1"/>
    <col min="4" max="5" width="2.5546875" style="1" customWidth="1"/>
    <col min="6" max="6" width="3.44140625" style="1" customWidth="1"/>
    <col min="7" max="13" width="2.21875" style="1" customWidth="1"/>
    <col min="14" max="18" width="3.21875" style="1" customWidth="1"/>
    <col min="19" max="19" width="10.21875" style="1"/>
    <col min="20" max="20" width="5.33203125" style="2" customWidth="1"/>
    <col min="21" max="21" width="7.109375" style="2" customWidth="1"/>
    <col min="22" max="23" width="6.88671875" style="2" customWidth="1"/>
  </cols>
  <sheetData>
    <row r="3" spans="2:23" x14ac:dyDescent="0.3">
      <c r="B3" t="s">
        <v>0</v>
      </c>
      <c r="K3" s="1" t="s">
        <v>1</v>
      </c>
    </row>
    <row r="4" spans="2:23" x14ac:dyDescent="0.3">
      <c r="B4" t="s">
        <v>2</v>
      </c>
      <c r="G4" s="1" t="s">
        <v>3</v>
      </c>
      <c r="I4"/>
      <c r="J4"/>
      <c r="N4"/>
      <c r="O4" s="1" t="s">
        <v>4</v>
      </c>
      <c r="S4" s="1" t="s">
        <v>5</v>
      </c>
    </row>
    <row r="5" spans="2:23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spans="2:23" x14ac:dyDescent="0.3">
      <c r="B6" s="3" t="s">
        <v>11</v>
      </c>
    </row>
    <row r="7" spans="2:23" x14ac:dyDescent="0.3">
      <c r="B7" t="s">
        <v>12</v>
      </c>
      <c r="C7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spans="2:23" x14ac:dyDescent="0.3">
      <c r="B8" t="s">
        <v>16</v>
      </c>
      <c r="C8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spans="2:23" x14ac:dyDescent="0.3">
      <c r="B9" t="s">
        <v>17</v>
      </c>
      <c r="C9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0.6</v>
      </c>
      <c r="U9" s="2">
        <v>0.6</v>
      </c>
      <c r="V9" s="2">
        <v>7</v>
      </c>
      <c r="W9" s="2">
        <f>V9*U9*T9</f>
        <v>2.52</v>
      </c>
    </row>
    <row r="10" spans="2:23" x14ac:dyDescent="0.3">
      <c r="B10" t="s">
        <v>18</v>
      </c>
      <c r="C1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spans="2:23" x14ac:dyDescent="0.3">
      <c r="B11" t="s">
        <v>19</v>
      </c>
      <c r="C1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spans="2:23" x14ac:dyDescent="0.3">
      <c r="B12" t="s">
        <v>20</v>
      </c>
      <c r="C12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spans="2:23" x14ac:dyDescent="0.3">
      <c r="B13" t="s">
        <v>21</v>
      </c>
      <c r="C13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21.85</v>
      </c>
      <c r="V13" s="2">
        <v>7</v>
      </c>
      <c r="W13" s="2">
        <f>V13*U13*T13</f>
        <v>45.885000000000005</v>
      </c>
    </row>
    <row r="14" spans="2:23" x14ac:dyDescent="0.3">
      <c r="B14" t="s">
        <v>22</v>
      </c>
      <c r="C14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  <c r="U14" s="2">
        <v>0.5</v>
      </c>
      <c r="V14" s="2">
        <v>490</v>
      </c>
      <c r="W14" s="2">
        <f>V14*U14*T14</f>
        <v>73.5</v>
      </c>
    </row>
    <row r="15" spans="2:23" x14ac:dyDescent="0.3">
      <c r="B15" t="s">
        <v>23</v>
      </c>
      <c r="C15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1.5</v>
      </c>
      <c r="U15" s="2">
        <v>3.25</v>
      </c>
      <c r="V15" s="2">
        <v>1</v>
      </c>
      <c r="W15" s="2">
        <f>V15*U15*T15</f>
        <v>4.875</v>
      </c>
    </row>
    <row r="16" spans="2:23" x14ac:dyDescent="0.3">
      <c r="B16" t="s">
        <v>24</v>
      </c>
      <c r="C16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0.14000000000000001</v>
      </c>
      <c r="U16" s="2">
        <v>5</v>
      </c>
      <c r="V16" s="2">
        <v>1</v>
      </c>
      <c r="W16" s="2">
        <f>V16*U16*T16</f>
        <v>0.70000000000000007</v>
      </c>
    </row>
    <row r="17" spans="2:23" x14ac:dyDescent="0.3">
      <c r="B17" t="s">
        <v>25</v>
      </c>
      <c r="C17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0.17</v>
      </c>
      <c r="U17" s="2">
        <v>5</v>
      </c>
      <c r="V17" s="2">
        <v>1</v>
      </c>
      <c r="W17" s="2">
        <f>V17*U17*T17</f>
        <v>0.85000000000000009</v>
      </c>
    </row>
    <row r="18" spans="2:23" x14ac:dyDescent="0.3">
      <c r="W18" s="4">
        <f>SUM(W7:W17)</f>
        <v>128.33000000000001</v>
      </c>
    </row>
    <row r="19" spans="2:23" x14ac:dyDescent="0.3">
      <c r="B19" s="3" t="s">
        <v>26</v>
      </c>
      <c r="W19"/>
    </row>
    <row r="20" spans="2:23" x14ac:dyDescent="0.3">
      <c r="B20" t="s">
        <v>27</v>
      </c>
      <c r="C2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0.3</v>
      </c>
      <c r="U20" s="2">
        <v>1.05</v>
      </c>
      <c r="V20" s="2">
        <v>13</v>
      </c>
      <c r="W20" s="2">
        <f>V20*U20*T20</f>
        <v>4.0949999999999998</v>
      </c>
    </row>
    <row r="21" spans="2:23" x14ac:dyDescent="0.3">
      <c r="B21" t="s">
        <v>29</v>
      </c>
      <c r="C2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0.38</v>
      </c>
      <c r="U21" s="2">
        <v>0.65</v>
      </c>
      <c r="V21" s="2">
        <v>13</v>
      </c>
      <c r="W21" s="2">
        <f>V21*U21*T21</f>
        <v>3.2110000000000003</v>
      </c>
    </row>
    <row r="22" spans="2:23" x14ac:dyDescent="0.3">
      <c r="W22" s="4">
        <f>SUM(W20:W21)</f>
        <v>7.306</v>
      </c>
    </row>
    <row r="23" spans="2:23" x14ac:dyDescent="0.3">
      <c r="B23" s="3" t="s">
        <v>30</v>
      </c>
    </row>
    <row r="24" spans="2:23" x14ac:dyDescent="0.3">
      <c r="B24" t="s">
        <v>31</v>
      </c>
      <c r="C24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0.18</v>
      </c>
      <c r="U24" s="2">
        <v>1.95</v>
      </c>
      <c r="V24" s="2">
        <v>7</v>
      </c>
      <c r="W24" s="2">
        <f>V24*U24*T24</f>
        <v>2.4569999999999999</v>
      </c>
    </row>
    <row r="25" spans="2:23" x14ac:dyDescent="0.3">
      <c r="B25" t="s">
        <v>32</v>
      </c>
      <c r="C25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0.18</v>
      </c>
      <c r="U25" s="2">
        <v>0.88</v>
      </c>
      <c r="V25" s="2">
        <v>7</v>
      </c>
      <c r="W25" s="2">
        <f>V25*U25*T25</f>
        <v>1.1088</v>
      </c>
    </row>
    <row r="26" spans="2:23" x14ac:dyDescent="0.3">
      <c r="B26" t="s">
        <v>33</v>
      </c>
      <c r="C26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0.18</v>
      </c>
      <c r="U26" s="2">
        <v>0.56000000000000005</v>
      </c>
      <c r="V26" s="2">
        <v>7</v>
      </c>
      <c r="W26" s="2">
        <f>V26*U26*T26</f>
        <v>0.7056</v>
      </c>
    </row>
    <row r="27" spans="2:23" x14ac:dyDescent="0.3">
      <c r="W27" s="4">
        <f>SUM(W24:W26)</f>
        <v>4.2713999999999999</v>
      </c>
    </row>
    <row r="28" spans="2:23" x14ac:dyDescent="0.3">
      <c r="B28" s="3" t="s">
        <v>34</v>
      </c>
      <c r="W28"/>
    </row>
    <row r="29" spans="2:23" x14ac:dyDescent="0.3">
      <c r="B29" t="s">
        <v>35</v>
      </c>
      <c r="C29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0.15</v>
      </c>
      <c r="U29" s="2">
        <v>5.9</v>
      </c>
      <c r="V29" s="2">
        <v>14</v>
      </c>
      <c r="W29" s="2">
        <f>V29*U29*T29</f>
        <v>12.39</v>
      </c>
    </row>
    <row r="30" spans="2:23" x14ac:dyDescent="0.3">
      <c r="B30" t="s">
        <v>35</v>
      </c>
      <c r="C3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0.24</v>
      </c>
      <c r="U30" s="2">
        <v>4</v>
      </c>
      <c r="V30" s="2">
        <v>14</v>
      </c>
      <c r="W30" s="2">
        <f>V30*U30*T30</f>
        <v>13.44</v>
      </c>
    </row>
    <row r="31" spans="2:23" x14ac:dyDescent="0.3">
      <c r="B31" t="s">
        <v>36</v>
      </c>
      <c r="C31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>
        <v>1</v>
      </c>
      <c r="U31">
        <v>5</v>
      </c>
      <c r="V31" s="2">
        <v>14</v>
      </c>
      <c r="W31" s="2">
        <f>V31*U31*T31</f>
        <v>70</v>
      </c>
    </row>
    <row r="32" spans="2:23" x14ac:dyDescent="0.3">
      <c r="T32"/>
      <c r="U32"/>
      <c r="W32" s="4">
        <f>SUM(W29:W31)</f>
        <v>95.83</v>
      </c>
    </row>
    <row r="33" spans="2:23" x14ac:dyDescent="0.3">
      <c r="B33" s="3" t="s">
        <v>37</v>
      </c>
    </row>
    <row r="34" spans="2:23" x14ac:dyDescent="0.3">
      <c r="B34" t="s">
        <v>38</v>
      </c>
      <c r="C34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>
        <v>0.36</v>
      </c>
      <c r="U34" s="2">
        <v>2.82</v>
      </c>
      <c r="V34" s="2">
        <v>14</v>
      </c>
      <c r="W34" s="2">
        <f>V34*U34*T34</f>
        <v>14.212799999999998</v>
      </c>
    </row>
    <row r="35" spans="2:23" x14ac:dyDescent="0.3">
      <c r="B35" t="s">
        <v>39</v>
      </c>
      <c r="C35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>
        <v>0.36</v>
      </c>
      <c r="U35" s="2">
        <v>2.5</v>
      </c>
      <c r="V35" s="2">
        <v>14</v>
      </c>
      <c r="W35" s="2">
        <f>V35*U35*T35</f>
        <v>12.6</v>
      </c>
    </row>
    <row r="36" spans="2:23" x14ac:dyDescent="0.3">
      <c r="B36" t="s">
        <v>40</v>
      </c>
      <c r="C36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>
        <v>0.26</v>
      </c>
      <c r="U36" s="2">
        <v>1.85</v>
      </c>
      <c r="V36" s="2">
        <v>14</v>
      </c>
      <c r="W36" s="2">
        <f>V36*U36*T36</f>
        <v>6.7340000000000009</v>
      </c>
    </row>
    <row r="37" spans="2:23" x14ac:dyDescent="0.3">
      <c r="B37" t="s">
        <v>41</v>
      </c>
      <c r="C37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/>
    </row>
    <row r="38" spans="2:23" x14ac:dyDescent="0.3">
      <c r="B38" t="s">
        <v>42</v>
      </c>
      <c r="C38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>
        <v>0.15</v>
      </c>
      <c r="U38" s="2">
        <v>24</v>
      </c>
      <c r="V38" s="2">
        <v>14</v>
      </c>
      <c r="W38" s="2">
        <f>V38*U38*T38</f>
        <v>50.4</v>
      </c>
    </row>
    <row r="39" spans="2:23" x14ac:dyDescent="0.3">
      <c r="W39" s="4">
        <f>SUM(W34:W38)</f>
        <v>83.946799999999996</v>
      </c>
    </row>
    <row r="40" spans="2:23" x14ac:dyDescent="0.3">
      <c r="B40" s="3" t="s">
        <v>43</v>
      </c>
    </row>
    <row r="41" spans="2:23" x14ac:dyDescent="0.3">
      <c r="B41" t="s">
        <v>44</v>
      </c>
      <c r="C41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0.18</v>
      </c>
      <c r="U41" s="2">
        <v>0.54</v>
      </c>
      <c r="V41" s="2">
        <v>7</v>
      </c>
      <c r="W41" s="2">
        <f t="shared" ref="W41:W48" si="0">V41*U41*T41</f>
        <v>0.6804</v>
      </c>
    </row>
    <row r="42" spans="2:23" x14ac:dyDescent="0.3">
      <c r="B42" t="s">
        <v>45</v>
      </c>
      <c r="C42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0.18</v>
      </c>
      <c r="U42" s="2">
        <v>0.54</v>
      </c>
      <c r="V42" s="2">
        <v>7</v>
      </c>
      <c r="W42" s="2">
        <f t="shared" si="0"/>
        <v>0.6804</v>
      </c>
    </row>
    <row r="43" spans="2:23" x14ac:dyDescent="0.3">
      <c r="B43" t="s">
        <v>46</v>
      </c>
      <c r="C43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0.35</v>
      </c>
      <c r="U43" s="2">
        <v>0.76</v>
      </c>
      <c r="V43" s="2">
        <v>7</v>
      </c>
      <c r="W43" s="2">
        <f t="shared" si="0"/>
        <v>1.8619999999999999</v>
      </c>
    </row>
    <row r="44" spans="2:23" x14ac:dyDescent="0.3">
      <c r="B44" t="s">
        <v>47</v>
      </c>
      <c r="C44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0.35</v>
      </c>
      <c r="U44" s="2">
        <v>1.8</v>
      </c>
      <c r="V44" s="2">
        <v>7</v>
      </c>
      <c r="W44" s="2">
        <f t="shared" si="0"/>
        <v>4.4099999999999993</v>
      </c>
    </row>
    <row r="45" spans="2:23" x14ac:dyDescent="0.3">
      <c r="B45" t="s">
        <v>48</v>
      </c>
      <c r="C45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0.32</v>
      </c>
      <c r="U45" s="2">
        <v>0.73</v>
      </c>
      <c r="V45" s="2">
        <v>7</v>
      </c>
      <c r="W45" s="2">
        <f t="shared" si="0"/>
        <v>1.6351999999999998</v>
      </c>
    </row>
    <row r="46" spans="2:23" x14ac:dyDescent="0.3">
      <c r="B46" t="s">
        <v>49</v>
      </c>
      <c r="C46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0.32</v>
      </c>
      <c r="U46" s="2">
        <v>0.73</v>
      </c>
      <c r="V46" s="2">
        <v>7</v>
      </c>
      <c r="W46" s="2">
        <f t="shared" si="0"/>
        <v>1.6351999999999998</v>
      </c>
    </row>
    <row r="47" spans="2:23" x14ac:dyDescent="0.3">
      <c r="B47" t="s">
        <v>50</v>
      </c>
      <c r="C47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0.5</v>
      </c>
      <c r="U47" s="2">
        <v>0.53</v>
      </c>
      <c r="V47" s="2">
        <v>7</v>
      </c>
      <c r="W47" s="2">
        <f t="shared" si="0"/>
        <v>1.855</v>
      </c>
    </row>
    <row r="48" spans="2:23" x14ac:dyDescent="0.3">
      <c r="B48" t="s">
        <v>51</v>
      </c>
      <c r="C48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</v>
      </c>
      <c r="U48" s="2">
        <v>0.53</v>
      </c>
      <c r="V48" s="2">
        <v>7</v>
      </c>
      <c r="W48" s="2">
        <f t="shared" si="0"/>
        <v>1.855</v>
      </c>
    </row>
    <row r="49" spans="1:23" x14ac:dyDescent="0.3">
      <c r="W49" s="4">
        <f>SUM(W41:W48)</f>
        <v>14.613199999999999</v>
      </c>
    </row>
    <row r="50" spans="1:23" x14ac:dyDescent="0.3">
      <c r="B50" s="3" t="s">
        <v>52</v>
      </c>
      <c r="T50" s="5" t="s">
        <v>53</v>
      </c>
      <c r="U50" s="5" t="s">
        <v>54</v>
      </c>
      <c r="V50" s="5" t="s">
        <v>9</v>
      </c>
      <c r="W50" s="5" t="s">
        <v>10</v>
      </c>
    </row>
    <row r="51" spans="1:23" x14ac:dyDescent="0.3">
      <c r="B51" t="s">
        <v>55</v>
      </c>
      <c r="C51" t="s">
        <v>56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0.23</v>
      </c>
      <c r="U51" s="2">
        <v>10</v>
      </c>
      <c r="V51" s="6">
        <v>9</v>
      </c>
      <c r="W51" s="2">
        <f>V51*U51*T51</f>
        <v>20.7</v>
      </c>
    </row>
    <row r="52" spans="1:23" x14ac:dyDescent="0.3">
      <c r="B52" t="s">
        <v>55</v>
      </c>
      <c r="C52" t="s">
        <v>56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>
        <v>0.25</v>
      </c>
      <c r="U52" s="2">
        <v>12</v>
      </c>
      <c r="V52" s="6">
        <v>9</v>
      </c>
      <c r="W52" s="2">
        <f>V52*U52*T52</f>
        <v>27</v>
      </c>
    </row>
    <row r="53" spans="1:23" x14ac:dyDescent="0.3">
      <c r="B53" t="s">
        <v>57</v>
      </c>
      <c r="C53" t="s">
        <v>56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>
        <v>0.2</v>
      </c>
      <c r="U53" s="2">
        <v>3.84</v>
      </c>
      <c r="V53" s="6">
        <v>9</v>
      </c>
      <c r="W53" s="2">
        <f>V53*U53*T53</f>
        <v>6.9120000000000008</v>
      </c>
    </row>
    <row r="54" spans="1:23" x14ac:dyDescent="0.3">
      <c r="B54" t="s">
        <v>57</v>
      </c>
      <c r="C54" t="s">
        <v>56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0.35</v>
      </c>
      <c r="U54" s="2">
        <v>0.64</v>
      </c>
      <c r="V54" s="6">
        <v>9</v>
      </c>
      <c r="W54" s="2">
        <f>V54*U54*T54</f>
        <v>2.016</v>
      </c>
    </row>
    <row r="55" spans="1:23" x14ac:dyDescent="0.3">
      <c r="W55" s="4">
        <f>SUM(W51:W54)</f>
        <v>56.628</v>
      </c>
    </row>
    <row r="56" spans="1:23" x14ac:dyDescent="0.3">
      <c r="A56" s="7" t="s">
        <v>10</v>
      </c>
      <c r="B56" s="7" t="s">
        <v>58</v>
      </c>
      <c r="C56" s="7" t="s">
        <v>59</v>
      </c>
      <c r="G56"/>
      <c r="R56" s="8" t="s">
        <v>60</v>
      </c>
      <c r="S56" s="9">
        <v>50000</v>
      </c>
    </row>
    <row r="57" spans="1:23" x14ac:dyDescent="0.3">
      <c r="A57">
        <f>W18</f>
        <v>128.33000000000001</v>
      </c>
      <c r="B57" s="9">
        <f>A57*C57</f>
        <v>64165.000000000007</v>
      </c>
      <c r="C57">
        <v>500</v>
      </c>
      <c r="F57" s="1">
        <v>7</v>
      </c>
      <c r="G57"/>
      <c r="R57" s="7" t="s">
        <v>11</v>
      </c>
      <c r="S57" s="2">
        <f t="shared" ref="S57:S63" si="1">B57/F57</f>
        <v>9166.4285714285725</v>
      </c>
    </row>
    <row r="58" spans="1:23" x14ac:dyDescent="0.3">
      <c r="A58">
        <f>W22</f>
        <v>7.306</v>
      </c>
      <c r="B58" s="9">
        <f>A58*C58</f>
        <v>3653</v>
      </c>
      <c r="C58">
        <v>500</v>
      </c>
      <c r="F58" s="1">
        <v>14</v>
      </c>
      <c r="G58"/>
      <c r="R58" s="7" t="s">
        <v>26</v>
      </c>
      <c r="S58" s="2">
        <f t="shared" si="1"/>
        <v>260.92857142857144</v>
      </c>
    </row>
    <row r="59" spans="1:23" x14ac:dyDescent="0.3">
      <c r="A59">
        <f>W27</f>
        <v>4.2713999999999999</v>
      </c>
      <c r="B59" s="9">
        <f>A60*C59</f>
        <v>47915</v>
      </c>
      <c r="C59">
        <v>500</v>
      </c>
      <c r="F59" s="1">
        <v>7</v>
      </c>
      <c r="G59"/>
      <c r="R59" s="7" t="s">
        <v>30</v>
      </c>
      <c r="S59" s="2">
        <f t="shared" si="1"/>
        <v>6845</v>
      </c>
    </row>
    <row r="60" spans="1:23" x14ac:dyDescent="0.3">
      <c r="A60">
        <f>W32</f>
        <v>95.83</v>
      </c>
      <c r="B60" s="9">
        <f>A59*C60</f>
        <v>2135.6999999999998</v>
      </c>
      <c r="C60">
        <v>500</v>
      </c>
      <c r="F60" s="1">
        <v>14</v>
      </c>
      <c r="G60"/>
      <c r="R60" s="7" t="s">
        <v>34</v>
      </c>
      <c r="S60" s="2">
        <f t="shared" si="1"/>
        <v>152.54999999999998</v>
      </c>
    </row>
    <row r="61" spans="1:23" x14ac:dyDescent="0.3">
      <c r="A61">
        <f>W39</f>
        <v>83.946799999999996</v>
      </c>
      <c r="B61" s="9">
        <f>A59*C61</f>
        <v>2135.6999999999998</v>
      </c>
      <c r="C61">
        <v>500</v>
      </c>
      <c r="F61" s="1">
        <v>14</v>
      </c>
      <c r="G61"/>
      <c r="R61" s="7" t="s">
        <v>37</v>
      </c>
      <c r="S61" s="2">
        <f t="shared" si="1"/>
        <v>152.54999999999998</v>
      </c>
    </row>
    <row r="62" spans="1:23" x14ac:dyDescent="0.3">
      <c r="A62">
        <f>W49</f>
        <v>14.613199999999999</v>
      </c>
      <c r="B62" s="9">
        <f>A62*C62</f>
        <v>7306.5999999999995</v>
      </c>
      <c r="C62">
        <v>500</v>
      </c>
      <c r="F62" s="1">
        <v>7</v>
      </c>
      <c r="G62"/>
      <c r="R62" s="7" t="s">
        <v>61</v>
      </c>
      <c r="S62" s="2">
        <f t="shared" si="1"/>
        <v>1043.8</v>
      </c>
    </row>
    <row r="63" spans="1:23" x14ac:dyDescent="0.3">
      <c r="A63" s="2">
        <f>W55</f>
        <v>56.628</v>
      </c>
      <c r="B63" s="9">
        <f>A63*C63</f>
        <v>28314</v>
      </c>
      <c r="C63">
        <v>500</v>
      </c>
      <c r="F63" s="1">
        <v>9</v>
      </c>
      <c r="G63"/>
      <c r="R63" s="7" t="s">
        <v>52</v>
      </c>
      <c r="S63" s="2">
        <f t="shared" si="1"/>
        <v>3146</v>
      </c>
    </row>
    <row r="64" spans="1:23" x14ac:dyDescent="0.3">
      <c r="R64" s="8"/>
      <c r="S64" s="9"/>
    </row>
    <row r="65" spans="18:19" x14ac:dyDescent="0.3">
      <c r="R65" s="8"/>
      <c r="S65" s="5">
        <f>SUM(S56:S64)</f>
        <v>70767.257142857154</v>
      </c>
    </row>
    <row r="66" spans="18:19" x14ac:dyDescent="0.3">
      <c r="R66" s="8"/>
      <c r="S66" s="10"/>
    </row>
    <row r="67" spans="18:19" x14ac:dyDescent="0.3">
      <c r="R67" s="8"/>
    </row>
    <row r="68" spans="18:19" x14ac:dyDescent="0.3">
      <c r="R68" s="8"/>
    </row>
    <row r="69" spans="18:19" x14ac:dyDescent="0.3">
      <c r="R69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>
      <selection activeCell="H27" sqref="H27"/>
    </sheetView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119"/>
  <sheetViews>
    <sheetView tabSelected="1" zoomScale="160" zoomScaleNormal="160" workbookViewId="0">
      <selection activeCell="A2" sqref="A2"/>
    </sheetView>
  </sheetViews>
  <sheetFormatPr defaultColWidth="10.109375" defaultRowHeight="14.4" x14ac:dyDescent="0.3"/>
  <cols>
    <col min="1" max="1" width="1.21875" customWidth="1"/>
    <col min="2" max="2" width="21.44140625" customWidth="1"/>
    <col min="3" max="3" width="7.109375" style="1" customWidth="1"/>
    <col min="4" max="5" width="2.5546875" style="1" customWidth="1"/>
    <col min="6" max="6" width="3.44140625" style="1" customWidth="1"/>
    <col min="7" max="10" width="2.21875" style="1" customWidth="1"/>
    <col min="11" max="11" width="1.21875" style="1" customWidth="1"/>
    <col min="12" max="13" width="2.21875" style="1" customWidth="1"/>
    <col min="14" max="18" width="3.21875" style="1" customWidth="1"/>
    <col min="19" max="19" width="1.5546875" customWidth="1"/>
    <col min="20" max="20" width="5.77734375" style="2" customWidth="1"/>
    <col min="21" max="21" width="4.77734375" style="2" customWidth="1"/>
    <col min="22" max="22" width="4.33203125" customWidth="1"/>
  </cols>
  <sheetData>
    <row r="3" spans="2:22" x14ac:dyDescent="0.3">
      <c r="K3" s="1" t="s">
        <v>1</v>
      </c>
    </row>
    <row r="4" spans="2:22" x14ac:dyDescent="0.3">
      <c r="G4" s="1" t="s">
        <v>3</v>
      </c>
      <c r="I4"/>
      <c r="J4"/>
      <c r="N4"/>
      <c r="O4" s="1" t="s">
        <v>4</v>
      </c>
    </row>
    <row r="5" spans="2:22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</row>
    <row r="6" spans="2:22" x14ac:dyDescent="0.3">
      <c r="B6" s="3" t="s">
        <v>11</v>
      </c>
    </row>
    <row r="7" spans="2:22" x14ac:dyDescent="0.3">
      <c r="B7" s="11" t="s">
        <v>62</v>
      </c>
      <c r="T7" s="5" t="s">
        <v>7</v>
      </c>
      <c r="U7" s="5" t="s">
        <v>8</v>
      </c>
      <c r="V7" s="12" t="s">
        <v>9</v>
      </c>
    </row>
    <row r="8" spans="2:22" x14ac:dyDescent="0.3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</row>
    <row r="9" spans="2:22" x14ac:dyDescent="0.3">
      <c r="B9" t="s">
        <v>63</v>
      </c>
      <c r="C9" s="1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2.1</v>
      </c>
      <c r="U9" s="2">
        <v>0.32</v>
      </c>
    </row>
    <row r="10" spans="2:22" x14ac:dyDescent="0.3">
      <c r="B10" t="s">
        <v>64</v>
      </c>
      <c r="C10" s="1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T10" s="2">
        <v>0.3</v>
      </c>
      <c r="U10" s="2">
        <v>0.6</v>
      </c>
    </row>
    <row r="11" spans="2:22" x14ac:dyDescent="0.3">
      <c r="B11" t="s">
        <v>65</v>
      </c>
      <c r="C11" s="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T11" s="2">
        <v>0.6</v>
      </c>
      <c r="U11" s="2">
        <v>0.6</v>
      </c>
      <c r="V11">
        <v>7</v>
      </c>
    </row>
    <row r="12" spans="2:22" x14ac:dyDescent="0.3">
      <c r="B12" s="11" t="s">
        <v>66</v>
      </c>
    </row>
    <row r="13" spans="2:22" x14ac:dyDescent="0.3">
      <c r="B13" t="s">
        <v>67</v>
      </c>
      <c r="C13" s="1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0.6</v>
      </c>
    </row>
    <row r="14" spans="2:22" x14ac:dyDescent="0.3">
      <c r="B14" t="s">
        <v>68</v>
      </c>
      <c r="C14" s="1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</row>
    <row r="15" spans="2:22" x14ac:dyDescent="0.3">
      <c r="B15" t="s">
        <v>69</v>
      </c>
      <c r="C15" s="1" t="s">
        <v>13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1.2</v>
      </c>
      <c r="U15" s="2">
        <v>0.18</v>
      </c>
      <c r="V15">
        <v>12</v>
      </c>
    </row>
    <row r="16" spans="2:22" x14ac:dyDescent="0.3">
      <c r="B16" t="s">
        <v>70</v>
      </c>
      <c r="C16" s="1" t="s">
        <v>13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1.5</v>
      </c>
      <c r="U16" s="2">
        <v>0.18</v>
      </c>
      <c r="V16">
        <v>18</v>
      </c>
    </row>
    <row r="17" spans="2:22" x14ac:dyDescent="0.3">
      <c r="B17" t="s">
        <v>71</v>
      </c>
      <c r="C17" s="1" t="s">
        <v>13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2</v>
      </c>
      <c r="U17" s="2">
        <v>0.18</v>
      </c>
      <c r="V17">
        <v>6</v>
      </c>
    </row>
    <row r="18" spans="2:22" x14ac:dyDescent="0.3">
      <c r="B18" t="s">
        <v>72</v>
      </c>
      <c r="C18" s="1" t="s">
        <v>13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  <c r="Q18" s="1" t="s">
        <v>15</v>
      </c>
      <c r="R18" s="1" t="s">
        <v>15</v>
      </c>
      <c r="T18" s="2">
        <v>13.5</v>
      </c>
      <c r="U18" s="2">
        <v>0.18</v>
      </c>
      <c r="V18">
        <v>6</v>
      </c>
    </row>
    <row r="19" spans="2:22" x14ac:dyDescent="0.3">
      <c r="B19" t="s">
        <v>73</v>
      </c>
      <c r="C19" s="1" t="s">
        <v>13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  <c r="Q19" s="1" t="s">
        <v>15</v>
      </c>
      <c r="R19" s="1" t="s">
        <v>15</v>
      </c>
      <c r="T19" s="2">
        <v>2</v>
      </c>
      <c r="U19" s="2">
        <v>0.18</v>
      </c>
      <c r="V19">
        <v>6</v>
      </c>
    </row>
    <row r="23" spans="2:22" x14ac:dyDescent="0.3">
      <c r="B23" s="11" t="s">
        <v>74</v>
      </c>
    </row>
    <row r="24" spans="2:22" x14ac:dyDescent="0.3">
      <c r="B24" t="s">
        <v>21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3.6</v>
      </c>
      <c r="U24" s="2">
        <v>0.3</v>
      </c>
      <c r="V24">
        <v>6</v>
      </c>
    </row>
    <row r="25" spans="2:22" x14ac:dyDescent="0.3">
      <c r="B25" t="s">
        <v>21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1.27</v>
      </c>
      <c r="U25" s="2">
        <v>0.3</v>
      </c>
      <c r="V25">
        <v>6</v>
      </c>
    </row>
    <row r="26" spans="2:22" x14ac:dyDescent="0.3">
      <c r="B26" t="s">
        <v>21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11</v>
      </c>
      <c r="U26" s="2">
        <v>0.3</v>
      </c>
      <c r="V26">
        <v>6</v>
      </c>
    </row>
    <row r="27" spans="2:22" x14ac:dyDescent="0.3">
      <c r="B27" t="s">
        <v>21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T27" s="2">
        <v>0.7</v>
      </c>
      <c r="U27" s="2">
        <v>0.3</v>
      </c>
      <c r="V27">
        <v>12</v>
      </c>
    </row>
    <row r="28" spans="2:22" x14ac:dyDescent="0.3">
      <c r="B28" t="s">
        <v>22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14</v>
      </c>
      <c r="M28" s="1" t="s">
        <v>14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14</v>
      </c>
      <c r="T28" s="2">
        <v>0.7</v>
      </c>
      <c r="U28" s="2">
        <v>0.32</v>
      </c>
      <c r="V28">
        <v>24</v>
      </c>
    </row>
    <row r="29" spans="2:22" x14ac:dyDescent="0.3">
      <c r="B29" t="s">
        <v>22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0.51</v>
      </c>
      <c r="U29" s="2">
        <v>0.3</v>
      </c>
      <c r="V29">
        <v>324</v>
      </c>
    </row>
    <row r="30" spans="2:22" x14ac:dyDescent="0.3">
      <c r="B30" t="s">
        <v>22</v>
      </c>
      <c r="C30" s="1" t="s">
        <v>13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0.4</v>
      </c>
      <c r="U30" s="2">
        <v>0.5</v>
      </c>
      <c r="V30">
        <v>24</v>
      </c>
    </row>
    <row r="31" spans="2:22" x14ac:dyDescent="0.3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T31"/>
      <c r="U31"/>
    </row>
    <row r="33" spans="2:22" x14ac:dyDescent="0.3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5" spans="2:22" s="11" customFormat="1" x14ac:dyDescent="0.3">
      <c r="B35" s="11" t="s">
        <v>75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T35" s="14"/>
      <c r="U35" s="14"/>
    </row>
    <row r="36" spans="2:22" x14ac:dyDescent="0.3">
      <c r="B36" t="s">
        <v>23</v>
      </c>
      <c r="C36" s="1" t="s">
        <v>13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1.5</v>
      </c>
      <c r="U36" s="2">
        <v>3.25</v>
      </c>
      <c r="V36">
        <v>1</v>
      </c>
    </row>
    <row r="37" spans="2:22" x14ac:dyDescent="0.3">
      <c r="B37" t="s">
        <v>24</v>
      </c>
      <c r="C37" s="1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14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T37" s="2">
        <v>1.5</v>
      </c>
      <c r="U37" s="2">
        <v>0.14000000000000001</v>
      </c>
      <c r="V37">
        <v>2</v>
      </c>
    </row>
    <row r="38" spans="2:22" x14ac:dyDescent="0.3">
      <c r="B38" t="s">
        <v>24</v>
      </c>
      <c r="C38" s="1" t="s">
        <v>13</v>
      </c>
      <c r="D38" s="1" t="s">
        <v>15</v>
      </c>
      <c r="E38" s="1" t="s">
        <v>15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14</v>
      </c>
      <c r="L38" s="1" t="s">
        <v>15</v>
      </c>
      <c r="M38" s="1" t="s">
        <v>15</v>
      </c>
      <c r="N38" s="1" t="s">
        <v>15</v>
      </c>
      <c r="O38" s="1" t="s">
        <v>15</v>
      </c>
      <c r="P38" s="1" t="s">
        <v>15</v>
      </c>
      <c r="Q38" s="1" t="s">
        <v>15</v>
      </c>
      <c r="R38" s="1" t="s">
        <v>15</v>
      </c>
      <c r="T38" s="2">
        <v>3.25</v>
      </c>
      <c r="U38" s="2">
        <v>0.14000000000000001</v>
      </c>
      <c r="V38">
        <v>1</v>
      </c>
    </row>
    <row r="39" spans="2:22" x14ac:dyDescent="0.3">
      <c r="B39" t="s">
        <v>25</v>
      </c>
      <c r="C39" s="1" t="s">
        <v>13</v>
      </c>
      <c r="D39" s="1" t="s">
        <v>15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14</v>
      </c>
      <c r="L39" s="1" t="s">
        <v>15</v>
      </c>
      <c r="M39" s="1" t="s">
        <v>15</v>
      </c>
      <c r="N39" s="1" t="s">
        <v>15</v>
      </c>
      <c r="O39" s="1" t="s">
        <v>15</v>
      </c>
      <c r="P39" s="1" t="s">
        <v>15</v>
      </c>
      <c r="Q39" s="1" t="s">
        <v>15</v>
      </c>
      <c r="R39" s="1" t="s">
        <v>15</v>
      </c>
      <c r="T39" s="2">
        <v>1.5</v>
      </c>
      <c r="U39" s="2">
        <v>0.17</v>
      </c>
      <c r="V39">
        <v>2</v>
      </c>
    </row>
    <row r="40" spans="2:22" x14ac:dyDescent="0.3">
      <c r="B40" t="s">
        <v>25</v>
      </c>
      <c r="C40" s="1" t="s">
        <v>13</v>
      </c>
      <c r="D40" s="1" t="s">
        <v>15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14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  <c r="Q40" s="1" t="s">
        <v>15</v>
      </c>
      <c r="R40" s="1" t="s">
        <v>15</v>
      </c>
      <c r="T40" s="2">
        <v>3.25</v>
      </c>
      <c r="U40" s="2">
        <v>0.17</v>
      </c>
      <c r="V40">
        <v>1</v>
      </c>
    </row>
    <row r="42" spans="2:22" x14ac:dyDescent="0.3">
      <c r="B42" s="3" t="s">
        <v>26</v>
      </c>
    </row>
    <row r="43" spans="2:22" x14ac:dyDescent="0.3">
      <c r="B43" t="s">
        <v>27</v>
      </c>
      <c r="C43" s="1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0.94</v>
      </c>
      <c r="U43" s="2">
        <v>0.23</v>
      </c>
      <c r="V43">
        <v>7</v>
      </c>
    </row>
    <row r="44" spans="2:22" x14ac:dyDescent="0.3">
      <c r="B44" t="s">
        <v>29</v>
      </c>
      <c r="C44" s="1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0.56000000000000005</v>
      </c>
      <c r="U44" s="2">
        <v>0.31</v>
      </c>
      <c r="V44">
        <v>7</v>
      </c>
    </row>
    <row r="45" spans="2:22" x14ac:dyDescent="0.3">
      <c r="B45" t="s">
        <v>27</v>
      </c>
      <c r="C45" s="1" t="s">
        <v>28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  <c r="P45" s="1" t="s">
        <v>15</v>
      </c>
      <c r="Q45" s="1" t="s">
        <v>15</v>
      </c>
      <c r="R45" s="1" t="s">
        <v>15</v>
      </c>
      <c r="T45" s="2">
        <v>1.05</v>
      </c>
      <c r="U45" s="2">
        <v>0.3</v>
      </c>
      <c r="V45">
        <v>6</v>
      </c>
    </row>
    <row r="46" spans="2:22" x14ac:dyDescent="0.3">
      <c r="B46" t="s">
        <v>29</v>
      </c>
      <c r="C46" s="1" t="s">
        <v>28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15</v>
      </c>
      <c r="L46" s="1" t="s">
        <v>15</v>
      </c>
      <c r="M46" s="1" t="s">
        <v>15</v>
      </c>
      <c r="N46" s="1" t="s">
        <v>15</v>
      </c>
      <c r="O46" s="1" t="s">
        <v>15</v>
      </c>
      <c r="P46" s="1" t="s">
        <v>15</v>
      </c>
      <c r="Q46" s="1" t="s">
        <v>15</v>
      </c>
      <c r="R46" s="1" t="s">
        <v>15</v>
      </c>
      <c r="T46" s="2">
        <v>0.65</v>
      </c>
      <c r="U46" s="2">
        <v>0.38</v>
      </c>
      <c r="V46">
        <v>6</v>
      </c>
    </row>
    <row r="48" spans="2:22" x14ac:dyDescent="0.3">
      <c r="B48" s="3" t="s">
        <v>76</v>
      </c>
    </row>
    <row r="49" spans="2:22" x14ac:dyDescent="0.3">
      <c r="B49" t="s">
        <v>31</v>
      </c>
      <c r="C49" s="1" t="s">
        <v>28</v>
      </c>
      <c r="D49" s="1" t="s">
        <v>15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L49" s="1" t="s">
        <v>14</v>
      </c>
      <c r="M49" s="1" t="s">
        <v>14</v>
      </c>
      <c r="N49" s="1" t="s">
        <v>14</v>
      </c>
      <c r="O49" s="1" t="s">
        <v>14</v>
      </c>
      <c r="P49" s="1" t="s">
        <v>14</v>
      </c>
      <c r="Q49" s="1" t="s">
        <v>14</v>
      </c>
      <c r="R49" s="1" t="s">
        <v>14</v>
      </c>
      <c r="T49" s="2">
        <v>1.95</v>
      </c>
      <c r="U49" s="2">
        <v>0.18</v>
      </c>
      <c r="V49">
        <v>7</v>
      </c>
    </row>
    <row r="50" spans="2:22" x14ac:dyDescent="0.3">
      <c r="B50" t="s">
        <v>32</v>
      </c>
      <c r="C50" s="1" t="s">
        <v>28</v>
      </c>
      <c r="D50" s="1" t="s">
        <v>15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14</v>
      </c>
      <c r="L50" s="1" t="s">
        <v>14</v>
      </c>
      <c r="M50" s="1" t="s">
        <v>14</v>
      </c>
      <c r="N50" s="1" t="s">
        <v>14</v>
      </c>
      <c r="O50" s="1" t="s">
        <v>14</v>
      </c>
      <c r="P50" s="1" t="s">
        <v>14</v>
      </c>
      <c r="Q50" s="1" t="s">
        <v>14</v>
      </c>
      <c r="R50" s="1" t="s">
        <v>14</v>
      </c>
      <c r="T50" s="2">
        <v>0.88</v>
      </c>
      <c r="U50" s="2">
        <v>0.18</v>
      </c>
      <c r="V50">
        <v>8</v>
      </c>
    </row>
    <row r="51" spans="2:22" x14ac:dyDescent="0.3">
      <c r="B51" t="s">
        <v>33</v>
      </c>
      <c r="C51" s="1" t="s">
        <v>28</v>
      </c>
      <c r="D51" s="1" t="s">
        <v>15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0.56000000000000005</v>
      </c>
      <c r="U51" s="2">
        <v>0.18</v>
      </c>
      <c r="V51">
        <v>7</v>
      </c>
    </row>
    <row r="53" spans="2:22" x14ac:dyDescent="0.3">
      <c r="B53" s="3" t="s">
        <v>77</v>
      </c>
    </row>
    <row r="54" spans="2:22" x14ac:dyDescent="0.3">
      <c r="B54" t="s">
        <v>35</v>
      </c>
      <c r="C54" s="1" t="s">
        <v>28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2.4</v>
      </c>
      <c r="U54" s="2">
        <v>0.15</v>
      </c>
      <c r="V54">
        <v>14</v>
      </c>
    </row>
    <row r="55" spans="2:22" x14ac:dyDescent="0.3">
      <c r="B55" t="s">
        <v>35</v>
      </c>
      <c r="C55" s="1" t="s">
        <v>28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L55" s="1" t="s">
        <v>14</v>
      </c>
      <c r="M55" s="1" t="s">
        <v>14</v>
      </c>
      <c r="N55" s="1" t="s">
        <v>14</v>
      </c>
      <c r="O55" s="1" t="s">
        <v>14</v>
      </c>
      <c r="P55" s="1" t="s">
        <v>14</v>
      </c>
      <c r="Q55" s="1" t="s">
        <v>14</v>
      </c>
      <c r="R55" s="1" t="s">
        <v>14</v>
      </c>
      <c r="T55" s="2">
        <v>3.5</v>
      </c>
      <c r="U55" s="2">
        <v>0.15</v>
      </c>
      <c r="V55">
        <v>14</v>
      </c>
    </row>
    <row r="57" spans="2:22" x14ac:dyDescent="0.3">
      <c r="B57" s="3" t="s">
        <v>78</v>
      </c>
    </row>
    <row r="58" spans="2:22" x14ac:dyDescent="0.3">
      <c r="B58" s="8" t="s">
        <v>79</v>
      </c>
      <c r="C58" s="1" t="s">
        <v>28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L58" s="1" t="s">
        <v>14</v>
      </c>
      <c r="M58" s="1" t="s">
        <v>14</v>
      </c>
      <c r="N58" s="1" t="s">
        <v>14</v>
      </c>
      <c r="O58" s="1" t="s">
        <v>14</v>
      </c>
      <c r="P58" s="1" t="s">
        <v>14</v>
      </c>
      <c r="Q58" s="1" t="s">
        <v>14</v>
      </c>
      <c r="R58" s="1" t="s">
        <v>14</v>
      </c>
      <c r="T58" s="2">
        <v>0.52</v>
      </c>
      <c r="U58" s="2">
        <v>0.36</v>
      </c>
      <c r="V58">
        <v>13</v>
      </c>
    </row>
    <row r="59" spans="2:22" x14ac:dyDescent="0.3">
      <c r="B59" s="8" t="s">
        <v>80</v>
      </c>
      <c r="C59" s="1" t="s">
        <v>28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L59" s="1" t="s">
        <v>14</v>
      </c>
      <c r="M59" s="1" t="s">
        <v>14</v>
      </c>
      <c r="N59" s="1" t="s">
        <v>14</v>
      </c>
      <c r="O59" s="1" t="s">
        <v>14</v>
      </c>
      <c r="P59" s="1" t="s">
        <v>14</v>
      </c>
      <c r="Q59" s="1" t="s">
        <v>14</v>
      </c>
      <c r="R59" s="1" t="s">
        <v>14</v>
      </c>
      <c r="T59" s="2">
        <v>1.17</v>
      </c>
      <c r="U59" s="2">
        <v>0.36</v>
      </c>
      <c r="V59">
        <v>13</v>
      </c>
    </row>
    <row r="60" spans="2:22" x14ac:dyDescent="0.3">
      <c r="B60" s="8" t="s">
        <v>81</v>
      </c>
      <c r="C60" s="1" t="s">
        <v>28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L60" s="1" t="s">
        <v>14</v>
      </c>
      <c r="M60" s="1" t="s">
        <v>14</v>
      </c>
      <c r="N60" s="1" t="s">
        <v>14</v>
      </c>
      <c r="O60" s="1" t="s">
        <v>14</v>
      </c>
      <c r="P60" s="1" t="s">
        <v>14</v>
      </c>
      <c r="Q60" s="1" t="s">
        <v>14</v>
      </c>
      <c r="R60" s="1" t="s">
        <v>14</v>
      </c>
      <c r="T60" s="2">
        <v>0.57999999999999996</v>
      </c>
      <c r="U60" s="2">
        <v>0.13</v>
      </c>
      <c r="V60">
        <v>14</v>
      </c>
    </row>
    <row r="61" spans="2:22" x14ac:dyDescent="0.3">
      <c r="B61" s="8" t="s">
        <v>81</v>
      </c>
      <c r="C61" s="1" t="s">
        <v>28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 t="s">
        <v>14</v>
      </c>
      <c r="L61" s="1" t="s">
        <v>14</v>
      </c>
      <c r="M61" s="1" t="s">
        <v>14</v>
      </c>
      <c r="N61" s="1" t="s">
        <v>14</v>
      </c>
      <c r="O61" s="1" t="s">
        <v>14</v>
      </c>
      <c r="P61" s="1" t="s">
        <v>14</v>
      </c>
      <c r="Q61" s="1" t="s">
        <v>14</v>
      </c>
      <c r="R61" s="1" t="s">
        <v>14</v>
      </c>
      <c r="T61" s="2">
        <v>0.55000000000000004</v>
      </c>
      <c r="U61" s="2">
        <v>0.13</v>
      </c>
      <c r="V61">
        <v>14</v>
      </c>
    </row>
    <row r="62" spans="2:22" x14ac:dyDescent="0.3">
      <c r="B62" s="8" t="s">
        <v>82</v>
      </c>
      <c r="C62" s="1" t="s">
        <v>28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L62" s="1" t="s">
        <v>14</v>
      </c>
      <c r="M62" s="1" t="s">
        <v>14</v>
      </c>
      <c r="N62" s="1" t="s">
        <v>14</v>
      </c>
      <c r="O62" s="1" t="s">
        <v>14</v>
      </c>
      <c r="P62" s="1" t="s">
        <v>14</v>
      </c>
      <c r="Q62" s="1" t="s">
        <v>14</v>
      </c>
      <c r="R62" s="1" t="s">
        <v>14</v>
      </c>
      <c r="T62" s="2">
        <v>1.1499999999999999</v>
      </c>
      <c r="U62" s="2">
        <v>0.13</v>
      </c>
      <c r="V62">
        <v>14</v>
      </c>
    </row>
    <row r="63" spans="2:22" x14ac:dyDescent="0.3">
      <c r="B63" s="8" t="s">
        <v>83</v>
      </c>
      <c r="C63" s="1" t="s">
        <v>28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L63" s="1" t="s">
        <v>14</v>
      </c>
      <c r="M63" s="1" t="s">
        <v>14</v>
      </c>
      <c r="N63" s="1" t="s">
        <v>14</v>
      </c>
      <c r="O63" s="1" t="s">
        <v>14</v>
      </c>
      <c r="P63" s="1" t="s">
        <v>14</v>
      </c>
      <c r="Q63" s="1" t="s">
        <v>14</v>
      </c>
      <c r="R63" s="1" t="s">
        <v>14</v>
      </c>
      <c r="T63" s="2">
        <v>0.51</v>
      </c>
      <c r="U63" s="2">
        <v>0.13</v>
      </c>
      <c r="V63">
        <v>14</v>
      </c>
    </row>
    <row r="64" spans="2:22" x14ac:dyDescent="0.3">
      <c r="B64" s="8"/>
      <c r="C64" s="1" t="s">
        <v>28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L64" s="1" t="s">
        <v>14</v>
      </c>
      <c r="M64" s="1" t="s">
        <v>14</v>
      </c>
      <c r="N64" s="1" t="s">
        <v>14</v>
      </c>
      <c r="O64" s="1" t="s">
        <v>14</v>
      </c>
      <c r="P64" s="1" t="s">
        <v>14</v>
      </c>
      <c r="Q64" s="1" t="s">
        <v>14</v>
      </c>
      <c r="R64" s="1" t="s">
        <v>14</v>
      </c>
      <c r="T64" s="2">
        <v>0.55000000000000004</v>
      </c>
      <c r="U64" s="2">
        <v>0.11</v>
      </c>
      <c r="V64">
        <v>14</v>
      </c>
    </row>
    <row r="65" spans="2:22" x14ac:dyDescent="0.3">
      <c r="B65" s="8" t="s">
        <v>84</v>
      </c>
      <c r="C65" s="1" t="s">
        <v>28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L65" s="1" t="s">
        <v>14</v>
      </c>
      <c r="M65" s="1" t="s">
        <v>14</v>
      </c>
      <c r="N65" s="1" t="s">
        <v>14</v>
      </c>
      <c r="O65" s="1" t="s">
        <v>14</v>
      </c>
      <c r="P65" s="1" t="s">
        <v>14</v>
      </c>
      <c r="Q65" s="1" t="s">
        <v>14</v>
      </c>
      <c r="R65" s="1" t="s">
        <v>14</v>
      </c>
      <c r="T65" s="2">
        <v>0.52</v>
      </c>
      <c r="U65" s="2">
        <v>1.05</v>
      </c>
      <c r="V65">
        <v>14</v>
      </c>
    </row>
    <row r="66" spans="2:22" x14ac:dyDescent="0.3">
      <c r="B66" s="8" t="s">
        <v>85</v>
      </c>
      <c r="C66" s="1" t="s">
        <v>28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L66" s="1" t="s">
        <v>14</v>
      </c>
      <c r="M66" s="1" t="s">
        <v>14</v>
      </c>
      <c r="N66" s="1" t="s">
        <v>14</v>
      </c>
      <c r="O66" s="1" t="s">
        <v>14</v>
      </c>
      <c r="P66" s="1" t="s">
        <v>14</v>
      </c>
      <c r="Q66" s="1" t="s">
        <v>14</v>
      </c>
      <c r="R66" s="1" t="s">
        <v>14</v>
      </c>
      <c r="T66" s="2">
        <v>1.1599999999999999</v>
      </c>
      <c r="U66" s="2">
        <v>0.05</v>
      </c>
      <c r="V66">
        <v>14</v>
      </c>
    </row>
    <row r="67" spans="2:22" x14ac:dyDescent="0.3">
      <c r="B67" s="8" t="s">
        <v>85</v>
      </c>
      <c r="C67" s="1" t="s">
        <v>28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L67" s="1" t="s">
        <v>14</v>
      </c>
      <c r="M67" s="1" t="s">
        <v>14</v>
      </c>
      <c r="N67" s="1" t="s">
        <v>14</v>
      </c>
      <c r="O67" s="1" t="s">
        <v>14</v>
      </c>
      <c r="P67" s="1" t="s">
        <v>14</v>
      </c>
      <c r="Q67" s="1" t="s">
        <v>14</v>
      </c>
      <c r="R67" s="1" t="s">
        <v>14</v>
      </c>
      <c r="T67" s="2">
        <v>0.52</v>
      </c>
      <c r="U67" s="2">
        <v>0.05</v>
      </c>
      <c r="V67">
        <v>14</v>
      </c>
    </row>
    <row r="69" spans="2:22" x14ac:dyDescent="0.3">
      <c r="B69" s="3" t="s">
        <v>37</v>
      </c>
    </row>
    <row r="70" spans="2:22" x14ac:dyDescent="0.3">
      <c r="B70" t="s">
        <v>38</v>
      </c>
      <c r="C70" s="1" t="s">
        <v>13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14</v>
      </c>
      <c r="L70" s="1" t="s">
        <v>14</v>
      </c>
      <c r="M70" s="1" t="s">
        <v>14</v>
      </c>
      <c r="N70" s="1" t="s">
        <v>14</v>
      </c>
      <c r="O70" s="1" t="s">
        <v>14</v>
      </c>
      <c r="P70" s="1" t="s">
        <v>14</v>
      </c>
      <c r="Q70" s="1" t="s">
        <v>14</v>
      </c>
      <c r="R70" s="1" t="s">
        <v>14</v>
      </c>
      <c r="T70" s="2">
        <v>2.82</v>
      </c>
      <c r="U70" s="2">
        <v>0.36</v>
      </c>
      <c r="V70">
        <v>13</v>
      </c>
    </row>
    <row r="71" spans="2:22" x14ac:dyDescent="0.3">
      <c r="B71" t="s">
        <v>39</v>
      </c>
      <c r="C71" s="1" t="s">
        <v>13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T71" s="2">
        <v>2.5</v>
      </c>
      <c r="U71" s="2">
        <v>0.36</v>
      </c>
      <c r="V71">
        <v>13</v>
      </c>
    </row>
    <row r="72" spans="2:22" x14ac:dyDescent="0.3">
      <c r="B72" t="s">
        <v>40</v>
      </c>
      <c r="C72" s="1" t="s">
        <v>13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L72" s="1" t="s">
        <v>14</v>
      </c>
      <c r="M72" s="1" t="s">
        <v>14</v>
      </c>
      <c r="N72" s="1" t="s">
        <v>14</v>
      </c>
      <c r="O72" s="1" t="s">
        <v>14</v>
      </c>
      <c r="P72" s="1" t="s">
        <v>14</v>
      </c>
      <c r="Q72" s="1" t="s">
        <v>14</v>
      </c>
      <c r="R72" s="1" t="s">
        <v>14</v>
      </c>
      <c r="T72" s="2">
        <v>1.85</v>
      </c>
      <c r="U72" s="2">
        <v>0.26</v>
      </c>
      <c r="V72">
        <v>13</v>
      </c>
    </row>
    <row r="73" spans="2:22" x14ac:dyDescent="0.3">
      <c r="B73" t="s">
        <v>41</v>
      </c>
      <c r="C73" s="1" t="s">
        <v>13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  <c r="Q73" s="1" t="s">
        <v>15</v>
      </c>
      <c r="R73" s="1" t="s">
        <v>15</v>
      </c>
    </row>
    <row r="74" spans="2:22" x14ac:dyDescent="0.3">
      <c r="B74" t="s">
        <v>42</v>
      </c>
      <c r="C74" s="1" t="s">
        <v>13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L74" s="1" t="s">
        <v>14</v>
      </c>
      <c r="M74" s="1" t="s">
        <v>14</v>
      </c>
      <c r="N74" s="1" t="s">
        <v>14</v>
      </c>
      <c r="O74" s="1" t="s">
        <v>14</v>
      </c>
      <c r="P74" s="1" t="s">
        <v>14</v>
      </c>
      <c r="Q74" s="1" t="s">
        <v>14</v>
      </c>
      <c r="R74" s="1" t="s">
        <v>14</v>
      </c>
      <c r="T74" s="2">
        <v>19</v>
      </c>
      <c r="U74" s="2">
        <v>0.18</v>
      </c>
      <c r="V74">
        <v>13</v>
      </c>
    </row>
    <row r="76" spans="2:22" x14ac:dyDescent="0.3">
      <c r="B76" s="3" t="s">
        <v>43</v>
      </c>
    </row>
    <row r="77" spans="2:22" x14ac:dyDescent="0.3">
      <c r="B77" t="s">
        <v>44</v>
      </c>
      <c r="C77" s="1" t="s">
        <v>28</v>
      </c>
      <c r="D77" s="1" t="s">
        <v>15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0.56000000000000005</v>
      </c>
      <c r="U77" s="2">
        <v>0.18</v>
      </c>
      <c r="V77">
        <v>7</v>
      </c>
    </row>
    <row r="78" spans="2:22" x14ac:dyDescent="0.3">
      <c r="B78" t="s">
        <v>45</v>
      </c>
      <c r="C78" s="1" t="s">
        <v>28</v>
      </c>
      <c r="D78" s="1" t="s">
        <v>15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0.54</v>
      </c>
      <c r="U78" s="2">
        <v>0.18</v>
      </c>
      <c r="V78">
        <v>7</v>
      </c>
    </row>
    <row r="79" spans="2:22" x14ac:dyDescent="0.3">
      <c r="B79" t="s">
        <v>46</v>
      </c>
      <c r="C79" s="1" t="s">
        <v>28</v>
      </c>
      <c r="D79" s="1" t="s">
        <v>15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0.76</v>
      </c>
      <c r="U79" s="2">
        <v>0.35</v>
      </c>
      <c r="V79">
        <v>7</v>
      </c>
    </row>
    <row r="80" spans="2:22" x14ac:dyDescent="0.3">
      <c r="B80" t="s">
        <v>47</v>
      </c>
      <c r="C80" s="1" t="s">
        <v>28</v>
      </c>
      <c r="D80" s="1" t="s">
        <v>15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1.8</v>
      </c>
      <c r="U80" s="2">
        <v>0.35</v>
      </c>
      <c r="V80">
        <v>7</v>
      </c>
    </row>
    <row r="81" spans="2:22" x14ac:dyDescent="0.3">
      <c r="B81" t="s">
        <v>48</v>
      </c>
      <c r="C81" s="1" t="s">
        <v>28</v>
      </c>
      <c r="D81" s="1" t="s">
        <v>15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0.73</v>
      </c>
      <c r="U81" s="2">
        <v>0.32</v>
      </c>
      <c r="V81">
        <v>7</v>
      </c>
    </row>
    <row r="82" spans="2:22" x14ac:dyDescent="0.3">
      <c r="B82" t="s">
        <v>49</v>
      </c>
      <c r="C82" s="1" t="s">
        <v>28</v>
      </c>
      <c r="D82" s="1" t="s">
        <v>15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0.73</v>
      </c>
      <c r="U82" s="2">
        <v>0.32</v>
      </c>
      <c r="V82">
        <v>7</v>
      </c>
    </row>
    <row r="83" spans="2:22" x14ac:dyDescent="0.3">
      <c r="B83" t="s">
        <v>50</v>
      </c>
      <c r="C83" s="1" t="s">
        <v>28</v>
      </c>
      <c r="D83" s="1" t="s">
        <v>15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0.53</v>
      </c>
      <c r="U83" s="2">
        <v>0.5</v>
      </c>
      <c r="V83">
        <v>7</v>
      </c>
    </row>
    <row r="84" spans="2:22" x14ac:dyDescent="0.3">
      <c r="B84" t="s">
        <v>51</v>
      </c>
      <c r="C84" s="1" t="s">
        <v>28</v>
      </c>
      <c r="D84" s="1" t="s">
        <v>15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0.53</v>
      </c>
      <c r="U84" s="2">
        <v>0.36</v>
      </c>
      <c r="V84">
        <v>7</v>
      </c>
    </row>
    <row r="86" spans="2:22" x14ac:dyDescent="0.3">
      <c r="B86" s="3" t="s">
        <v>86</v>
      </c>
    </row>
    <row r="87" spans="2:22" x14ac:dyDescent="0.3">
      <c r="B87" t="s">
        <v>35</v>
      </c>
      <c r="C87" s="1" t="s">
        <v>28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T87" s="2">
        <v>4</v>
      </c>
      <c r="U87" s="2">
        <v>0.24</v>
      </c>
      <c r="V87">
        <v>14</v>
      </c>
    </row>
    <row r="89" spans="2:22" x14ac:dyDescent="0.3">
      <c r="B89" s="3" t="s">
        <v>52</v>
      </c>
    </row>
    <row r="90" spans="2:22" x14ac:dyDescent="0.3">
      <c r="B90" t="s">
        <v>55</v>
      </c>
      <c r="C90" s="1" t="s">
        <v>56</v>
      </c>
      <c r="D90" s="1" t="s">
        <v>14</v>
      </c>
      <c r="E90" s="1" t="s">
        <v>14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L90" s="1" t="s">
        <v>14</v>
      </c>
      <c r="M90" s="1" t="s">
        <v>14</v>
      </c>
      <c r="N90" s="1" t="s">
        <v>14</v>
      </c>
      <c r="O90" s="1" t="s">
        <v>14</v>
      </c>
      <c r="P90" s="1" t="s">
        <v>14</v>
      </c>
      <c r="Q90" s="1" t="s">
        <v>14</v>
      </c>
      <c r="R90" s="1" t="s">
        <v>14</v>
      </c>
      <c r="T90" s="2">
        <v>1</v>
      </c>
      <c r="U90" s="2">
        <v>0.23</v>
      </c>
      <c r="V90">
        <v>90</v>
      </c>
    </row>
    <row r="91" spans="2:22" x14ac:dyDescent="0.3">
      <c r="B91" t="s">
        <v>55</v>
      </c>
      <c r="C91" s="1" t="s">
        <v>56</v>
      </c>
      <c r="D91" s="1" t="s">
        <v>14</v>
      </c>
      <c r="E91" s="1" t="s">
        <v>14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1.2</v>
      </c>
      <c r="U91" s="2">
        <v>0.25</v>
      </c>
      <c r="V91">
        <v>90</v>
      </c>
    </row>
    <row r="92" spans="2:22" x14ac:dyDescent="0.3">
      <c r="B92" t="s">
        <v>57</v>
      </c>
      <c r="C92" s="1" t="s">
        <v>56</v>
      </c>
      <c r="D92" s="1" t="s">
        <v>14</v>
      </c>
      <c r="E92" s="1" t="s">
        <v>14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L92" s="1" t="s">
        <v>14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T92" s="2">
        <v>0.64</v>
      </c>
      <c r="U92" s="2">
        <v>0.35</v>
      </c>
      <c r="V92">
        <v>9</v>
      </c>
    </row>
    <row r="93" spans="2:22" x14ac:dyDescent="0.3">
      <c r="B93" t="s">
        <v>57</v>
      </c>
      <c r="C93" s="1" t="s">
        <v>56</v>
      </c>
      <c r="D93" s="1" t="s">
        <v>14</v>
      </c>
      <c r="E93" s="1" t="s">
        <v>14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L93" s="1" t="s">
        <v>14</v>
      </c>
      <c r="M93" s="1" t="s">
        <v>14</v>
      </c>
      <c r="N93" s="1" t="s">
        <v>14</v>
      </c>
      <c r="O93" s="1" t="s">
        <v>14</v>
      </c>
      <c r="P93" s="1" t="s">
        <v>14</v>
      </c>
      <c r="Q93" s="1" t="s">
        <v>14</v>
      </c>
      <c r="R93" s="1" t="s">
        <v>14</v>
      </c>
      <c r="T93" s="2">
        <v>0.64</v>
      </c>
      <c r="U93" s="2">
        <v>0.2</v>
      </c>
      <c r="V93">
        <v>9</v>
      </c>
    </row>
    <row r="94" spans="2:22" x14ac:dyDescent="0.3">
      <c r="B94" t="s">
        <v>57</v>
      </c>
      <c r="C94" s="1" t="s">
        <v>56</v>
      </c>
      <c r="D94" s="1" t="s">
        <v>14</v>
      </c>
      <c r="E94" s="1" t="s">
        <v>14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1.6</v>
      </c>
      <c r="U94" s="2">
        <v>0.2</v>
      </c>
      <c r="V94">
        <v>18</v>
      </c>
    </row>
    <row r="95" spans="2:22" x14ac:dyDescent="0.3">
      <c r="R95" s="8"/>
    </row>
    <row r="96" spans="2:22" x14ac:dyDescent="0.3">
      <c r="B96" t="s">
        <v>0</v>
      </c>
      <c r="R96" s="8"/>
    </row>
    <row r="97" spans="2:28" x14ac:dyDescent="0.3">
      <c r="B97" t="s">
        <v>2</v>
      </c>
      <c r="R97" s="8"/>
    </row>
    <row r="98" spans="2:28" x14ac:dyDescent="0.3">
      <c r="B98" t="s">
        <v>87</v>
      </c>
      <c r="R98" s="8"/>
    </row>
    <row r="99" spans="2:28" x14ac:dyDescent="0.3">
      <c r="R99" s="8"/>
    </row>
    <row r="100" spans="2:28" x14ac:dyDescent="0.3">
      <c r="R100" s="8"/>
    </row>
    <row r="109" spans="2:28" x14ac:dyDescent="0.3">
      <c r="Z109" t="s">
        <v>90</v>
      </c>
    </row>
    <row r="111" spans="2:28" x14ac:dyDescent="0.3">
      <c r="Y111" s="15" t="s">
        <v>88</v>
      </c>
      <c r="Z111" s="15" t="s">
        <v>89</v>
      </c>
      <c r="AA111" s="15" t="s">
        <v>9</v>
      </c>
    </row>
    <row r="112" spans="2:28" x14ac:dyDescent="0.3">
      <c r="Y112" s="2">
        <v>1</v>
      </c>
      <c r="Z112" s="2">
        <v>0.23</v>
      </c>
      <c r="AA112">
        <v>92</v>
      </c>
      <c r="AB112">
        <f>AA112*Z112*Y112</f>
        <v>21.16</v>
      </c>
    </row>
    <row r="113" spans="25:28" x14ac:dyDescent="0.3">
      <c r="Y113" s="2">
        <v>1.2</v>
      </c>
      <c r="Z113" s="2">
        <v>0.25</v>
      </c>
      <c r="AA113">
        <v>92</v>
      </c>
      <c r="AB113">
        <f t="shared" ref="AB113:AB116" si="0">AA113*Z113*Y113</f>
        <v>27.599999999999998</v>
      </c>
    </row>
    <row r="114" spans="25:28" x14ac:dyDescent="0.3">
      <c r="Y114" s="2">
        <v>0.64</v>
      </c>
      <c r="Z114" s="2">
        <v>0.35</v>
      </c>
      <c r="AA114">
        <v>10</v>
      </c>
      <c r="AB114">
        <f t="shared" si="0"/>
        <v>2.2400000000000002</v>
      </c>
    </row>
    <row r="115" spans="25:28" x14ac:dyDescent="0.3">
      <c r="Y115" s="2">
        <v>0.64</v>
      </c>
      <c r="Z115" s="2">
        <v>0.2</v>
      </c>
      <c r="AA115">
        <v>10</v>
      </c>
      <c r="AB115">
        <f t="shared" si="0"/>
        <v>1.28</v>
      </c>
    </row>
    <row r="116" spans="25:28" x14ac:dyDescent="0.3">
      <c r="Y116" s="2">
        <v>1.6</v>
      </c>
      <c r="Z116" s="2">
        <v>0.2</v>
      </c>
      <c r="AA116">
        <v>20</v>
      </c>
      <c r="AB116">
        <f t="shared" si="0"/>
        <v>6.4</v>
      </c>
    </row>
    <row r="117" spans="25:28" x14ac:dyDescent="0.3">
      <c r="AB117">
        <f>SUM(AB112:AB116)</f>
        <v>58.68</v>
      </c>
    </row>
    <row r="118" spans="25:28" x14ac:dyDescent="0.3">
      <c r="AB118">
        <v>600</v>
      </c>
    </row>
    <row r="119" spans="25:28" x14ac:dyDescent="0.3">
      <c r="AB119">
        <f>AB118*AB117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Sheet2_2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</dc:creator>
  <dc:description/>
  <cp:lastModifiedBy>m</cp:lastModifiedBy>
  <cp:revision>18</cp:revision>
  <dcterms:created xsi:type="dcterms:W3CDTF">2015-06-05T18:17:20Z</dcterms:created>
  <dcterms:modified xsi:type="dcterms:W3CDTF">2023-08-08T12:43:35Z</dcterms:modified>
  <dc:language>tr-TR</dc:language>
</cp:coreProperties>
</file>