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202304\projects\selanik\cesme\"/>
    </mc:Choice>
  </mc:AlternateContent>
  <xr:revisionPtr revIDLastSave="0" documentId="13_ncr:1_{BA32AF47-24F0-46B4-B7FC-B56165FA9696}" xr6:coauthVersionLast="47" xr6:coauthVersionMax="47" xr10:uidLastSave="{00000000-0000-0000-0000-000000000000}"/>
  <bookViews>
    <workbookView xWindow="-120" yWindow="-120" windowWidth="29040" windowHeight="15720" tabRatio="500" firstSheet="1" activeTab="6" xr2:uid="{00000000-000D-0000-FFFF-FFFF00000000}"/>
  </bookViews>
  <sheets>
    <sheet name="Sheet2_2" sheetId="1" r:id="rId1"/>
    <sheet name="Sheet1" sheetId="2" r:id="rId2"/>
    <sheet name="Sheet2" sheetId="3" r:id="rId3"/>
    <sheet name="Sayfa2" sheetId="5" r:id="rId4"/>
    <sheet name="Sayfa1" sheetId="4" r:id="rId5"/>
    <sheet name="bazalt son" sheetId="6" r:id="rId6"/>
    <sheet name="denizlik mtül" sheetId="7" r:id="rId7"/>
    <sheet name="küpeşte mtül" sheetId="8" r:id="rId8"/>
    <sheet name="doseme m2" sheetId="9" r:id="rId9"/>
    <sheet name="basamak mtül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10" i="9" l="1"/>
  <c r="W12" i="9" s="1"/>
  <c r="W8" i="9"/>
  <c r="W7" i="9"/>
  <c r="X17" i="8"/>
  <c r="X33" i="8" s="1"/>
  <c r="X11" i="8"/>
  <c r="X10" i="8"/>
  <c r="X20" i="8"/>
  <c r="X21" i="8"/>
  <c r="X24" i="8"/>
  <c r="X27" i="8"/>
  <c r="X28" i="8"/>
  <c r="X29" i="8"/>
  <c r="X30" i="8"/>
  <c r="X31" i="8"/>
  <c r="X9" i="8"/>
  <c r="X12" i="8"/>
  <c r="X14" i="8"/>
  <c r="X15" i="8"/>
  <c r="X16" i="8"/>
  <c r="X8" i="8"/>
  <c r="Y28" i="7"/>
  <c r="X28" i="7"/>
  <c r="Y17" i="7"/>
  <c r="Y16" i="7"/>
  <c r="Y15" i="7"/>
  <c r="X11" i="7"/>
  <c r="X12" i="7"/>
  <c r="X19" i="7"/>
  <c r="X20" i="7"/>
  <c r="X21" i="7"/>
  <c r="X22" i="7"/>
  <c r="X23" i="7"/>
  <c r="X24" i="7"/>
  <c r="X25" i="7"/>
  <c r="X26" i="7"/>
  <c r="X8" i="7"/>
  <c r="X7" i="7"/>
  <c r="X10" i="10"/>
  <c r="X9" i="10"/>
  <c r="X11" i="10" s="1"/>
  <c r="AH28" i="6"/>
  <c r="AH24" i="6"/>
  <c r="AI7" i="6"/>
  <c r="AI8" i="6"/>
  <c r="AI6" i="6"/>
  <c r="AI9" i="6" s="1"/>
  <c r="AH27" i="6"/>
  <c r="AH26" i="6"/>
  <c r="AH23" i="6"/>
  <c r="AH22" i="6"/>
  <c r="AH13" i="6"/>
  <c r="AH14" i="6"/>
  <c r="AH15" i="6"/>
  <c r="AH16" i="6"/>
  <c r="AH17" i="6"/>
  <c r="AH18" i="6"/>
  <c r="AH19" i="6"/>
  <c r="AH30" i="6"/>
  <c r="AH31" i="6"/>
  <c r="AH32" i="6"/>
  <c r="AH33" i="6"/>
  <c r="AH12" i="6"/>
  <c r="X94" i="6"/>
  <c r="X93" i="6"/>
  <c r="X42" i="6"/>
  <c r="X43" i="6"/>
  <c r="X44" i="6"/>
  <c r="X47" i="6"/>
  <c r="X50" i="6" s="1"/>
  <c r="X48" i="6"/>
  <c r="X49" i="6"/>
  <c r="X41" i="6"/>
  <c r="X45" i="6" s="1"/>
  <c r="X33" i="6"/>
  <c r="X34" i="6"/>
  <c r="X35" i="6"/>
  <c r="X36" i="6"/>
  <c r="X32" i="6"/>
  <c r="X37" i="6" s="1"/>
  <c r="X26" i="6"/>
  <c r="X27" i="6"/>
  <c r="X28" i="6"/>
  <c r="X29" i="6"/>
  <c r="X25" i="6"/>
  <c r="X30" i="6" s="1"/>
  <c r="AD135" i="6"/>
  <c r="AD134" i="6"/>
  <c r="AD133" i="6"/>
  <c r="AD132" i="6"/>
  <c r="AD131" i="6"/>
  <c r="G5" i="4"/>
  <c r="G6" i="4"/>
  <c r="G7" i="4"/>
  <c r="G8" i="4"/>
  <c r="G9" i="4"/>
  <c r="G10" i="4"/>
  <c r="G4" i="4"/>
  <c r="H11" i="4"/>
  <c r="H5" i="4"/>
  <c r="H6" i="4"/>
  <c r="H7" i="4"/>
  <c r="H8" i="4"/>
  <c r="H9" i="4"/>
  <c r="H10" i="4"/>
  <c r="H4" i="4"/>
  <c r="G15" i="4"/>
  <c r="G17" i="4"/>
  <c r="G18" i="4"/>
  <c r="G19" i="4"/>
  <c r="G20" i="4"/>
  <c r="G21" i="4"/>
  <c r="G22" i="4"/>
  <c r="G23" i="4"/>
  <c r="N16" i="4"/>
  <c r="N36" i="4" s="1"/>
  <c r="N17" i="4"/>
  <c r="N18" i="4"/>
  <c r="N19" i="4"/>
  <c r="N20" i="4"/>
  <c r="N21" i="4"/>
  <c r="N22" i="4"/>
  <c r="G26" i="4"/>
  <c r="G27" i="4"/>
  <c r="G28" i="4"/>
  <c r="G29" i="4"/>
  <c r="N26" i="4"/>
  <c r="N27" i="4"/>
  <c r="N28" i="4"/>
  <c r="G32" i="4"/>
  <c r="G33" i="4"/>
  <c r="G34" i="4"/>
  <c r="N32" i="4"/>
  <c r="N33" i="4"/>
  <c r="G14" i="4"/>
  <c r="G36" i="4" s="1"/>
  <c r="AC130" i="3"/>
  <c r="AC131" i="3"/>
  <c r="AC132" i="3"/>
  <c r="AC133" i="3"/>
  <c r="AC129" i="3"/>
  <c r="W54" i="1"/>
  <c r="W53" i="1"/>
  <c r="W52" i="1"/>
  <c r="W51" i="1"/>
  <c r="W55" i="1" s="1"/>
  <c r="A63" i="1" s="1"/>
  <c r="B63" i="1" s="1"/>
  <c r="S63" i="1" s="1"/>
  <c r="W48" i="1"/>
  <c r="W47" i="1"/>
  <c r="W46" i="1"/>
  <c r="W45" i="1"/>
  <c r="W44" i="1"/>
  <c r="W43" i="1"/>
  <c r="W42" i="1"/>
  <c r="W41" i="1"/>
  <c r="W49" i="1" s="1"/>
  <c r="A62" i="1" s="1"/>
  <c r="B62" i="1" s="1"/>
  <c r="S62" i="1" s="1"/>
  <c r="W38" i="1"/>
  <c r="W39" i="1" s="1"/>
  <c r="A61" i="1" s="1"/>
  <c r="W36" i="1"/>
  <c r="W35" i="1"/>
  <c r="W34" i="1"/>
  <c r="W31" i="1"/>
  <c r="W30" i="1"/>
  <c r="W29" i="1"/>
  <c r="W32" i="1" s="1"/>
  <c r="A60" i="1" s="1"/>
  <c r="B59" i="1" s="1"/>
  <c r="S59" i="1" s="1"/>
  <c r="W26" i="1"/>
  <c r="W25" i="1"/>
  <c r="W27" i="1" s="1"/>
  <c r="A59" i="1" s="1"/>
  <c r="W24" i="1"/>
  <c r="W21" i="1"/>
  <c r="W22" i="1" s="1"/>
  <c r="A58" i="1" s="1"/>
  <c r="B58" i="1" s="1"/>
  <c r="S58" i="1" s="1"/>
  <c r="W20" i="1"/>
  <c r="W17" i="1"/>
  <c r="W16" i="1"/>
  <c r="W15" i="1"/>
  <c r="W14" i="1"/>
  <c r="W13" i="1"/>
  <c r="W9" i="1"/>
  <c r="W18" i="1" s="1"/>
  <c r="A57" i="1" s="1"/>
  <c r="B57" i="1" s="1"/>
  <c r="S57" i="1" s="1"/>
  <c r="AH34" i="6" l="1"/>
  <c r="AH20" i="6"/>
  <c r="AD136" i="6"/>
  <c r="AD138" i="6" s="1"/>
  <c r="G11" i="4"/>
  <c r="AC134" i="3"/>
  <c r="AC136" i="3" s="1"/>
  <c r="B60" i="1"/>
  <c r="S60" i="1" s="1"/>
  <c r="B61" i="1"/>
  <c r="S61" i="1" s="1"/>
  <c r="S65" i="1"/>
</calcChain>
</file>

<file path=xl/sharedStrings.xml><?xml version="1.0" encoding="utf-8"?>
<sst xmlns="http://schemas.openxmlformats.org/spreadsheetml/2006/main" count="3687" uniqueCount="138">
  <si>
    <t>X : yapılacaklar</t>
  </si>
  <si>
    <t>Daire No</t>
  </si>
  <si>
    <t>- : ölçüsü olmayan veya yapılmayacak</t>
  </si>
  <si>
    <t>Alt sıra</t>
  </si>
  <si>
    <t>Üst sıra</t>
  </si>
  <si>
    <t>Fiyat</t>
  </si>
  <si>
    <t>Verilen</t>
  </si>
  <si>
    <t xml:space="preserve">en </t>
  </si>
  <si>
    <t>boy</t>
  </si>
  <si>
    <t>adet</t>
  </si>
  <si>
    <t>m2</t>
  </si>
  <si>
    <t>Giriş-Bahçe</t>
  </si>
  <si>
    <t xml:space="preserve">Merdiven LEDli </t>
  </si>
  <si>
    <t>bazalt</t>
  </si>
  <si>
    <t>x</t>
  </si>
  <si>
    <t xml:space="preserve"> -</t>
  </si>
  <si>
    <t xml:space="preserve">Merdiven Sahanlık </t>
  </si>
  <si>
    <t>Logar kapağı</t>
  </si>
  <si>
    <t>Bahçe yolu Döşeme</t>
  </si>
  <si>
    <t>Bahçe yolu LEDli Küpeşte</t>
  </si>
  <si>
    <t>Bahçe yolu rıht</t>
  </si>
  <si>
    <t>Çiçeklik Küpeşte LEDli</t>
  </si>
  <si>
    <t>Çiçeklik Lambri</t>
  </si>
  <si>
    <t>Arka Giriş döşeme</t>
  </si>
  <si>
    <t>Arka Giriş Küpeşte</t>
  </si>
  <si>
    <t>Arka Giriş Rıht</t>
  </si>
  <si>
    <t>Bodrum</t>
  </si>
  <si>
    <t>Denizlik 1</t>
  </si>
  <si>
    <t>siyah</t>
  </si>
  <si>
    <t>Denizlik 2</t>
  </si>
  <si>
    <t>Zemin Kat Denizlik</t>
  </si>
  <si>
    <t>mutfak denizlik</t>
  </si>
  <si>
    <t>Depo kapı eşiği</t>
  </si>
  <si>
    <t>Arka oda denizlik</t>
  </si>
  <si>
    <t>Zemin Kat Şömine-küpeşte</t>
  </si>
  <si>
    <t>Merdiven sahanlık küpeştesi</t>
  </si>
  <si>
    <t>Şömine</t>
  </si>
  <si>
    <t>Zemin Kat Teras</t>
  </si>
  <si>
    <t>Denizlık 1</t>
  </si>
  <si>
    <t>Denizlık 2</t>
  </si>
  <si>
    <t>Denizlık 3</t>
  </si>
  <si>
    <t>Teras Küpeşte</t>
  </si>
  <si>
    <t>Teras Rıht Pahlı</t>
  </si>
  <si>
    <t>1.Kat</t>
  </si>
  <si>
    <t>Denizlik Arka oda 1</t>
  </si>
  <si>
    <t>Denizlik Arka oda 2</t>
  </si>
  <si>
    <t>Denizlik Teras 1</t>
  </si>
  <si>
    <t>Denizlik Teras 2</t>
  </si>
  <si>
    <t>Denizlik Hol 1</t>
  </si>
  <si>
    <t>Denizlik Hol 2</t>
  </si>
  <si>
    <t xml:space="preserve">Denizlik Giyinme odası </t>
  </si>
  <si>
    <t xml:space="preserve">Denizlik WC </t>
  </si>
  <si>
    <t>Çatı</t>
  </si>
  <si>
    <t>en(m)</t>
  </si>
  <si>
    <t>boy(m)</t>
  </si>
  <si>
    <t>Kalkan Küpeşte</t>
  </si>
  <si>
    <t>Tundra</t>
  </si>
  <si>
    <t>Baca Küpeşteleri</t>
  </si>
  <si>
    <t>tutar</t>
  </si>
  <si>
    <t>b.fiyat</t>
  </si>
  <si>
    <t>Fiyat verilen</t>
  </si>
  <si>
    <t xml:space="preserve">1. Kat </t>
  </si>
  <si>
    <t xml:space="preserve">Merdiven </t>
  </si>
  <si>
    <t xml:space="preserve">Basamak LEDli </t>
  </si>
  <si>
    <t>Sahanlık döşeme</t>
  </si>
  <si>
    <t>Sahanlık Logar kapağı</t>
  </si>
  <si>
    <t xml:space="preserve">Bahçe yolu </t>
  </si>
  <si>
    <t>Döşeme</t>
  </si>
  <si>
    <t>Rıht 1</t>
  </si>
  <si>
    <t>Rıht 2</t>
  </si>
  <si>
    <t>Rıht 3</t>
  </si>
  <si>
    <t>Rıht 4</t>
  </si>
  <si>
    <t>Rıht 5</t>
  </si>
  <si>
    <t xml:space="preserve">Çiçeklik </t>
  </si>
  <si>
    <t xml:space="preserve">Örnek daire arka giriş </t>
  </si>
  <si>
    <t>Giriş Kat Denizlik</t>
  </si>
  <si>
    <t>Giriş Kat Sahanlık Küpeşte</t>
  </si>
  <si>
    <t>Giriş Kat Şömine</t>
  </si>
  <si>
    <t>Alt yan</t>
  </si>
  <si>
    <t>Alt ön ızgaralı</t>
  </si>
  <si>
    <t>dikme</t>
  </si>
  <si>
    <t>üst</t>
  </si>
  <si>
    <t>üst yan</t>
  </si>
  <si>
    <t>ön L</t>
  </si>
  <si>
    <t>üst küpeşte</t>
  </si>
  <si>
    <t>1. Kat Sahanlık Küpeşte</t>
  </si>
  <si>
    <t>7 nolu daire örnek dairedir.</t>
  </si>
  <si>
    <t>boy mt</t>
  </si>
  <si>
    <t>en mt</t>
  </si>
  <si>
    <t>Tundra Gri</t>
  </si>
  <si>
    <t>Yol Küpeşte</t>
  </si>
  <si>
    <t>rıht</t>
  </si>
  <si>
    <t>Teras Rıht Pahsız</t>
  </si>
  <si>
    <t>en</t>
  </si>
  <si>
    <t>klnlk</t>
  </si>
  <si>
    <t>klnlk cm</t>
  </si>
  <si>
    <t>Basamak</t>
  </si>
  <si>
    <t>Küpeşte</t>
  </si>
  <si>
    <t>Tek Pah</t>
  </si>
  <si>
    <t>Rıht</t>
  </si>
  <si>
    <t>Ham</t>
  </si>
  <si>
    <t>xx</t>
  </si>
  <si>
    <t>Denizlik</t>
  </si>
  <si>
    <t>Teras rıht tek pahlı</t>
  </si>
  <si>
    <t>ADET</t>
  </si>
  <si>
    <t>3 cm Toplam m2</t>
  </si>
  <si>
    <t>2 cm Toplam m2</t>
  </si>
  <si>
    <t>3 cm m2</t>
  </si>
  <si>
    <t>2 cm m2</t>
  </si>
  <si>
    <t>Toplam m2 : Basamak - Rıht</t>
  </si>
  <si>
    <t xml:space="preserve">BALMER </t>
  </si>
  <si>
    <t>TOKAT</t>
  </si>
  <si>
    <t xml:space="preserve">SİYAH BAZALT </t>
  </si>
  <si>
    <t>--------</t>
  </si>
  <si>
    <t>---------</t>
  </si>
  <si>
    <t>mtül</t>
  </si>
  <si>
    <t>cilalı eşik  3x20</t>
  </si>
  <si>
    <t>2x7</t>
  </si>
  <si>
    <t>basaamak</t>
  </si>
  <si>
    <t>denzlk</t>
  </si>
  <si>
    <t>2 cm döşeme</t>
  </si>
  <si>
    <t>3x25 cilalı parapet</t>
  </si>
  <si>
    <t>traverten</t>
  </si>
  <si>
    <t>2 cm traverten</t>
  </si>
  <si>
    <t>basamak</t>
  </si>
  <si>
    <t>sb</t>
  </si>
  <si>
    <t>ebatlı 3 cm Toplam m2</t>
  </si>
  <si>
    <t>serbest boy 3 cm Toplam m2</t>
  </si>
  <si>
    <t>serbest boy 2 cm Toplam m2</t>
  </si>
  <si>
    <t>ebatlı  2 cm Toplam m2</t>
  </si>
  <si>
    <t>basamak toplam mtül</t>
  </si>
  <si>
    <t>BALMER TOKAT - Atila Balcı - 532 296 3689</t>
  </si>
  <si>
    <t>1-7 nolu dairelerde Toplam basamak mtül</t>
  </si>
  <si>
    <t>Giriş Kat Teras</t>
  </si>
  <si>
    <t>sadece üst sıra dairelerde</t>
  </si>
  <si>
    <t>Tüm dairelerde</t>
  </si>
  <si>
    <t>toplam mtül</t>
  </si>
  <si>
    <t>toplam küpeşte mtül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</si>
</sst>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62"/>
    </font>
    <font>
      <b/>
      <sz val="14"/>
      <color rgb="FF000000"/>
      <name val="Calibri"/>
      <family val="2"/>
      <charset val="162"/>
    </font>
    <font>
      <b/>
      <sz val="18"/>
      <color rgb="FF000000"/>
      <name val="Calibri"/>
      <family val="2"/>
      <charset val="162"/>
    </font>
    <font>
      <b/>
      <u/>
      <sz val="12"/>
      <color rgb="FF000000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0" fontId="1" fillId="0" borderId="0" xfId="0" applyFont="1"/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/>
    <xf numFmtId="4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5" fillId="0" borderId="2" xfId="0" applyFont="1" applyBorder="1" applyAlignment="1">
      <alignment horizontal="right"/>
    </xf>
    <xf numFmtId="4" fontId="6" fillId="0" borderId="2" xfId="0" applyNumberFormat="1" applyFont="1" applyBorder="1"/>
    <xf numFmtId="2" fontId="6" fillId="0" borderId="3" xfId="0" applyNumberFormat="1" applyFont="1" applyBorder="1"/>
    <xf numFmtId="0" fontId="4" fillId="0" borderId="2" xfId="0" applyFont="1" applyBorder="1" applyAlignment="1">
      <alignment horizontal="center"/>
    </xf>
    <xf numFmtId="4" fontId="6" fillId="0" borderId="3" xfId="0" applyNumberFormat="1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quotePrefix="1"/>
    <xf numFmtId="4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2" fontId="9" fillId="0" borderId="0" xfId="0" applyNumberFormat="1" applyFont="1"/>
    <xf numFmtId="0" fontId="9" fillId="0" borderId="0" xfId="0" applyFont="1"/>
    <xf numFmtId="2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" fontId="6" fillId="0" borderId="0" xfId="0" applyNumberFormat="1" applyFont="1"/>
    <xf numFmtId="0" fontId="5" fillId="0" borderId="1" xfId="0" applyFont="1" applyBorder="1"/>
    <xf numFmtId="0" fontId="5" fillId="0" borderId="3" xfId="0" applyFont="1" applyBorder="1"/>
    <xf numFmtId="4" fontId="9" fillId="0" borderId="0" xfId="0" applyNumberFormat="1" applyFont="1"/>
    <xf numFmtId="0" fontId="9" fillId="0" borderId="0" xfId="0" applyFont="1" applyAlignment="1">
      <alignment horizontal="center" wrapText="1"/>
    </xf>
    <xf numFmtId="4" fontId="10" fillId="0" borderId="0" xfId="0" applyNumberFormat="1" applyFont="1"/>
    <xf numFmtId="0" fontId="10" fillId="0" borderId="0" xfId="0" applyFont="1"/>
    <xf numFmtId="0" fontId="11" fillId="0" borderId="0" xfId="0" applyFont="1" applyAlignment="1">
      <alignment horizontal="right"/>
    </xf>
    <xf numFmtId="4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W69"/>
  <sheetViews>
    <sheetView topLeftCell="A7" zoomScale="120" zoomScaleNormal="120" workbookViewId="0">
      <selection activeCell="T57" sqref="T57"/>
    </sheetView>
  </sheetViews>
  <sheetFormatPr defaultColWidth="10.140625" defaultRowHeight="15" x14ac:dyDescent="0.25"/>
  <cols>
    <col min="1" max="1" width="7.28515625" customWidth="1"/>
    <col min="2" max="2" width="24.85546875" customWidth="1"/>
    <col min="3" max="3" width="7.140625" customWidth="1"/>
    <col min="4" max="5" width="2.5703125" style="1" customWidth="1"/>
    <col min="6" max="6" width="3.42578125" style="1" customWidth="1"/>
    <col min="7" max="13" width="2.28515625" style="1" customWidth="1"/>
    <col min="14" max="18" width="3.28515625" style="1" customWidth="1"/>
    <col min="19" max="19" width="10.28515625" style="1"/>
    <col min="20" max="20" width="5.28515625" style="2" customWidth="1"/>
    <col min="21" max="21" width="7.140625" style="2" customWidth="1"/>
    <col min="22" max="23" width="6.85546875" style="2" customWidth="1"/>
  </cols>
  <sheetData>
    <row r="3" spans="2:23" x14ac:dyDescent="0.25">
      <c r="B3" t="s">
        <v>0</v>
      </c>
      <c r="K3" s="1" t="s">
        <v>1</v>
      </c>
    </row>
    <row r="4" spans="2:23" x14ac:dyDescent="0.25">
      <c r="B4" t="s">
        <v>2</v>
      </c>
      <c r="G4" s="1" t="s">
        <v>3</v>
      </c>
      <c r="I4"/>
      <c r="J4"/>
      <c r="N4"/>
      <c r="O4" s="1" t="s">
        <v>4</v>
      </c>
      <c r="S4" s="1" t="s">
        <v>5</v>
      </c>
    </row>
    <row r="5" spans="2:23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S5" s="1" t="s">
        <v>6</v>
      </c>
      <c r="T5" s="2" t="s">
        <v>7</v>
      </c>
      <c r="U5" s="2" t="s">
        <v>8</v>
      </c>
      <c r="V5" s="2" t="s">
        <v>9</v>
      </c>
      <c r="W5" s="2" t="s">
        <v>10</v>
      </c>
    </row>
    <row r="6" spans="2:23" x14ac:dyDescent="0.25">
      <c r="B6" s="3" t="s">
        <v>11</v>
      </c>
    </row>
    <row r="7" spans="2:23" x14ac:dyDescent="0.25">
      <c r="B7" t="s">
        <v>12</v>
      </c>
      <c r="C7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S7" s="1" t="s">
        <v>14</v>
      </c>
    </row>
    <row r="8" spans="2:23" x14ac:dyDescent="0.25">
      <c r="B8" t="s">
        <v>16</v>
      </c>
      <c r="C8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S8" s="1" t="s">
        <v>14</v>
      </c>
    </row>
    <row r="9" spans="2:23" x14ac:dyDescent="0.25">
      <c r="B9" t="s">
        <v>17</v>
      </c>
      <c r="C9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0.6</v>
      </c>
      <c r="U9" s="2">
        <v>0.6</v>
      </c>
      <c r="V9" s="2">
        <v>7</v>
      </c>
      <c r="W9" s="2">
        <f>V9*U9*T9</f>
        <v>2.52</v>
      </c>
    </row>
    <row r="10" spans="2:23" x14ac:dyDescent="0.25">
      <c r="B10" t="s">
        <v>18</v>
      </c>
      <c r="C10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S10" s="1" t="s">
        <v>14</v>
      </c>
    </row>
    <row r="11" spans="2:23" x14ac:dyDescent="0.25">
      <c r="B11" t="s">
        <v>19</v>
      </c>
      <c r="C1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S11" s="1" t="s">
        <v>14</v>
      </c>
    </row>
    <row r="12" spans="2:23" x14ac:dyDescent="0.25">
      <c r="B12" t="s">
        <v>20</v>
      </c>
      <c r="C12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S12" s="1" t="s">
        <v>14</v>
      </c>
    </row>
    <row r="13" spans="2:23" x14ac:dyDescent="0.25">
      <c r="B13" t="s">
        <v>21</v>
      </c>
      <c r="C13" t="s">
        <v>13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 t="s">
        <v>14</v>
      </c>
      <c r="L13" s="1" t="s">
        <v>15</v>
      </c>
      <c r="M13" s="1" t="s">
        <v>15</v>
      </c>
      <c r="N13" s="1" t="s">
        <v>15</v>
      </c>
      <c r="O13" s="1" t="s">
        <v>15</v>
      </c>
      <c r="P13" s="1" t="s">
        <v>15</v>
      </c>
      <c r="Q13" s="1" t="s">
        <v>15</v>
      </c>
      <c r="R13" s="1" t="s">
        <v>15</v>
      </c>
      <c r="T13" s="2">
        <v>0.3</v>
      </c>
      <c r="U13" s="2">
        <v>21.85</v>
      </c>
      <c r="V13" s="2">
        <v>7</v>
      </c>
      <c r="W13" s="2">
        <f>V13*U13*T13</f>
        <v>45.885000000000005</v>
      </c>
    </row>
    <row r="14" spans="2:23" x14ac:dyDescent="0.25">
      <c r="B14" t="s">
        <v>22</v>
      </c>
      <c r="C14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15</v>
      </c>
      <c r="M14" s="1" t="s">
        <v>15</v>
      </c>
      <c r="N14" s="1" t="s">
        <v>15</v>
      </c>
      <c r="O14" s="1" t="s">
        <v>15</v>
      </c>
      <c r="P14" s="1" t="s">
        <v>15</v>
      </c>
      <c r="Q14" s="1" t="s">
        <v>15</v>
      </c>
      <c r="R14" s="1" t="s">
        <v>15</v>
      </c>
      <c r="T14" s="2">
        <v>0.3</v>
      </c>
      <c r="U14" s="2">
        <v>0.5</v>
      </c>
      <c r="V14" s="2">
        <v>490</v>
      </c>
      <c r="W14" s="2">
        <f>V14*U14*T14</f>
        <v>73.5</v>
      </c>
    </row>
    <row r="15" spans="2:23" x14ac:dyDescent="0.25">
      <c r="B15" t="s">
        <v>23</v>
      </c>
      <c r="C15" t="s">
        <v>13</v>
      </c>
      <c r="D15" s="1" t="s">
        <v>15</v>
      </c>
      <c r="E15" s="1" t="s">
        <v>15</v>
      </c>
      <c r="F15" s="1" t="s">
        <v>15</v>
      </c>
      <c r="G15" s="1" t="s">
        <v>15</v>
      </c>
      <c r="H15" s="1" t="s">
        <v>15</v>
      </c>
      <c r="I15" s="1" t="s">
        <v>15</v>
      </c>
      <c r="J15" s="1" t="s">
        <v>14</v>
      </c>
      <c r="L15" s="1" t="s">
        <v>15</v>
      </c>
      <c r="M15" s="1" t="s">
        <v>15</v>
      </c>
      <c r="N15" s="1" t="s">
        <v>15</v>
      </c>
      <c r="O15" s="1" t="s">
        <v>15</v>
      </c>
      <c r="P15" s="1" t="s">
        <v>15</v>
      </c>
      <c r="Q15" s="1" t="s">
        <v>15</v>
      </c>
      <c r="R15" s="1" t="s">
        <v>15</v>
      </c>
      <c r="T15" s="2">
        <v>1.5</v>
      </c>
      <c r="U15" s="2">
        <v>3.25</v>
      </c>
      <c r="V15" s="2">
        <v>1</v>
      </c>
      <c r="W15" s="2">
        <f>V15*U15*T15</f>
        <v>4.875</v>
      </c>
    </row>
    <row r="16" spans="2:23" x14ac:dyDescent="0.25">
      <c r="B16" t="s">
        <v>24</v>
      </c>
      <c r="C16" t="s">
        <v>13</v>
      </c>
      <c r="D16" s="1" t="s">
        <v>15</v>
      </c>
      <c r="E16" s="1" t="s">
        <v>15</v>
      </c>
      <c r="F16" s="1" t="s">
        <v>15</v>
      </c>
      <c r="G16" s="1" t="s">
        <v>15</v>
      </c>
      <c r="H16" s="1" t="s">
        <v>15</v>
      </c>
      <c r="I16" s="1" t="s">
        <v>15</v>
      </c>
      <c r="J16" s="1" t="s">
        <v>14</v>
      </c>
      <c r="L16" s="1" t="s">
        <v>15</v>
      </c>
      <c r="M16" s="1" t="s">
        <v>15</v>
      </c>
      <c r="N16" s="1" t="s">
        <v>15</v>
      </c>
      <c r="O16" s="1" t="s">
        <v>15</v>
      </c>
      <c r="P16" s="1" t="s">
        <v>15</v>
      </c>
      <c r="Q16" s="1" t="s">
        <v>15</v>
      </c>
      <c r="R16" s="1" t="s">
        <v>15</v>
      </c>
      <c r="T16" s="2">
        <v>0.14000000000000001</v>
      </c>
      <c r="U16" s="2">
        <v>5</v>
      </c>
      <c r="V16" s="2">
        <v>1</v>
      </c>
      <c r="W16" s="2">
        <f>V16*U16*T16</f>
        <v>0.70000000000000007</v>
      </c>
    </row>
    <row r="17" spans="2:23" x14ac:dyDescent="0.25">
      <c r="B17" t="s">
        <v>25</v>
      </c>
      <c r="C17" t="s">
        <v>13</v>
      </c>
      <c r="D17" s="1" t="s">
        <v>15</v>
      </c>
      <c r="E17" s="1" t="s">
        <v>15</v>
      </c>
      <c r="F17" s="1" t="s">
        <v>15</v>
      </c>
      <c r="G17" s="1" t="s">
        <v>15</v>
      </c>
      <c r="H17" s="1" t="s">
        <v>15</v>
      </c>
      <c r="I17" s="1" t="s">
        <v>15</v>
      </c>
      <c r="J17" s="1" t="s">
        <v>14</v>
      </c>
      <c r="L17" s="1" t="s">
        <v>15</v>
      </c>
      <c r="M17" s="1" t="s">
        <v>15</v>
      </c>
      <c r="N17" s="1" t="s">
        <v>15</v>
      </c>
      <c r="O17" s="1" t="s">
        <v>15</v>
      </c>
      <c r="P17" s="1" t="s">
        <v>15</v>
      </c>
      <c r="Q17" s="1" t="s">
        <v>15</v>
      </c>
      <c r="R17" s="1" t="s">
        <v>15</v>
      </c>
      <c r="T17" s="2">
        <v>0.17</v>
      </c>
      <c r="U17" s="2">
        <v>5</v>
      </c>
      <c r="V17" s="2">
        <v>1</v>
      </c>
      <c r="W17" s="2">
        <f>V17*U17*T17</f>
        <v>0.85000000000000009</v>
      </c>
    </row>
    <row r="18" spans="2:23" x14ac:dyDescent="0.25">
      <c r="W18" s="4">
        <f>SUM(W7:W17)</f>
        <v>128.33000000000001</v>
      </c>
    </row>
    <row r="19" spans="2:23" x14ac:dyDescent="0.25">
      <c r="B19" s="3" t="s">
        <v>26</v>
      </c>
      <c r="W19"/>
    </row>
    <row r="20" spans="2:23" x14ac:dyDescent="0.25">
      <c r="B20" t="s">
        <v>27</v>
      </c>
      <c r="C20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0.3</v>
      </c>
      <c r="U20" s="2">
        <v>1.05</v>
      </c>
      <c r="V20" s="2">
        <v>13</v>
      </c>
      <c r="W20" s="2">
        <f>V20*U20*T20</f>
        <v>4.0949999999999998</v>
      </c>
    </row>
    <row r="21" spans="2:23" x14ac:dyDescent="0.25">
      <c r="B21" t="s">
        <v>29</v>
      </c>
      <c r="C2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0.38</v>
      </c>
      <c r="U21" s="2">
        <v>0.65</v>
      </c>
      <c r="V21" s="2">
        <v>13</v>
      </c>
      <c r="W21" s="2">
        <f>V21*U21*T21</f>
        <v>3.2110000000000003</v>
      </c>
    </row>
    <row r="22" spans="2:23" x14ac:dyDescent="0.25">
      <c r="W22" s="4">
        <f>SUM(W20:W21)</f>
        <v>7.306</v>
      </c>
    </row>
    <row r="23" spans="2:23" x14ac:dyDescent="0.25">
      <c r="B23" s="3" t="s">
        <v>30</v>
      </c>
    </row>
    <row r="24" spans="2:23" x14ac:dyDescent="0.25">
      <c r="B24" t="s">
        <v>31</v>
      </c>
      <c r="C24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0.18</v>
      </c>
      <c r="U24" s="2">
        <v>1.95</v>
      </c>
      <c r="V24" s="2">
        <v>7</v>
      </c>
      <c r="W24" s="2">
        <f>V24*U24*T24</f>
        <v>2.4569999999999999</v>
      </c>
    </row>
    <row r="25" spans="2:23" x14ac:dyDescent="0.25">
      <c r="B25" t="s">
        <v>32</v>
      </c>
      <c r="C25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0.18</v>
      </c>
      <c r="U25" s="2">
        <v>0.88</v>
      </c>
      <c r="V25" s="2">
        <v>7</v>
      </c>
      <c r="W25" s="2">
        <f>V25*U25*T25</f>
        <v>1.1088</v>
      </c>
    </row>
    <row r="26" spans="2:23" x14ac:dyDescent="0.25">
      <c r="B26" t="s">
        <v>33</v>
      </c>
      <c r="C26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0.18</v>
      </c>
      <c r="U26" s="2">
        <v>0.56000000000000005</v>
      </c>
      <c r="V26" s="2">
        <v>7</v>
      </c>
      <c r="W26" s="2">
        <f>V26*U26*T26</f>
        <v>0.7056</v>
      </c>
    </row>
    <row r="27" spans="2:23" x14ac:dyDescent="0.25">
      <c r="W27" s="4">
        <f>SUM(W24:W26)</f>
        <v>4.2713999999999999</v>
      </c>
    </row>
    <row r="28" spans="2:23" x14ac:dyDescent="0.25">
      <c r="B28" s="3" t="s">
        <v>34</v>
      </c>
      <c r="W28"/>
    </row>
    <row r="29" spans="2:23" x14ac:dyDescent="0.25">
      <c r="B29" t="s">
        <v>35</v>
      </c>
      <c r="C29" t="s">
        <v>28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0.15</v>
      </c>
      <c r="U29" s="2">
        <v>5.9</v>
      </c>
      <c r="V29" s="2">
        <v>14</v>
      </c>
      <c r="W29" s="2">
        <f>V29*U29*T29</f>
        <v>12.39</v>
      </c>
    </row>
    <row r="30" spans="2:23" x14ac:dyDescent="0.25">
      <c r="B30" t="s">
        <v>35</v>
      </c>
      <c r="C30" t="s">
        <v>28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 t="s">
        <v>14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0.24</v>
      </c>
      <c r="U30" s="2">
        <v>4</v>
      </c>
      <c r="V30" s="2">
        <v>14</v>
      </c>
      <c r="W30" s="2">
        <f>V30*U30*T30</f>
        <v>13.44</v>
      </c>
    </row>
    <row r="31" spans="2:23" x14ac:dyDescent="0.25">
      <c r="B31" t="s">
        <v>36</v>
      </c>
      <c r="C31" t="s">
        <v>28</v>
      </c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T31">
        <v>1</v>
      </c>
      <c r="U31">
        <v>5</v>
      </c>
      <c r="V31" s="2">
        <v>14</v>
      </c>
      <c r="W31" s="2">
        <f>V31*U31*T31</f>
        <v>70</v>
      </c>
    </row>
    <row r="32" spans="2:23" x14ac:dyDescent="0.25">
      <c r="T32"/>
      <c r="U32"/>
      <c r="W32" s="4">
        <f>SUM(W29:W31)</f>
        <v>95.83</v>
      </c>
    </row>
    <row r="33" spans="2:23" x14ac:dyDescent="0.25">
      <c r="B33" s="3" t="s">
        <v>37</v>
      </c>
    </row>
    <row r="34" spans="2:23" x14ac:dyDescent="0.25">
      <c r="B34" t="s">
        <v>38</v>
      </c>
      <c r="C34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14</v>
      </c>
      <c r="M34" s="1" t="s">
        <v>14</v>
      </c>
      <c r="N34" s="1" t="s">
        <v>14</v>
      </c>
      <c r="O34" s="1" t="s">
        <v>14</v>
      </c>
      <c r="P34" s="1" t="s">
        <v>14</v>
      </c>
      <c r="Q34" s="1" t="s">
        <v>14</v>
      </c>
      <c r="R34" s="1" t="s">
        <v>14</v>
      </c>
      <c r="T34" s="2">
        <v>0.36</v>
      </c>
      <c r="U34" s="2">
        <v>2.82</v>
      </c>
      <c r="V34" s="2">
        <v>14</v>
      </c>
      <c r="W34" s="2">
        <f>V34*U34*T34</f>
        <v>14.212799999999998</v>
      </c>
    </row>
    <row r="35" spans="2:23" x14ac:dyDescent="0.25">
      <c r="B35" t="s">
        <v>39</v>
      </c>
      <c r="C35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14</v>
      </c>
      <c r="M35" s="1" t="s">
        <v>14</v>
      </c>
      <c r="N35" s="1" t="s">
        <v>14</v>
      </c>
      <c r="O35" s="1" t="s">
        <v>14</v>
      </c>
      <c r="P35" s="1" t="s">
        <v>14</v>
      </c>
      <c r="Q35" s="1" t="s">
        <v>14</v>
      </c>
      <c r="R35" s="1" t="s">
        <v>14</v>
      </c>
      <c r="T35" s="2">
        <v>0.36</v>
      </c>
      <c r="U35" s="2">
        <v>2.5</v>
      </c>
      <c r="V35" s="2">
        <v>14</v>
      </c>
      <c r="W35" s="2">
        <f>V35*U35*T35</f>
        <v>12.6</v>
      </c>
    </row>
    <row r="36" spans="2:23" x14ac:dyDescent="0.25">
      <c r="B36" t="s">
        <v>40</v>
      </c>
      <c r="C36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14</v>
      </c>
      <c r="M36" s="1" t="s">
        <v>14</v>
      </c>
      <c r="N36" s="1" t="s">
        <v>14</v>
      </c>
      <c r="O36" s="1" t="s">
        <v>14</v>
      </c>
      <c r="P36" s="1" t="s">
        <v>14</v>
      </c>
      <c r="Q36" s="1" t="s">
        <v>14</v>
      </c>
      <c r="R36" s="1" t="s">
        <v>14</v>
      </c>
      <c r="T36" s="2">
        <v>0.26</v>
      </c>
      <c r="U36" s="2">
        <v>1.85</v>
      </c>
      <c r="V36" s="2">
        <v>14</v>
      </c>
      <c r="W36" s="2">
        <f>V36*U36*T36</f>
        <v>6.7340000000000009</v>
      </c>
    </row>
    <row r="37" spans="2:23" x14ac:dyDescent="0.25">
      <c r="B37" t="s">
        <v>41</v>
      </c>
      <c r="C37" t="s">
        <v>13</v>
      </c>
      <c r="D37" s="1" t="s">
        <v>15</v>
      </c>
      <c r="E37" s="1" t="s">
        <v>15</v>
      </c>
      <c r="F37" s="1" t="s">
        <v>15</v>
      </c>
      <c r="G37" s="1" t="s">
        <v>15</v>
      </c>
      <c r="H37" s="1" t="s">
        <v>15</v>
      </c>
      <c r="I37" s="1" t="s">
        <v>15</v>
      </c>
      <c r="J37" s="1" t="s">
        <v>15</v>
      </c>
      <c r="L37" s="1" t="s">
        <v>15</v>
      </c>
      <c r="M37" s="1" t="s">
        <v>15</v>
      </c>
      <c r="N37" s="1" t="s">
        <v>15</v>
      </c>
      <c r="O37" s="1" t="s">
        <v>15</v>
      </c>
      <c r="P37" s="1" t="s">
        <v>15</v>
      </c>
      <c r="Q37" s="1" t="s">
        <v>15</v>
      </c>
      <c r="R37" s="1" t="s">
        <v>15</v>
      </c>
      <c r="W37"/>
    </row>
    <row r="38" spans="2:23" x14ac:dyDescent="0.25">
      <c r="B38" t="s">
        <v>42</v>
      </c>
      <c r="C38" t="s">
        <v>13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 t="s">
        <v>14</v>
      </c>
      <c r="L38" s="1" t="s">
        <v>14</v>
      </c>
      <c r="M38" s="1" t="s">
        <v>14</v>
      </c>
      <c r="N38" s="1" t="s">
        <v>14</v>
      </c>
      <c r="O38" s="1" t="s">
        <v>14</v>
      </c>
      <c r="P38" s="1" t="s">
        <v>14</v>
      </c>
      <c r="Q38" s="1" t="s">
        <v>14</v>
      </c>
      <c r="R38" s="1" t="s">
        <v>14</v>
      </c>
      <c r="T38" s="2">
        <v>0.15</v>
      </c>
      <c r="U38" s="2">
        <v>24</v>
      </c>
      <c r="V38" s="2">
        <v>14</v>
      </c>
      <c r="W38" s="2">
        <f>V38*U38*T38</f>
        <v>50.4</v>
      </c>
    </row>
    <row r="39" spans="2:23" x14ac:dyDescent="0.25">
      <c r="W39" s="4">
        <f>SUM(W34:W38)</f>
        <v>83.946799999999996</v>
      </c>
    </row>
    <row r="40" spans="2:23" x14ac:dyDescent="0.25">
      <c r="B40" s="3" t="s">
        <v>43</v>
      </c>
    </row>
    <row r="41" spans="2:23" x14ac:dyDescent="0.25">
      <c r="B41" t="s">
        <v>44</v>
      </c>
      <c r="C41" t="s">
        <v>28</v>
      </c>
      <c r="D41" s="1" t="s">
        <v>15</v>
      </c>
      <c r="E41" s="1" t="s">
        <v>15</v>
      </c>
      <c r="F41" s="1" t="s">
        <v>15</v>
      </c>
      <c r="G41" s="1" t="s">
        <v>15</v>
      </c>
      <c r="H41" s="1" t="s">
        <v>15</v>
      </c>
      <c r="I41" s="1" t="s">
        <v>15</v>
      </c>
      <c r="J41" s="1" t="s">
        <v>15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0.18</v>
      </c>
      <c r="U41" s="2">
        <v>0.54</v>
      </c>
      <c r="V41" s="2">
        <v>7</v>
      </c>
      <c r="W41" s="2">
        <f t="shared" ref="W41:W48" si="0">V41*U41*T41</f>
        <v>0.6804</v>
      </c>
    </row>
    <row r="42" spans="2:23" x14ac:dyDescent="0.25">
      <c r="B42" t="s">
        <v>45</v>
      </c>
      <c r="C42" t="s">
        <v>28</v>
      </c>
      <c r="D42" s="1" t="s">
        <v>15</v>
      </c>
      <c r="E42" s="1" t="s">
        <v>15</v>
      </c>
      <c r="F42" s="1" t="s">
        <v>15</v>
      </c>
      <c r="G42" s="1" t="s">
        <v>15</v>
      </c>
      <c r="H42" s="1" t="s">
        <v>15</v>
      </c>
      <c r="I42" s="1" t="s">
        <v>15</v>
      </c>
      <c r="J42" s="1" t="s">
        <v>15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0.18</v>
      </c>
      <c r="U42" s="2">
        <v>0.54</v>
      </c>
      <c r="V42" s="2">
        <v>7</v>
      </c>
      <c r="W42" s="2">
        <f t="shared" si="0"/>
        <v>0.6804</v>
      </c>
    </row>
    <row r="43" spans="2:23" x14ac:dyDescent="0.25">
      <c r="B43" t="s">
        <v>46</v>
      </c>
      <c r="C43" t="s">
        <v>28</v>
      </c>
      <c r="D43" s="1" t="s">
        <v>15</v>
      </c>
      <c r="E43" s="1" t="s">
        <v>15</v>
      </c>
      <c r="F43" s="1" t="s">
        <v>15</v>
      </c>
      <c r="G43" s="1" t="s">
        <v>15</v>
      </c>
      <c r="H43" s="1" t="s">
        <v>15</v>
      </c>
      <c r="I43" s="1" t="s">
        <v>15</v>
      </c>
      <c r="J43" s="1" t="s">
        <v>15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0.35</v>
      </c>
      <c r="U43" s="2">
        <v>0.76</v>
      </c>
      <c r="V43" s="2">
        <v>7</v>
      </c>
      <c r="W43" s="2">
        <f t="shared" si="0"/>
        <v>1.8619999999999999</v>
      </c>
    </row>
    <row r="44" spans="2:23" x14ac:dyDescent="0.25">
      <c r="B44" t="s">
        <v>47</v>
      </c>
      <c r="C44" t="s">
        <v>28</v>
      </c>
      <c r="D44" s="1" t="s">
        <v>15</v>
      </c>
      <c r="E44" s="1" t="s">
        <v>15</v>
      </c>
      <c r="F44" s="1" t="s">
        <v>15</v>
      </c>
      <c r="G44" s="1" t="s">
        <v>15</v>
      </c>
      <c r="H44" s="1" t="s">
        <v>15</v>
      </c>
      <c r="I44" s="1" t="s">
        <v>15</v>
      </c>
      <c r="J44" s="1" t="s">
        <v>15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0.35</v>
      </c>
      <c r="U44" s="2">
        <v>1.8</v>
      </c>
      <c r="V44" s="2">
        <v>7</v>
      </c>
      <c r="W44" s="2">
        <f t="shared" si="0"/>
        <v>4.4099999999999993</v>
      </c>
    </row>
    <row r="45" spans="2:23" x14ac:dyDescent="0.25">
      <c r="B45" t="s">
        <v>48</v>
      </c>
      <c r="C45" t="s">
        <v>28</v>
      </c>
      <c r="D45" s="1" t="s">
        <v>15</v>
      </c>
      <c r="E45" s="1" t="s">
        <v>15</v>
      </c>
      <c r="F45" s="1" t="s">
        <v>15</v>
      </c>
      <c r="G45" s="1" t="s">
        <v>15</v>
      </c>
      <c r="H45" s="1" t="s">
        <v>15</v>
      </c>
      <c r="I45" s="1" t="s">
        <v>15</v>
      </c>
      <c r="J45" s="1" t="s">
        <v>15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0.32</v>
      </c>
      <c r="U45" s="2">
        <v>0.73</v>
      </c>
      <c r="V45" s="2">
        <v>7</v>
      </c>
      <c r="W45" s="2">
        <f t="shared" si="0"/>
        <v>1.6351999999999998</v>
      </c>
    </row>
    <row r="46" spans="2:23" x14ac:dyDescent="0.25">
      <c r="B46" t="s">
        <v>49</v>
      </c>
      <c r="C46" t="s">
        <v>28</v>
      </c>
      <c r="D46" s="1" t="s">
        <v>15</v>
      </c>
      <c r="E46" s="1" t="s">
        <v>15</v>
      </c>
      <c r="F46" s="1" t="s">
        <v>15</v>
      </c>
      <c r="G46" s="1" t="s">
        <v>15</v>
      </c>
      <c r="H46" s="1" t="s">
        <v>15</v>
      </c>
      <c r="I46" s="1" t="s">
        <v>15</v>
      </c>
      <c r="J46" s="1" t="s">
        <v>15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0.32</v>
      </c>
      <c r="U46" s="2">
        <v>0.73</v>
      </c>
      <c r="V46" s="2">
        <v>7</v>
      </c>
      <c r="W46" s="2">
        <f t="shared" si="0"/>
        <v>1.6351999999999998</v>
      </c>
    </row>
    <row r="47" spans="2:23" x14ac:dyDescent="0.25">
      <c r="B47" t="s">
        <v>50</v>
      </c>
      <c r="C47" t="s">
        <v>28</v>
      </c>
      <c r="D47" s="1" t="s">
        <v>15</v>
      </c>
      <c r="E47" s="1" t="s">
        <v>15</v>
      </c>
      <c r="F47" s="1" t="s">
        <v>15</v>
      </c>
      <c r="G47" s="1" t="s">
        <v>15</v>
      </c>
      <c r="H47" s="1" t="s">
        <v>15</v>
      </c>
      <c r="I47" s="1" t="s">
        <v>15</v>
      </c>
      <c r="J47" s="1" t="s">
        <v>15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0.5</v>
      </c>
      <c r="U47" s="2">
        <v>0.53</v>
      </c>
      <c r="V47" s="2">
        <v>7</v>
      </c>
      <c r="W47" s="2">
        <f t="shared" si="0"/>
        <v>1.855</v>
      </c>
    </row>
    <row r="48" spans="2:23" x14ac:dyDescent="0.25">
      <c r="B48" t="s">
        <v>51</v>
      </c>
      <c r="C48" t="s">
        <v>28</v>
      </c>
      <c r="D48" s="1" t="s">
        <v>15</v>
      </c>
      <c r="E48" s="1" t="s">
        <v>15</v>
      </c>
      <c r="F48" s="1" t="s">
        <v>15</v>
      </c>
      <c r="G48" s="1" t="s">
        <v>15</v>
      </c>
      <c r="H48" s="1" t="s">
        <v>15</v>
      </c>
      <c r="I48" s="1" t="s">
        <v>15</v>
      </c>
      <c r="J48" s="1" t="s">
        <v>15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</v>
      </c>
      <c r="U48" s="2">
        <v>0.53</v>
      </c>
      <c r="V48" s="2">
        <v>7</v>
      </c>
      <c r="W48" s="2">
        <f t="shared" si="0"/>
        <v>1.855</v>
      </c>
    </row>
    <row r="49" spans="1:23" x14ac:dyDescent="0.25">
      <c r="W49" s="4">
        <f>SUM(W41:W48)</f>
        <v>14.613199999999999</v>
      </c>
    </row>
    <row r="50" spans="1:23" x14ac:dyDescent="0.25">
      <c r="B50" s="3" t="s">
        <v>52</v>
      </c>
      <c r="T50" s="5" t="s">
        <v>53</v>
      </c>
      <c r="U50" s="5" t="s">
        <v>54</v>
      </c>
      <c r="V50" s="5" t="s">
        <v>9</v>
      </c>
      <c r="W50" s="5" t="s">
        <v>10</v>
      </c>
    </row>
    <row r="51" spans="1:23" x14ac:dyDescent="0.25">
      <c r="B51" t="s">
        <v>55</v>
      </c>
      <c r="C51" t="s">
        <v>56</v>
      </c>
      <c r="D51" s="1" t="s">
        <v>14</v>
      </c>
      <c r="E51" s="1" t="s">
        <v>14</v>
      </c>
      <c r="F51" s="1" t="s">
        <v>15</v>
      </c>
      <c r="G51" s="1" t="s">
        <v>15</v>
      </c>
      <c r="H51" s="1" t="s">
        <v>15</v>
      </c>
      <c r="I51" s="1" t="s">
        <v>15</v>
      </c>
      <c r="J51" s="1" t="s">
        <v>15</v>
      </c>
      <c r="L51" s="1" t="s">
        <v>14</v>
      </c>
      <c r="M51" s="1" t="s">
        <v>14</v>
      </c>
      <c r="N51" s="1" t="s">
        <v>14</v>
      </c>
      <c r="O51" s="1" t="s">
        <v>14</v>
      </c>
      <c r="P51" s="1" t="s">
        <v>14</v>
      </c>
      <c r="Q51" s="1" t="s">
        <v>14</v>
      </c>
      <c r="R51" s="1" t="s">
        <v>14</v>
      </c>
      <c r="T51" s="2">
        <v>0.23</v>
      </c>
      <c r="U51" s="2">
        <v>10</v>
      </c>
      <c r="V51" s="6">
        <v>9</v>
      </c>
      <c r="W51" s="2">
        <f>V51*U51*T51</f>
        <v>20.7</v>
      </c>
    </row>
    <row r="52" spans="1:23" x14ac:dyDescent="0.25">
      <c r="B52" t="s">
        <v>55</v>
      </c>
      <c r="C52" t="s">
        <v>56</v>
      </c>
      <c r="D52" s="1" t="s">
        <v>14</v>
      </c>
      <c r="E52" s="1" t="s">
        <v>14</v>
      </c>
      <c r="F52" s="1" t="s">
        <v>15</v>
      </c>
      <c r="G52" s="1" t="s">
        <v>15</v>
      </c>
      <c r="H52" s="1" t="s">
        <v>15</v>
      </c>
      <c r="I52" s="1" t="s">
        <v>15</v>
      </c>
      <c r="J52" s="1" t="s">
        <v>15</v>
      </c>
      <c r="L52" s="1" t="s">
        <v>14</v>
      </c>
      <c r="M52" s="1" t="s">
        <v>14</v>
      </c>
      <c r="N52" s="1" t="s">
        <v>14</v>
      </c>
      <c r="O52" s="1" t="s">
        <v>14</v>
      </c>
      <c r="P52" s="1" t="s">
        <v>14</v>
      </c>
      <c r="Q52" s="1" t="s">
        <v>14</v>
      </c>
      <c r="R52" s="1" t="s">
        <v>14</v>
      </c>
      <c r="T52" s="2">
        <v>0.25</v>
      </c>
      <c r="U52" s="2">
        <v>12</v>
      </c>
      <c r="V52" s="6">
        <v>9</v>
      </c>
      <c r="W52" s="2">
        <f>V52*U52*T52</f>
        <v>27</v>
      </c>
    </row>
    <row r="53" spans="1:23" x14ac:dyDescent="0.25">
      <c r="B53" t="s">
        <v>57</v>
      </c>
      <c r="C53" t="s">
        <v>56</v>
      </c>
      <c r="D53" s="1" t="s">
        <v>14</v>
      </c>
      <c r="E53" s="1" t="s">
        <v>14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15</v>
      </c>
      <c r="L53" s="1" t="s">
        <v>14</v>
      </c>
      <c r="M53" s="1" t="s">
        <v>14</v>
      </c>
      <c r="N53" s="1" t="s">
        <v>14</v>
      </c>
      <c r="O53" s="1" t="s">
        <v>14</v>
      </c>
      <c r="P53" s="1" t="s">
        <v>14</v>
      </c>
      <c r="Q53" s="1" t="s">
        <v>14</v>
      </c>
      <c r="R53" s="1" t="s">
        <v>14</v>
      </c>
      <c r="T53" s="2">
        <v>0.2</v>
      </c>
      <c r="U53" s="2">
        <v>3.84</v>
      </c>
      <c r="V53" s="6">
        <v>9</v>
      </c>
      <c r="W53" s="2">
        <f>V53*U53*T53</f>
        <v>6.9120000000000008</v>
      </c>
    </row>
    <row r="54" spans="1:23" x14ac:dyDescent="0.25">
      <c r="B54" t="s">
        <v>57</v>
      </c>
      <c r="C54" t="s">
        <v>56</v>
      </c>
      <c r="D54" s="1" t="s">
        <v>14</v>
      </c>
      <c r="E54" s="1" t="s">
        <v>14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15</v>
      </c>
      <c r="L54" s="1" t="s">
        <v>14</v>
      </c>
      <c r="M54" s="1" t="s">
        <v>14</v>
      </c>
      <c r="N54" s="1" t="s">
        <v>14</v>
      </c>
      <c r="O54" s="1" t="s">
        <v>14</v>
      </c>
      <c r="P54" s="1" t="s">
        <v>14</v>
      </c>
      <c r="Q54" s="1" t="s">
        <v>14</v>
      </c>
      <c r="R54" s="1" t="s">
        <v>14</v>
      </c>
      <c r="T54" s="2">
        <v>0.35</v>
      </c>
      <c r="U54" s="2">
        <v>0.64</v>
      </c>
      <c r="V54" s="6">
        <v>9</v>
      </c>
      <c r="W54" s="2">
        <f>V54*U54*T54</f>
        <v>2.016</v>
      </c>
    </row>
    <row r="55" spans="1:23" x14ac:dyDescent="0.25">
      <c r="W55" s="4">
        <f>SUM(W51:W54)</f>
        <v>56.628</v>
      </c>
    </row>
    <row r="56" spans="1:23" x14ac:dyDescent="0.25">
      <c r="A56" s="7" t="s">
        <v>10</v>
      </c>
      <c r="B56" s="7" t="s">
        <v>58</v>
      </c>
      <c r="C56" s="7" t="s">
        <v>59</v>
      </c>
      <c r="G56"/>
      <c r="R56" s="8" t="s">
        <v>60</v>
      </c>
      <c r="S56" s="9">
        <v>50000</v>
      </c>
    </row>
    <row r="57" spans="1:23" x14ac:dyDescent="0.25">
      <c r="A57">
        <f>W18</f>
        <v>128.33000000000001</v>
      </c>
      <c r="B57" s="9">
        <f>A57*C57</f>
        <v>64165.000000000007</v>
      </c>
      <c r="C57">
        <v>500</v>
      </c>
      <c r="F57" s="1">
        <v>7</v>
      </c>
      <c r="G57"/>
      <c r="R57" s="7" t="s">
        <v>11</v>
      </c>
      <c r="S57" s="2">
        <f t="shared" ref="S57:S63" si="1">B57/F57</f>
        <v>9166.4285714285725</v>
      </c>
    </row>
    <row r="58" spans="1:23" x14ac:dyDescent="0.25">
      <c r="A58">
        <f>W22</f>
        <v>7.306</v>
      </c>
      <c r="B58" s="9">
        <f>A58*C58</f>
        <v>3653</v>
      </c>
      <c r="C58">
        <v>500</v>
      </c>
      <c r="F58" s="1">
        <v>14</v>
      </c>
      <c r="G58"/>
      <c r="R58" s="7" t="s">
        <v>26</v>
      </c>
      <c r="S58" s="2">
        <f t="shared" si="1"/>
        <v>260.92857142857144</v>
      </c>
    </row>
    <row r="59" spans="1:23" x14ac:dyDescent="0.25">
      <c r="A59">
        <f>W27</f>
        <v>4.2713999999999999</v>
      </c>
      <c r="B59" s="9">
        <f>A60*C59</f>
        <v>47915</v>
      </c>
      <c r="C59">
        <v>500</v>
      </c>
      <c r="F59" s="1">
        <v>7</v>
      </c>
      <c r="G59"/>
      <c r="R59" s="7" t="s">
        <v>30</v>
      </c>
      <c r="S59" s="2">
        <f t="shared" si="1"/>
        <v>6845</v>
      </c>
    </row>
    <row r="60" spans="1:23" x14ac:dyDescent="0.25">
      <c r="A60">
        <f>W32</f>
        <v>95.83</v>
      </c>
      <c r="B60" s="9">
        <f>A59*C60</f>
        <v>2135.6999999999998</v>
      </c>
      <c r="C60">
        <v>500</v>
      </c>
      <c r="F60" s="1">
        <v>14</v>
      </c>
      <c r="G60"/>
      <c r="R60" s="7" t="s">
        <v>34</v>
      </c>
      <c r="S60" s="2">
        <f t="shared" si="1"/>
        <v>152.54999999999998</v>
      </c>
    </row>
    <row r="61" spans="1:23" x14ac:dyDescent="0.25">
      <c r="A61">
        <f>W39</f>
        <v>83.946799999999996</v>
      </c>
      <c r="B61" s="9">
        <f>A59*C61</f>
        <v>2135.6999999999998</v>
      </c>
      <c r="C61">
        <v>500</v>
      </c>
      <c r="F61" s="1">
        <v>14</v>
      </c>
      <c r="G61"/>
      <c r="R61" s="7" t="s">
        <v>37</v>
      </c>
      <c r="S61" s="2">
        <f t="shared" si="1"/>
        <v>152.54999999999998</v>
      </c>
    </row>
    <row r="62" spans="1:23" x14ac:dyDescent="0.25">
      <c r="A62">
        <f>W49</f>
        <v>14.613199999999999</v>
      </c>
      <c r="B62" s="9">
        <f>A62*C62</f>
        <v>7306.5999999999995</v>
      </c>
      <c r="C62">
        <v>500</v>
      </c>
      <c r="F62" s="1">
        <v>7</v>
      </c>
      <c r="G62"/>
      <c r="R62" s="7" t="s">
        <v>61</v>
      </c>
      <c r="S62" s="2">
        <f t="shared" si="1"/>
        <v>1043.8</v>
      </c>
    </row>
    <row r="63" spans="1:23" x14ac:dyDescent="0.25">
      <c r="A63" s="2">
        <f>W55</f>
        <v>56.628</v>
      </c>
      <c r="B63" s="9">
        <f>A63*C63</f>
        <v>28314</v>
      </c>
      <c r="C63">
        <v>500</v>
      </c>
      <c r="F63" s="1">
        <v>9</v>
      </c>
      <c r="G63"/>
      <c r="R63" s="7" t="s">
        <v>52</v>
      </c>
      <c r="S63" s="2">
        <f t="shared" si="1"/>
        <v>3146</v>
      </c>
    </row>
    <row r="64" spans="1:23" x14ac:dyDescent="0.25">
      <c r="R64" s="8"/>
      <c r="S64" s="9"/>
    </row>
    <row r="65" spans="18:19" x14ac:dyDescent="0.25">
      <c r="R65" s="8"/>
      <c r="S65" s="5">
        <f>SUM(S56:S64)</f>
        <v>70767.257142857154</v>
      </c>
    </row>
    <row r="66" spans="18:19" x14ac:dyDescent="0.25">
      <c r="R66" s="8"/>
      <c r="S66" s="10"/>
    </row>
    <row r="67" spans="18:19" x14ac:dyDescent="0.25">
      <c r="R67" s="8"/>
    </row>
    <row r="68" spans="18:19" x14ac:dyDescent="0.25">
      <c r="R68" s="8"/>
    </row>
    <row r="69" spans="18:19" x14ac:dyDescent="0.25">
      <c r="R69" s="8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D431-1326-48A1-A879-F8CBCF2AD78F}">
  <dimension ref="B2:AI12"/>
  <sheetViews>
    <sheetView zoomScale="145" zoomScaleNormal="145" workbookViewId="0">
      <selection activeCell="P5" sqref="P5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1" width="5.42578125" style="2" bestFit="1" customWidth="1"/>
    <col min="22" max="22" width="4.28515625" customWidth="1"/>
    <col min="23" max="23" width="6.140625" customWidth="1"/>
    <col min="24" max="24" width="5.5703125" customWidth="1"/>
    <col min="25" max="25" width="6.28515625" customWidth="1"/>
    <col min="26" max="26" width="6.7109375" style="37" bestFit="1" customWidth="1"/>
    <col min="27" max="27" width="9.5703125" style="37" bestFit="1" customWidth="1"/>
    <col min="28" max="28" width="4.5703125" style="37" bestFit="1" customWidth="1"/>
    <col min="29" max="29" width="6.7109375" style="37" bestFit="1" customWidth="1"/>
    <col min="30" max="31" width="6.7109375" bestFit="1" customWidth="1"/>
  </cols>
  <sheetData>
    <row r="2" spans="2:35" ht="18.75" x14ac:dyDescent="0.3">
      <c r="AC2" s="47"/>
    </row>
    <row r="3" spans="2:35" x14ac:dyDescent="0.25">
      <c r="K3" s="1" t="s">
        <v>1</v>
      </c>
    </row>
    <row r="4" spans="2:35" x14ac:dyDescent="0.25">
      <c r="G4" s="1" t="s">
        <v>3</v>
      </c>
      <c r="I4"/>
      <c r="J4"/>
      <c r="N4"/>
      <c r="O4" s="1" t="s">
        <v>4</v>
      </c>
      <c r="AC4" s="44"/>
      <c r="AD4" s="37"/>
      <c r="AE4" s="37"/>
      <c r="AF4" s="37"/>
      <c r="AG4" s="37"/>
    </row>
    <row r="5" spans="2:35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AC5" s="46"/>
      <c r="AD5" s="43"/>
      <c r="AE5" s="43"/>
      <c r="AF5" s="43"/>
      <c r="AG5" s="43"/>
      <c r="AH5" s="43"/>
      <c r="AI5" s="43"/>
    </row>
    <row r="6" spans="2:35" x14ac:dyDescent="0.25">
      <c r="B6" s="3" t="s">
        <v>11</v>
      </c>
      <c r="AC6" s="1"/>
      <c r="AD6" s="37"/>
      <c r="AE6" s="37"/>
      <c r="AF6" s="37"/>
      <c r="AG6" s="41"/>
    </row>
    <row r="7" spans="2:35" x14ac:dyDescent="0.25">
      <c r="B7" s="11" t="s">
        <v>62</v>
      </c>
      <c r="T7" s="5" t="s">
        <v>7</v>
      </c>
      <c r="U7" s="5" t="s">
        <v>8</v>
      </c>
      <c r="V7" s="12" t="s">
        <v>9</v>
      </c>
      <c r="X7" t="s">
        <v>115</v>
      </c>
      <c r="AC7" s="1"/>
      <c r="AD7" s="37"/>
      <c r="AE7" s="37"/>
      <c r="AF7" s="37"/>
      <c r="AG7" s="41"/>
    </row>
    <row r="8" spans="2:35" x14ac:dyDescent="0.25">
      <c r="AC8" s="1"/>
      <c r="AD8" s="37"/>
      <c r="AE8" s="37"/>
      <c r="AF8" s="37"/>
      <c r="AG8" s="41"/>
    </row>
    <row r="9" spans="2:35" x14ac:dyDescent="0.25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X9">
        <f>T9*V9</f>
        <v>2</v>
      </c>
      <c r="AC9" s="40"/>
      <c r="AD9" s="37"/>
      <c r="AE9" s="37"/>
      <c r="AH9" s="36"/>
      <c r="AI9" s="44"/>
    </row>
    <row r="10" spans="2:35" ht="15.75" thickBot="1" x14ac:dyDescent="0.3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X10">
        <f>T10*V10</f>
        <v>16</v>
      </c>
    </row>
    <row r="11" spans="2:35" ht="16.5" thickBot="1" x14ac:dyDescent="0.3">
      <c r="W11" s="36" t="s">
        <v>132</v>
      </c>
      <c r="X11" s="48">
        <f>SUM(X9:X10)</f>
        <v>18</v>
      </c>
      <c r="Y11" s="49" t="s">
        <v>115</v>
      </c>
      <c r="AC11" s="45"/>
      <c r="AD11" s="43"/>
      <c r="AE11" s="43"/>
      <c r="AF11" s="44"/>
      <c r="AG11" s="44"/>
      <c r="AH11" s="44"/>
    </row>
    <row r="12" spans="2:35" x14ac:dyDescent="0.25">
      <c r="AC12" s="1"/>
      <c r="AD12" s="37"/>
      <c r="AE12" s="37"/>
      <c r="AF12" s="41"/>
      <c r="AH12" s="37"/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="120" zoomScaleNormal="120" workbookViewId="0">
      <selection activeCell="H27" sqref="H27"/>
    </sheetView>
  </sheetViews>
  <sheetFormatPr defaultColWidth="8.425781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AC136"/>
  <sheetViews>
    <sheetView topLeftCell="B2" zoomScale="115" zoomScaleNormal="115" workbookViewId="0">
      <selection activeCell="G2" sqref="G2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1" width="5.42578125" style="2" bestFit="1" customWidth="1"/>
    <col min="22" max="22" width="4.28515625" customWidth="1"/>
    <col min="23" max="23" width="6.140625" customWidth="1"/>
    <col min="24" max="24" width="5.5703125" customWidth="1"/>
    <col min="25" max="25" width="6.28515625" customWidth="1"/>
    <col min="26" max="26" width="6.7109375" bestFit="1" customWidth="1"/>
    <col min="27" max="27" width="9.42578125" bestFit="1" customWidth="1"/>
  </cols>
  <sheetData>
    <row r="3" spans="2:23" x14ac:dyDescent="0.25">
      <c r="K3" s="1" t="s">
        <v>1</v>
      </c>
    </row>
    <row r="4" spans="2:23" x14ac:dyDescent="0.25">
      <c r="G4" s="1" t="s">
        <v>3</v>
      </c>
      <c r="I4"/>
      <c r="J4"/>
      <c r="N4"/>
      <c r="O4" s="1" t="s">
        <v>4</v>
      </c>
    </row>
    <row r="5" spans="2:23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</row>
    <row r="6" spans="2:23" x14ac:dyDescent="0.25">
      <c r="B6" s="3" t="s">
        <v>11</v>
      </c>
    </row>
    <row r="7" spans="2:23" x14ac:dyDescent="0.25">
      <c r="B7" s="11" t="s">
        <v>62</v>
      </c>
      <c r="T7" s="5" t="s">
        <v>7</v>
      </c>
      <c r="U7" s="5" t="s">
        <v>8</v>
      </c>
      <c r="V7" s="12" t="s">
        <v>9</v>
      </c>
    </row>
    <row r="8" spans="2:23" x14ac:dyDescent="0.25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</row>
    <row r="9" spans="2:23" x14ac:dyDescent="0.25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</row>
    <row r="10" spans="2:23" x14ac:dyDescent="0.25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</row>
    <row r="11" spans="2:23" x14ac:dyDescent="0.25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</row>
    <row r="12" spans="2:23" x14ac:dyDescent="0.25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</row>
    <row r="13" spans="2:23" x14ac:dyDescent="0.25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</row>
    <row r="14" spans="2:23" x14ac:dyDescent="0.25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</row>
    <row r="15" spans="2:23" x14ac:dyDescent="0.25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</row>
    <row r="16" spans="2:23" x14ac:dyDescent="0.25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</row>
    <row r="17" spans="2:23" x14ac:dyDescent="0.25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</row>
    <row r="18" spans="2:23" x14ac:dyDescent="0.25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</row>
    <row r="19" spans="2:23" x14ac:dyDescent="0.25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</row>
    <row r="20" spans="2:23" x14ac:dyDescent="0.25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</row>
    <row r="21" spans="2:23" x14ac:dyDescent="0.25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</row>
    <row r="22" spans="2:23" x14ac:dyDescent="0.25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</row>
    <row r="23" spans="2:23" x14ac:dyDescent="0.25">
      <c r="B23" s="11" t="s">
        <v>66</v>
      </c>
    </row>
    <row r="24" spans="2:23" x14ac:dyDescent="0.25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</row>
    <row r="25" spans="2:23" x14ac:dyDescent="0.25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0.3</v>
      </c>
      <c r="U25" s="2">
        <v>1.3</v>
      </c>
      <c r="V25">
        <v>60</v>
      </c>
      <c r="W25" t="s">
        <v>14</v>
      </c>
    </row>
    <row r="26" spans="2:23" x14ac:dyDescent="0.25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</row>
    <row r="27" spans="2:23" x14ac:dyDescent="0.25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</row>
    <row r="28" spans="2:23" x14ac:dyDescent="0.25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</row>
    <row r="29" spans="2:23" x14ac:dyDescent="0.25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</row>
    <row r="32" spans="2:23" x14ac:dyDescent="0.25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</row>
    <row r="33" spans="2:23" x14ac:dyDescent="0.25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</row>
    <row r="34" spans="2:23" x14ac:dyDescent="0.25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</row>
    <row r="35" spans="2:23" x14ac:dyDescent="0.25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</row>
    <row r="36" spans="2:23" x14ac:dyDescent="0.25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</row>
    <row r="40" spans="2:23" x14ac:dyDescent="0.25">
      <c r="B40" s="11" t="s">
        <v>73</v>
      </c>
    </row>
    <row r="41" spans="2:23" x14ac:dyDescent="0.25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</row>
    <row r="42" spans="2:23" x14ac:dyDescent="0.25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</row>
    <row r="43" spans="2:23" x14ac:dyDescent="0.25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</row>
    <row r="44" spans="2:23" x14ac:dyDescent="0.25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</row>
    <row r="45" spans="2:23" x14ac:dyDescent="0.25">
      <c r="B45" t="s">
        <v>22</v>
      </c>
      <c r="C45" s="1" t="s">
        <v>13</v>
      </c>
      <c r="D45" s="1" t="s">
        <v>14</v>
      </c>
      <c r="E45" s="1" t="s">
        <v>14</v>
      </c>
      <c r="F45" s="1" t="s">
        <v>14</v>
      </c>
      <c r="G45" s="1" t="s">
        <v>14</v>
      </c>
      <c r="H45" s="1" t="s">
        <v>14</v>
      </c>
      <c r="I45" s="1" t="s">
        <v>14</v>
      </c>
      <c r="J45" s="1" t="s">
        <v>14</v>
      </c>
      <c r="L45" s="1" t="s">
        <v>14</v>
      </c>
      <c r="M45" s="1" t="s">
        <v>14</v>
      </c>
      <c r="N45" s="1" t="s">
        <v>14</v>
      </c>
      <c r="O45" s="1" t="s">
        <v>14</v>
      </c>
      <c r="P45" s="1" t="s">
        <v>14</v>
      </c>
      <c r="Q45" s="1" t="s">
        <v>14</v>
      </c>
      <c r="R45" s="1" t="s">
        <v>14</v>
      </c>
      <c r="T45" s="2">
        <v>0.7</v>
      </c>
      <c r="U45" s="2">
        <v>0.32</v>
      </c>
      <c r="V45">
        <v>24</v>
      </c>
      <c r="W45" t="s">
        <v>14</v>
      </c>
    </row>
    <row r="46" spans="2:23" x14ac:dyDescent="0.25">
      <c r="B46" t="s">
        <v>22</v>
      </c>
      <c r="C46" s="1" t="s">
        <v>13</v>
      </c>
      <c r="D46" s="1" t="s">
        <v>14</v>
      </c>
      <c r="E46" s="1" t="s">
        <v>14</v>
      </c>
      <c r="F46" s="1" t="s">
        <v>14</v>
      </c>
      <c r="G46" s="1" t="s">
        <v>14</v>
      </c>
      <c r="H46" s="1" t="s">
        <v>14</v>
      </c>
      <c r="I46" s="1" t="s">
        <v>14</v>
      </c>
      <c r="J46" s="1" t="s">
        <v>14</v>
      </c>
      <c r="L46" s="1" t="s">
        <v>14</v>
      </c>
      <c r="M46" s="1" t="s">
        <v>14</v>
      </c>
      <c r="N46" s="1" t="s">
        <v>14</v>
      </c>
      <c r="O46" s="1" t="s">
        <v>14</v>
      </c>
      <c r="P46" s="1" t="s">
        <v>14</v>
      </c>
      <c r="Q46" s="1" t="s">
        <v>14</v>
      </c>
      <c r="R46" s="1" t="s">
        <v>14</v>
      </c>
      <c r="T46" s="2">
        <v>0.51</v>
      </c>
      <c r="U46" s="2">
        <v>0.3</v>
      </c>
      <c r="V46">
        <v>324</v>
      </c>
      <c r="W46" t="s">
        <v>14</v>
      </c>
    </row>
    <row r="47" spans="2:23" x14ac:dyDescent="0.25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0.4</v>
      </c>
      <c r="U47" s="2">
        <v>0.5</v>
      </c>
      <c r="V47">
        <v>24</v>
      </c>
      <c r="W47" t="s">
        <v>14</v>
      </c>
    </row>
    <row r="48" spans="2:23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T48"/>
      <c r="U48"/>
    </row>
    <row r="50" spans="2:24" x14ac:dyDescent="0.2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2" spans="2:24" s="11" customFormat="1" x14ac:dyDescent="0.25">
      <c r="B52" s="11" t="s">
        <v>74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T52" s="14"/>
      <c r="U52" s="14"/>
    </row>
    <row r="53" spans="2:24" x14ac:dyDescent="0.25">
      <c r="B53" t="s">
        <v>23</v>
      </c>
      <c r="C53" s="1" t="s">
        <v>13</v>
      </c>
      <c r="D53" s="1" t="s">
        <v>15</v>
      </c>
      <c r="E53" s="1" t="s">
        <v>15</v>
      </c>
      <c r="F53" s="1" t="s">
        <v>15</v>
      </c>
      <c r="G53" s="1" t="s">
        <v>15</v>
      </c>
      <c r="H53" s="1" t="s">
        <v>15</v>
      </c>
      <c r="I53" s="1" t="s">
        <v>15</v>
      </c>
      <c r="J53" s="1" t="s">
        <v>14</v>
      </c>
      <c r="L53" s="1" t="s">
        <v>15</v>
      </c>
      <c r="M53" s="1" t="s">
        <v>15</v>
      </c>
      <c r="N53" s="1" t="s">
        <v>15</v>
      </c>
      <c r="O53" s="1" t="s">
        <v>15</v>
      </c>
      <c r="P53" s="1" t="s">
        <v>15</v>
      </c>
      <c r="Q53" s="1" t="s">
        <v>15</v>
      </c>
      <c r="R53" s="1" t="s">
        <v>15</v>
      </c>
      <c r="T53" s="2">
        <v>1.5</v>
      </c>
      <c r="U53" s="2">
        <v>3.25</v>
      </c>
      <c r="V53">
        <v>1</v>
      </c>
      <c r="W53" t="s">
        <v>14</v>
      </c>
    </row>
    <row r="54" spans="2:24" x14ac:dyDescent="0.25">
      <c r="B54" t="s">
        <v>24</v>
      </c>
      <c r="C54" s="1" t="s">
        <v>13</v>
      </c>
      <c r="D54" s="1" t="s">
        <v>15</v>
      </c>
      <c r="E54" s="1" t="s">
        <v>15</v>
      </c>
      <c r="F54" s="1" t="s">
        <v>15</v>
      </c>
      <c r="G54" s="1" t="s">
        <v>15</v>
      </c>
      <c r="H54" s="1" t="s">
        <v>15</v>
      </c>
      <c r="I54" s="1" t="s">
        <v>15</v>
      </c>
      <c r="J54" s="1" t="s">
        <v>14</v>
      </c>
      <c r="L54" s="1" t="s">
        <v>15</v>
      </c>
      <c r="M54" s="1" t="s">
        <v>15</v>
      </c>
      <c r="N54" s="1" t="s">
        <v>15</v>
      </c>
      <c r="O54" s="1" t="s">
        <v>15</v>
      </c>
      <c r="P54" s="1" t="s">
        <v>15</v>
      </c>
      <c r="Q54" s="1" t="s">
        <v>15</v>
      </c>
      <c r="R54" s="1" t="s">
        <v>15</v>
      </c>
      <c r="T54" s="2">
        <v>1.5</v>
      </c>
      <c r="U54" s="2">
        <v>0.14000000000000001</v>
      </c>
      <c r="V54">
        <v>2</v>
      </c>
      <c r="W54" t="s">
        <v>14</v>
      </c>
    </row>
    <row r="55" spans="2:24" x14ac:dyDescent="0.25">
      <c r="B55" t="s">
        <v>24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3.25</v>
      </c>
      <c r="U55" s="2">
        <v>0.14000000000000001</v>
      </c>
      <c r="V55">
        <v>1</v>
      </c>
      <c r="W55" t="s">
        <v>14</v>
      </c>
    </row>
    <row r="56" spans="2:24" x14ac:dyDescent="0.25">
      <c r="B56" t="s">
        <v>25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0.17</v>
      </c>
      <c r="V56">
        <v>2</v>
      </c>
      <c r="W56" t="s">
        <v>14</v>
      </c>
    </row>
    <row r="57" spans="2:24" x14ac:dyDescent="0.25">
      <c r="B57" t="s">
        <v>25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0.17</v>
      </c>
      <c r="V57">
        <v>1</v>
      </c>
      <c r="W57" t="s">
        <v>14</v>
      </c>
    </row>
    <row r="59" spans="2:24" x14ac:dyDescent="0.25">
      <c r="B59" s="3" t="s">
        <v>26</v>
      </c>
    </row>
    <row r="60" spans="2:24" x14ac:dyDescent="0.25">
      <c r="B60" t="s">
        <v>27</v>
      </c>
      <c r="C60" s="1" t="s">
        <v>28</v>
      </c>
      <c r="D60" s="1" t="s">
        <v>15</v>
      </c>
      <c r="E60" s="1" t="s">
        <v>15</v>
      </c>
      <c r="F60" s="1" t="s">
        <v>15</v>
      </c>
      <c r="G60" s="1" t="s">
        <v>15</v>
      </c>
      <c r="H60" s="1" t="s">
        <v>15</v>
      </c>
      <c r="I60" s="1" t="s">
        <v>15</v>
      </c>
      <c r="J60" s="1" t="s">
        <v>15</v>
      </c>
      <c r="L60" s="1" t="s">
        <v>14</v>
      </c>
      <c r="M60" s="1" t="s">
        <v>14</v>
      </c>
      <c r="N60" s="1" t="s">
        <v>14</v>
      </c>
      <c r="O60" s="1" t="s">
        <v>14</v>
      </c>
      <c r="P60" s="1" t="s">
        <v>14</v>
      </c>
      <c r="Q60" s="1" t="s">
        <v>14</v>
      </c>
      <c r="R60" s="1" t="s">
        <v>14</v>
      </c>
      <c r="T60" s="2">
        <v>0.94</v>
      </c>
      <c r="U60" s="2">
        <v>0.23</v>
      </c>
      <c r="V60">
        <v>7</v>
      </c>
      <c r="W60" t="s">
        <v>14</v>
      </c>
    </row>
    <row r="61" spans="2:24" x14ac:dyDescent="0.25">
      <c r="B61" t="s">
        <v>29</v>
      </c>
      <c r="C61" s="1" t="s">
        <v>28</v>
      </c>
      <c r="D61" s="1" t="s">
        <v>15</v>
      </c>
      <c r="E61" s="1" t="s">
        <v>15</v>
      </c>
      <c r="F61" s="1" t="s">
        <v>15</v>
      </c>
      <c r="G61" s="1" t="s">
        <v>15</v>
      </c>
      <c r="H61" s="1" t="s">
        <v>15</v>
      </c>
      <c r="I61" s="1" t="s">
        <v>15</v>
      </c>
      <c r="J61" s="1" t="s">
        <v>15</v>
      </c>
      <c r="L61" s="1" t="s">
        <v>14</v>
      </c>
      <c r="M61" s="1" t="s">
        <v>14</v>
      </c>
      <c r="N61" s="1" t="s">
        <v>14</v>
      </c>
      <c r="O61" s="1" t="s">
        <v>14</v>
      </c>
      <c r="P61" s="1" t="s">
        <v>14</v>
      </c>
      <c r="Q61" s="1" t="s">
        <v>14</v>
      </c>
      <c r="R61" s="1" t="s">
        <v>14</v>
      </c>
      <c r="T61" s="2">
        <v>0.56000000000000005</v>
      </c>
      <c r="U61" s="2">
        <v>0.31</v>
      </c>
      <c r="V61">
        <v>7</v>
      </c>
      <c r="W61" t="s">
        <v>14</v>
      </c>
    </row>
    <row r="62" spans="2:24" x14ac:dyDescent="0.25">
      <c r="B62" t="s">
        <v>27</v>
      </c>
      <c r="C62" s="1" t="s">
        <v>28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 t="s">
        <v>15</v>
      </c>
      <c r="L62" s="1" t="s">
        <v>15</v>
      </c>
      <c r="M62" s="1" t="s">
        <v>15</v>
      </c>
      <c r="N62" s="1" t="s">
        <v>15</v>
      </c>
      <c r="O62" s="1" t="s">
        <v>15</v>
      </c>
      <c r="P62" s="1" t="s">
        <v>15</v>
      </c>
      <c r="Q62" s="1" t="s">
        <v>15</v>
      </c>
      <c r="R62" s="1" t="s">
        <v>15</v>
      </c>
      <c r="T62" s="2">
        <v>1.05</v>
      </c>
      <c r="U62" s="2">
        <v>0.3</v>
      </c>
      <c r="V62">
        <v>6</v>
      </c>
      <c r="W62" s="34" t="s">
        <v>113</v>
      </c>
      <c r="X62">
        <v>36</v>
      </c>
    </row>
    <row r="63" spans="2:24" x14ac:dyDescent="0.25">
      <c r="B63" t="s">
        <v>29</v>
      </c>
      <c r="C63" s="1" t="s">
        <v>28</v>
      </c>
      <c r="D63" s="1" t="s">
        <v>14</v>
      </c>
      <c r="E63" s="1" t="s">
        <v>14</v>
      </c>
      <c r="F63" s="1" t="s">
        <v>14</v>
      </c>
      <c r="G63" s="1" t="s">
        <v>14</v>
      </c>
      <c r="H63" s="1" t="s">
        <v>14</v>
      </c>
      <c r="I63" s="1" t="s">
        <v>14</v>
      </c>
      <c r="J63" s="1" t="s">
        <v>15</v>
      </c>
      <c r="L63" s="1" t="s">
        <v>15</v>
      </c>
      <c r="M63" s="1" t="s">
        <v>15</v>
      </c>
      <c r="N63" s="1" t="s">
        <v>15</v>
      </c>
      <c r="O63" s="1" t="s">
        <v>15</v>
      </c>
      <c r="P63" s="1" t="s">
        <v>15</v>
      </c>
      <c r="Q63" s="1" t="s">
        <v>15</v>
      </c>
      <c r="R63" s="1" t="s">
        <v>15</v>
      </c>
      <c r="T63" s="2">
        <v>0.65</v>
      </c>
      <c r="U63" s="2">
        <v>0.38</v>
      </c>
      <c r="V63">
        <v>6</v>
      </c>
      <c r="W63" t="s">
        <v>14</v>
      </c>
    </row>
    <row r="65" spans="2:24" x14ac:dyDescent="0.25">
      <c r="B65" s="3" t="s">
        <v>75</v>
      </c>
    </row>
    <row r="66" spans="2:24" x14ac:dyDescent="0.25">
      <c r="B66" t="s">
        <v>31</v>
      </c>
      <c r="C66" s="1" t="s">
        <v>28</v>
      </c>
      <c r="D66" s="1" t="s">
        <v>15</v>
      </c>
      <c r="E66" s="1" t="s">
        <v>15</v>
      </c>
      <c r="F66" s="1" t="s">
        <v>15</v>
      </c>
      <c r="G66" s="1" t="s">
        <v>15</v>
      </c>
      <c r="H66" s="1" t="s">
        <v>15</v>
      </c>
      <c r="I66" s="1" t="s">
        <v>15</v>
      </c>
      <c r="J66" s="1" t="s">
        <v>15</v>
      </c>
      <c r="L66" s="1" t="s">
        <v>14</v>
      </c>
      <c r="M66" s="1" t="s">
        <v>14</v>
      </c>
      <c r="N66" s="1" t="s">
        <v>14</v>
      </c>
      <c r="O66" s="1" t="s">
        <v>14</v>
      </c>
      <c r="P66" s="1" t="s">
        <v>14</v>
      </c>
      <c r="Q66" s="1" t="s">
        <v>14</v>
      </c>
      <c r="R66" s="1" t="s">
        <v>14</v>
      </c>
      <c r="T66" s="2">
        <v>1.95</v>
      </c>
      <c r="U66" s="2">
        <v>0.18</v>
      </c>
      <c r="V66">
        <v>7</v>
      </c>
      <c r="W66" t="s">
        <v>14</v>
      </c>
    </row>
    <row r="67" spans="2:24" x14ac:dyDescent="0.25">
      <c r="B67" t="s">
        <v>32</v>
      </c>
      <c r="C67" s="1" t="s">
        <v>28</v>
      </c>
      <c r="D67" s="1" t="s">
        <v>15</v>
      </c>
      <c r="E67" s="1" t="s">
        <v>15</v>
      </c>
      <c r="F67" s="1" t="s">
        <v>15</v>
      </c>
      <c r="G67" s="1" t="s">
        <v>15</v>
      </c>
      <c r="H67" s="1" t="s">
        <v>15</v>
      </c>
      <c r="I67" s="1" t="s">
        <v>15</v>
      </c>
      <c r="J67" s="1" t="s">
        <v>14</v>
      </c>
      <c r="L67" s="1" t="s">
        <v>14</v>
      </c>
      <c r="M67" s="1" t="s">
        <v>14</v>
      </c>
      <c r="N67" s="1" t="s">
        <v>14</v>
      </c>
      <c r="O67" s="1" t="s">
        <v>14</v>
      </c>
      <c r="P67" s="1" t="s">
        <v>14</v>
      </c>
      <c r="Q67" s="1" t="s">
        <v>14</v>
      </c>
      <c r="R67" s="1" t="s">
        <v>14</v>
      </c>
      <c r="T67" s="2">
        <v>0.88</v>
      </c>
      <c r="U67" s="2">
        <v>0.18</v>
      </c>
      <c r="V67">
        <v>8</v>
      </c>
      <c r="W67" s="34" t="s">
        <v>113</v>
      </c>
      <c r="X67">
        <v>8</v>
      </c>
    </row>
    <row r="68" spans="2:24" x14ac:dyDescent="0.25">
      <c r="B68" t="s">
        <v>33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0.56000000000000005</v>
      </c>
      <c r="U68" s="2">
        <v>0.18</v>
      </c>
      <c r="V68">
        <v>7</v>
      </c>
      <c r="W68" t="s">
        <v>14</v>
      </c>
    </row>
    <row r="70" spans="2:24" x14ac:dyDescent="0.25">
      <c r="B70" s="3" t="s">
        <v>76</v>
      </c>
    </row>
    <row r="71" spans="2:24" x14ac:dyDescent="0.25">
      <c r="B71" t="s">
        <v>35</v>
      </c>
      <c r="C71" s="1" t="s">
        <v>28</v>
      </c>
      <c r="D71" s="1" t="s">
        <v>14</v>
      </c>
      <c r="E71" s="1" t="s">
        <v>14</v>
      </c>
      <c r="F71" s="1" t="s">
        <v>14</v>
      </c>
      <c r="G71" s="1" t="s">
        <v>14</v>
      </c>
      <c r="H71" s="1" t="s">
        <v>14</v>
      </c>
      <c r="I71" s="1" t="s">
        <v>14</v>
      </c>
      <c r="J71" s="1" t="s">
        <v>14</v>
      </c>
      <c r="L71" s="1" t="s">
        <v>14</v>
      </c>
      <c r="M71" s="1" t="s">
        <v>14</v>
      </c>
      <c r="N71" s="1" t="s">
        <v>14</v>
      </c>
      <c r="O71" s="1" t="s">
        <v>14</v>
      </c>
      <c r="P71" s="1" t="s">
        <v>14</v>
      </c>
      <c r="Q71" s="1" t="s">
        <v>14</v>
      </c>
      <c r="R71" s="1" t="s">
        <v>14</v>
      </c>
      <c r="T71" s="2">
        <v>2.4</v>
      </c>
      <c r="U71" s="2">
        <v>0.15</v>
      </c>
      <c r="V71">
        <v>14</v>
      </c>
      <c r="W71" s="34" t="s">
        <v>113</v>
      </c>
      <c r="X71">
        <v>7</v>
      </c>
    </row>
    <row r="72" spans="2:24" x14ac:dyDescent="0.25">
      <c r="B72" t="s">
        <v>35</v>
      </c>
      <c r="C72" s="1" t="s">
        <v>28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 t="s">
        <v>14</v>
      </c>
      <c r="L72" s="1" t="s">
        <v>14</v>
      </c>
      <c r="M72" s="1" t="s">
        <v>14</v>
      </c>
      <c r="N72" s="1" t="s">
        <v>14</v>
      </c>
      <c r="O72" s="1" t="s">
        <v>14</v>
      </c>
      <c r="P72" s="1" t="s">
        <v>14</v>
      </c>
      <c r="Q72" s="1" t="s">
        <v>14</v>
      </c>
      <c r="R72" s="1" t="s">
        <v>14</v>
      </c>
      <c r="T72" s="2">
        <v>3.5</v>
      </c>
      <c r="U72" s="2">
        <v>0.15</v>
      </c>
      <c r="V72">
        <v>14</v>
      </c>
      <c r="W72" s="34" t="s">
        <v>113</v>
      </c>
      <c r="X72">
        <v>7</v>
      </c>
    </row>
    <row r="74" spans="2:24" x14ac:dyDescent="0.25">
      <c r="B74" s="3" t="s">
        <v>77</v>
      </c>
    </row>
    <row r="75" spans="2:24" x14ac:dyDescent="0.25">
      <c r="B75" s="8" t="s">
        <v>78</v>
      </c>
      <c r="C75" s="1" t="s">
        <v>28</v>
      </c>
      <c r="D75" s="1" t="s">
        <v>14</v>
      </c>
      <c r="E75" s="1" t="s">
        <v>14</v>
      </c>
      <c r="F75" s="1" t="s">
        <v>14</v>
      </c>
      <c r="G75" s="1" t="s">
        <v>14</v>
      </c>
      <c r="H75" s="1" t="s">
        <v>14</v>
      </c>
      <c r="I75" s="1" t="s">
        <v>14</v>
      </c>
      <c r="J75" s="1" t="s">
        <v>14</v>
      </c>
      <c r="L75" s="1" t="s">
        <v>14</v>
      </c>
      <c r="M75" s="1" t="s">
        <v>14</v>
      </c>
      <c r="N75" s="1" t="s">
        <v>14</v>
      </c>
      <c r="O75" s="1" t="s">
        <v>14</v>
      </c>
      <c r="P75" s="1" t="s">
        <v>14</v>
      </c>
      <c r="Q75" s="1" t="s">
        <v>14</v>
      </c>
      <c r="R75" s="1" t="s">
        <v>14</v>
      </c>
      <c r="T75" s="2">
        <v>0.52</v>
      </c>
      <c r="U75" s="2">
        <v>0.36</v>
      </c>
      <c r="V75">
        <v>13</v>
      </c>
      <c r="W75" t="s">
        <v>14</v>
      </c>
    </row>
    <row r="76" spans="2:24" x14ac:dyDescent="0.25">
      <c r="B76" s="8" t="s">
        <v>79</v>
      </c>
      <c r="C76" s="1" t="s">
        <v>28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 t="s">
        <v>14</v>
      </c>
      <c r="L76" s="1" t="s">
        <v>14</v>
      </c>
      <c r="M76" s="1" t="s">
        <v>14</v>
      </c>
      <c r="N76" s="1" t="s">
        <v>14</v>
      </c>
      <c r="O76" s="1" t="s">
        <v>14</v>
      </c>
      <c r="P76" s="1" t="s">
        <v>14</v>
      </c>
      <c r="Q76" s="1" t="s">
        <v>14</v>
      </c>
      <c r="R76" s="1" t="s">
        <v>14</v>
      </c>
      <c r="T76" s="2">
        <v>1.17</v>
      </c>
      <c r="U76" s="2">
        <v>0.36</v>
      </c>
      <c r="V76">
        <v>13</v>
      </c>
      <c r="W76" t="s">
        <v>14</v>
      </c>
    </row>
    <row r="77" spans="2:24" x14ac:dyDescent="0.25">
      <c r="B77" s="8" t="s">
        <v>80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0.57999999999999996</v>
      </c>
      <c r="U77" s="2">
        <v>0.13</v>
      </c>
      <c r="V77">
        <v>13</v>
      </c>
      <c r="W77" t="s">
        <v>14</v>
      </c>
    </row>
    <row r="78" spans="2:24" x14ac:dyDescent="0.25">
      <c r="B78" s="8" t="s">
        <v>80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0.55000000000000004</v>
      </c>
      <c r="U78" s="2">
        <v>0.13</v>
      </c>
      <c r="V78">
        <v>13</v>
      </c>
      <c r="W78" t="s">
        <v>14</v>
      </c>
    </row>
    <row r="79" spans="2:24" x14ac:dyDescent="0.25">
      <c r="B79" s="8" t="s">
        <v>81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1.1499999999999999</v>
      </c>
      <c r="U79" s="2">
        <v>0.13</v>
      </c>
      <c r="V79">
        <v>13</v>
      </c>
      <c r="W79" t="s">
        <v>14</v>
      </c>
    </row>
    <row r="80" spans="2:24" x14ac:dyDescent="0.25">
      <c r="B80" s="8" t="s">
        <v>82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0.51</v>
      </c>
      <c r="U80" s="2">
        <v>0.13</v>
      </c>
      <c r="V80">
        <v>13</v>
      </c>
      <c r="W80" t="s">
        <v>14</v>
      </c>
    </row>
    <row r="81" spans="2:23" x14ac:dyDescent="0.25">
      <c r="B81" s="8"/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0.55000000000000004</v>
      </c>
      <c r="U81" s="2">
        <v>0.11</v>
      </c>
      <c r="V81">
        <v>13</v>
      </c>
      <c r="W81" t="s">
        <v>14</v>
      </c>
    </row>
    <row r="82" spans="2:23" x14ac:dyDescent="0.25">
      <c r="B82" s="8" t="s">
        <v>83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0.52</v>
      </c>
      <c r="U82" s="2">
        <v>1.05</v>
      </c>
      <c r="V82">
        <v>13</v>
      </c>
      <c r="W82" t="s">
        <v>14</v>
      </c>
    </row>
    <row r="83" spans="2:23" x14ac:dyDescent="0.25">
      <c r="B83" s="8" t="s">
        <v>84</v>
      </c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1.1599999999999999</v>
      </c>
      <c r="U83" s="2">
        <v>0.05</v>
      </c>
      <c r="V83">
        <v>13</v>
      </c>
      <c r="W83" t="s">
        <v>14</v>
      </c>
    </row>
    <row r="84" spans="2:23" x14ac:dyDescent="0.25">
      <c r="B84" s="8" t="s">
        <v>84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0.05</v>
      </c>
      <c r="V84">
        <v>13</v>
      </c>
      <c r="W84" t="s">
        <v>14</v>
      </c>
    </row>
    <row r="86" spans="2:23" x14ac:dyDescent="0.25">
      <c r="B86" s="3" t="s">
        <v>37</v>
      </c>
    </row>
    <row r="87" spans="2:23" x14ac:dyDescent="0.25">
      <c r="B87" t="s">
        <v>38</v>
      </c>
      <c r="C87" s="1" t="s">
        <v>13</v>
      </c>
      <c r="D87" s="1" t="s">
        <v>14</v>
      </c>
      <c r="E87" s="1" t="s">
        <v>14</v>
      </c>
      <c r="F87" s="1" t="s">
        <v>14</v>
      </c>
      <c r="G87" s="1" t="s">
        <v>14</v>
      </c>
      <c r="H87" s="1" t="s">
        <v>14</v>
      </c>
      <c r="I87" s="1" t="s">
        <v>14</v>
      </c>
      <c r="J87" s="1" t="s">
        <v>14</v>
      </c>
      <c r="L87" s="1" t="s">
        <v>14</v>
      </c>
      <c r="M87" s="1" t="s">
        <v>14</v>
      </c>
      <c r="N87" s="1" t="s">
        <v>14</v>
      </c>
      <c r="O87" s="1" t="s">
        <v>14</v>
      </c>
      <c r="P87" s="1" t="s">
        <v>14</v>
      </c>
      <c r="Q87" s="1" t="s">
        <v>14</v>
      </c>
      <c r="R87" s="1" t="s">
        <v>14</v>
      </c>
      <c r="T87" s="2">
        <v>2.82</v>
      </c>
      <c r="U87" s="2">
        <v>0.36</v>
      </c>
      <c r="V87">
        <v>13</v>
      </c>
      <c r="W87" t="s">
        <v>14</v>
      </c>
    </row>
    <row r="88" spans="2:23" x14ac:dyDescent="0.25">
      <c r="B88" t="s">
        <v>39</v>
      </c>
      <c r="C88" s="1" t="s">
        <v>13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 t="s">
        <v>14</v>
      </c>
      <c r="L88" s="1" t="s">
        <v>14</v>
      </c>
      <c r="M88" s="1" t="s">
        <v>14</v>
      </c>
      <c r="N88" s="1" t="s">
        <v>14</v>
      </c>
      <c r="O88" s="1" t="s">
        <v>14</v>
      </c>
      <c r="P88" s="1" t="s">
        <v>14</v>
      </c>
      <c r="Q88" s="1" t="s">
        <v>14</v>
      </c>
      <c r="R88" s="1" t="s">
        <v>14</v>
      </c>
      <c r="T88" s="2">
        <v>2.5</v>
      </c>
      <c r="U88" s="2">
        <v>0.36</v>
      </c>
      <c r="V88">
        <v>13</v>
      </c>
      <c r="W88" t="s">
        <v>14</v>
      </c>
    </row>
    <row r="89" spans="2:23" x14ac:dyDescent="0.25">
      <c r="B89" t="s">
        <v>40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1.85</v>
      </c>
      <c r="U89" s="2">
        <v>0.26</v>
      </c>
      <c r="V89">
        <v>13</v>
      </c>
      <c r="W89" t="s">
        <v>14</v>
      </c>
    </row>
    <row r="90" spans="2:23" x14ac:dyDescent="0.25">
      <c r="B90" t="s">
        <v>41</v>
      </c>
      <c r="C90" s="1" t="s">
        <v>13</v>
      </c>
      <c r="D90" s="1" t="s">
        <v>15</v>
      </c>
      <c r="E90" s="1" t="s">
        <v>15</v>
      </c>
      <c r="F90" s="1" t="s">
        <v>15</v>
      </c>
      <c r="G90" s="1" t="s">
        <v>15</v>
      </c>
      <c r="H90" s="1" t="s">
        <v>15</v>
      </c>
      <c r="I90" s="1" t="s">
        <v>15</v>
      </c>
      <c r="J90" s="1" t="s">
        <v>15</v>
      </c>
      <c r="L90" s="1" t="s">
        <v>15</v>
      </c>
      <c r="M90" s="1" t="s">
        <v>15</v>
      </c>
      <c r="N90" s="1" t="s">
        <v>15</v>
      </c>
      <c r="O90" s="1" t="s">
        <v>15</v>
      </c>
      <c r="P90" s="1" t="s">
        <v>15</v>
      </c>
      <c r="Q90" s="1" t="s">
        <v>15</v>
      </c>
      <c r="R90" s="1" t="s">
        <v>15</v>
      </c>
    </row>
    <row r="91" spans="2:23" x14ac:dyDescent="0.25">
      <c r="B91" t="s">
        <v>42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1.25</v>
      </c>
      <c r="U91" s="2">
        <v>0.18</v>
      </c>
      <c r="V91">
        <v>200</v>
      </c>
      <c r="W91" t="s">
        <v>14</v>
      </c>
    </row>
    <row r="92" spans="2:23" x14ac:dyDescent="0.25">
      <c r="B92" t="s">
        <v>92</v>
      </c>
      <c r="C92" s="1" t="s">
        <v>13</v>
      </c>
      <c r="D92" s="1" t="s">
        <v>14</v>
      </c>
      <c r="E92" s="1" t="s">
        <v>14</v>
      </c>
      <c r="F92" s="1" t="s">
        <v>14</v>
      </c>
      <c r="G92" s="1" t="s">
        <v>14</v>
      </c>
      <c r="H92" s="1" t="s">
        <v>14</v>
      </c>
      <c r="I92" s="1" t="s">
        <v>14</v>
      </c>
      <c r="J92" s="1" t="s">
        <v>14</v>
      </c>
      <c r="L92" s="1" t="s">
        <v>14</v>
      </c>
      <c r="M92" s="1" t="s">
        <v>14</v>
      </c>
      <c r="N92" s="1" t="s">
        <v>14</v>
      </c>
      <c r="O92" s="1" t="s">
        <v>14</v>
      </c>
      <c r="P92" s="1" t="s">
        <v>14</v>
      </c>
      <c r="Q92" s="1" t="s">
        <v>14</v>
      </c>
      <c r="R92" s="1" t="s">
        <v>14</v>
      </c>
      <c r="T92" s="2">
        <v>1.2</v>
      </c>
      <c r="U92" s="2">
        <v>0.18</v>
      </c>
      <c r="V92">
        <v>50</v>
      </c>
      <c r="W92" t="s">
        <v>14</v>
      </c>
    </row>
    <row r="93" spans="2:23" x14ac:dyDescent="0.25">
      <c r="B93" s="3" t="s">
        <v>43</v>
      </c>
    </row>
    <row r="94" spans="2:23" x14ac:dyDescent="0.25">
      <c r="B94" t="s">
        <v>44</v>
      </c>
      <c r="C94" s="1" t="s">
        <v>28</v>
      </c>
      <c r="D94" s="1" t="s">
        <v>15</v>
      </c>
      <c r="E94" s="1" t="s">
        <v>15</v>
      </c>
      <c r="F94" s="1" t="s">
        <v>15</v>
      </c>
      <c r="G94" s="1" t="s">
        <v>15</v>
      </c>
      <c r="H94" s="1" t="s">
        <v>15</v>
      </c>
      <c r="I94" s="1" t="s">
        <v>15</v>
      </c>
      <c r="J94" s="1" t="s">
        <v>15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0.56000000000000005</v>
      </c>
      <c r="U94" s="2">
        <v>0.18</v>
      </c>
      <c r="V94">
        <v>7</v>
      </c>
      <c r="W94" t="s">
        <v>14</v>
      </c>
    </row>
    <row r="95" spans="2:23" x14ac:dyDescent="0.25">
      <c r="B95" t="s">
        <v>45</v>
      </c>
      <c r="C95" s="1" t="s">
        <v>28</v>
      </c>
      <c r="D95" s="1" t="s">
        <v>15</v>
      </c>
      <c r="E95" s="1" t="s">
        <v>15</v>
      </c>
      <c r="F95" s="1" t="s">
        <v>15</v>
      </c>
      <c r="G95" s="1" t="s">
        <v>15</v>
      </c>
      <c r="H95" s="1" t="s">
        <v>15</v>
      </c>
      <c r="I95" s="1" t="s">
        <v>15</v>
      </c>
      <c r="J95" s="1" t="s">
        <v>15</v>
      </c>
      <c r="L95" s="1" t="s">
        <v>14</v>
      </c>
      <c r="M95" s="1" t="s">
        <v>14</v>
      </c>
      <c r="N95" s="1" t="s">
        <v>14</v>
      </c>
      <c r="O95" s="1" t="s">
        <v>14</v>
      </c>
      <c r="P95" s="1" t="s">
        <v>14</v>
      </c>
      <c r="Q95" s="1" t="s">
        <v>14</v>
      </c>
      <c r="R95" s="1" t="s">
        <v>14</v>
      </c>
      <c r="T95" s="2">
        <v>0.54</v>
      </c>
      <c r="U95" s="2">
        <v>0.18</v>
      </c>
      <c r="V95">
        <v>7</v>
      </c>
      <c r="W95" t="s">
        <v>14</v>
      </c>
    </row>
    <row r="96" spans="2:23" x14ac:dyDescent="0.25">
      <c r="B96" t="s">
        <v>46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0.76</v>
      </c>
      <c r="U96" s="2">
        <v>0.35</v>
      </c>
      <c r="V96">
        <v>7</v>
      </c>
      <c r="W96" t="s">
        <v>14</v>
      </c>
    </row>
    <row r="97" spans="2:24" x14ac:dyDescent="0.25">
      <c r="B97" t="s">
        <v>47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1.8</v>
      </c>
      <c r="U97" s="2">
        <v>0.35</v>
      </c>
      <c r="V97">
        <v>7</v>
      </c>
      <c r="W97" t="s">
        <v>14</v>
      </c>
    </row>
    <row r="98" spans="2:24" x14ac:dyDescent="0.25">
      <c r="B98" t="s">
        <v>48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0.73</v>
      </c>
      <c r="U98" s="2">
        <v>0.32</v>
      </c>
      <c r="V98">
        <v>7</v>
      </c>
      <c r="W98" t="s">
        <v>14</v>
      </c>
    </row>
    <row r="99" spans="2:24" x14ac:dyDescent="0.25">
      <c r="B99" t="s">
        <v>49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0.73</v>
      </c>
      <c r="U99" s="2">
        <v>0.32</v>
      </c>
      <c r="V99">
        <v>7</v>
      </c>
      <c r="W99" t="s">
        <v>14</v>
      </c>
    </row>
    <row r="100" spans="2:24" x14ac:dyDescent="0.25">
      <c r="B100" t="s">
        <v>50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0.53</v>
      </c>
      <c r="U100" s="2">
        <v>0.5</v>
      </c>
      <c r="V100">
        <v>7</v>
      </c>
      <c r="W100" t="s">
        <v>14</v>
      </c>
    </row>
    <row r="101" spans="2:24" x14ac:dyDescent="0.25">
      <c r="B101" t="s">
        <v>51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0.53</v>
      </c>
      <c r="U101" s="2">
        <v>0.36</v>
      </c>
      <c r="V101">
        <v>7</v>
      </c>
      <c r="W101" t="s">
        <v>14</v>
      </c>
    </row>
    <row r="103" spans="2:24" x14ac:dyDescent="0.25">
      <c r="B103" s="3" t="s">
        <v>85</v>
      </c>
    </row>
    <row r="104" spans="2:24" x14ac:dyDescent="0.25">
      <c r="B104" t="s">
        <v>35</v>
      </c>
      <c r="C104" s="1" t="s">
        <v>28</v>
      </c>
      <c r="D104" s="1" t="s">
        <v>14</v>
      </c>
      <c r="E104" s="1" t="s">
        <v>14</v>
      </c>
      <c r="F104" s="1" t="s">
        <v>14</v>
      </c>
      <c r="G104" s="1" t="s">
        <v>14</v>
      </c>
      <c r="H104" s="1" t="s">
        <v>14</v>
      </c>
      <c r="I104" s="1" t="s">
        <v>14</v>
      </c>
      <c r="J104" s="1" t="s">
        <v>14</v>
      </c>
      <c r="L104" s="1" t="s">
        <v>14</v>
      </c>
      <c r="M104" s="1" t="s">
        <v>14</v>
      </c>
      <c r="N104" s="1" t="s">
        <v>14</v>
      </c>
      <c r="O104" s="1" t="s">
        <v>14</v>
      </c>
      <c r="P104" s="1" t="s">
        <v>14</v>
      </c>
      <c r="Q104" s="1" t="s">
        <v>14</v>
      </c>
      <c r="R104" s="1" t="s">
        <v>14</v>
      </c>
      <c r="T104" s="2">
        <v>4</v>
      </c>
      <c r="U104" s="2">
        <v>0.24</v>
      </c>
      <c r="V104">
        <v>14</v>
      </c>
      <c r="W104" s="34" t="s">
        <v>114</v>
      </c>
      <c r="X104">
        <v>7</v>
      </c>
    </row>
    <row r="106" spans="2:24" x14ac:dyDescent="0.25">
      <c r="B106" s="3" t="s">
        <v>52</v>
      </c>
      <c r="T106" s="35" t="s">
        <v>8</v>
      </c>
      <c r="U106" s="35" t="s">
        <v>93</v>
      </c>
      <c r="V106" s="36" t="s">
        <v>9</v>
      </c>
    </row>
    <row r="107" spans="2:24" x14ac:dyDescent="0.25">
      <c r="B107" t="s">
        <v>55</v>
      </c>
      <c r="C107" s="1" t="s">
        <v>56</v>
      </c>
      <c r="D107" s="1" t="s">
        <v>14</v>
      </c>
      <c r="E107" s="1" t="s">
        <v>14</v>
      </c>
      <c r="F107" s="1" t="s">
        <v>15</v>
      </c>
      <c r="G107" s="1" t="s">
        <v>15</v>
      </c>
      <c r="H107" s="1" t="s">
        <v>15</v>
      </c>
      <c r="I107" s="1" t="s">
        <v>15</v>
      </c>
      <c r="J107" s="1" t="s">
        <v>15</v>
      </c>
      <c r="L107" s="1" t="s">
        <v>14</v>
      </c>
      <c r="M107" s="1" t="s">
        <v>14</v>
      </c>
      <c r="N107" s="1" t="s">
        <v>14</v>
      </c>
      <c r="O107" s="1" t="s">
        <v>14</v>
      </c>
      <c r="P107" s="1" t="s">
        <v>14</v>
      </c>
      <c r="Q107" s="1" t="s">
        <v>14</v>
      </c>
      <c r="R107" s="1" t="s">
        <v>14</v>
      </c>
      <c r="T107" s="2">
        <v>1</v>
      </c>
      <c r="U107" s="2">
        <v>0.23</v>
      </c>
      <c r="V107">
        <v>90</v>
      </c>
    </row>
    <row r="108" spans="2:24" x14ac:dyDescent="0.25">
      <c r="B108" t="s">
        <v>55</v>
      </c>
      <c r="C108" s="1" t="s">
        <v>56</v>
      </c>
      <c r="D108" s="1" t="s">
        <v>14</v>
      </c>
      <c r="E108" s="1" t="s">
        <v>14</v>
      </c>
      <c r="F108" s="1" t="s">
        <v>15</v>
      </c>
      <c r="G108" s="1" t="s">
        <v>15</v>
      </c>
      <c r="H108" s="1" t="s">
        <v>15</v>
      </c>
      <c r="I108" s="1" t="s">
        <v>15</v>
      </c>
      <c r="J108" s="1" t="s">
        <v>15</v>
      </c>
      <c r="L108" s="1" t="s">
        <v>14</v>
      </c>
      <c r="M108" s="1" t="s">
        <v>14</v>
      </c>
      <c r="N108" s="1" t="s">
        <v>14</v>
      </c>
      <c r="O108" s="1" t="s">
        <v>14</v>
      </c>
      <c r="P108" s="1" t="s">
        <v>14</v>
      </c>
      <c r="Q108" s="1" t="s">
        <v>14</v>
      </c>
      <c r="R108" s="1" t="s">
        <v>14</v>
      </c>
      <c r="T108" s="2">
        <v>1.2</v>
      </c>
      <c r="U108" s="2">
        <v>0.25</v>
      </c>
      <c r="V108">
        <v>90</v>
      </c>
    </row>
    <row r="109" spans="2:24" x14ac:dyDescent="0.25">
      <c r="B109" t="s">
        <v>57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0.64</v>
      </c>
      <c r="U109" s="2">
        <v>0.35</v>
      </c>
      <c r="V109">
        <v>9</v>
      </c>
    </row>
    <row r="110" spans="2:24" x14ac:dyDescent="0.25">
      <c r="B110" t="s">
        <v>57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0.64</v>
      </c>
      <c r="U110" s="2">
        <v>0.2</v>
      </c>
      <c r="V110">
        <v>9</v>
      </c>
    </row>
    <row r="111" spans="2:24" x14ac:dyDescent="0.25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1.6</v>
      </c>
      <c r="U111" s="2">
        <v>0.2</v>
      </c>
      <c r="V111">
        <v>18</v>
      </c>
    </row>
    <row r="112" spans="2:24" x14ac:dyDescent="0.25">
      <c r="R112" s="8"/>
    </row>
    <row r="113" spans="2:28" x14ac:dyDescent="0.25">
      <c r="B113" t="s">
        <v>0</v>
      </c>
      <c r="R113" s="8"/>
    </row>
    <row r="114" spans="2:28" x14ac:dyDescent="0.25">
      <c r="B114" t="s">
        <v>2</v>
      </c>
      <c r="R114" s="8"/>
    </row>
    <row r="115" spans="2:28" x14ac:dyDescent="0.25">
      <c r="B115" t="s">
        <v>86</v>
      </c>
      <c r="R115" s="8"/>
    </row>
    <row r="116" spans="2:28" x14ac:dyDescent="0.25">
      <c r="R116" s="8"/>
    </row>
    <row r="117" spans="2:28" x14ac:dyDescent="0.25">
      <c r="R117" s="8"/>
    </row>
    <row r="126" spans="2:28" x14ac:dyDescent="0.25">
      <c r="AA126" t="s">
        <v>89</v>
      </c>
    </row>
    <row r="128" spans="2:28" x14ac:dyDescent="0.25">
      <c r="Z128" s="15" t="s">
        <v>87</v>
      </c>
      <c r="AA128" s="15" t="s">
        <v>88</v>
      </c>
      <c r="AB128" s="15" t="s">
        <v>9</v>
      </c>
    </row>
    <row r="129" spans="26:29" x14ac:dyDescent="0.25">
      <c r="Z129" s="2">
        <v>1</v>
      </c>
      <c r="AA129" s="2">
        <v>0.23</v>
      </c>
      <c r="AB129">
        <v>92</v>
      </c>
      <c r="AC129">
        <f>AB129*AA129*Z129</f>
        <v>21.16</v>
      </c>
    </row>
    <row r="130" spans="26:29" x14ac:dyDescent="0.25">
      <c r="Z130" s="2">
        <v>1.2</v>
      </c>
      <c r="AA130" s="2">
        <v>0.25</v>
      </c>
      <c r="AB130">
        <v>92</v>
      </c>
      <c r="AC130">
        <f t="shared" ref="AC130:AC133" si="0">AB130*AA130*Z130</f>
        <v>27.599999999999998</v>
      </c>
    </row>
    <row r="131" spans="26:29" x14ac:dyDescent="0.25">
      <c r="Z131" s="2">
        <v>0.64</v>
      </c>
      <c r="AA131" s="2">
        <v>0.35</v>
      </c>
      <c r="AB131">
        <v>10</v>
      </c>
      <c r="AC131">
        <f t="shared" si="0"/>
        <v>2.2400000000000002</v>
      </c>
    </row>
    <row r="132" spans="26:29" x14ac:dyDescent="0.25">
      <c r="Z132" s="2">
        <v>0.64</v>
      </c>
      <c r="AA132" s="2">
        <v>0.2</v>
      </c>
      <c r="AB132">
        <v>10</v>
      </c>
      <c r="AC132">
        <f t="shared" si="0"/>
        <v>1.28</v>
      </c>
    </row>
    <row r="133" spans="26:29" x14ac:dyDescent="0.25">
      <c r="Z133" s="2">
        <v>1.6</v>
      </c>
      <c r="AA133" s="2">
        <v>0.2</v>
      </c>
      <c r="AB133">
        <v>20</v>
      </c>
      <c r="AC133">
        <f t="shared" si="0"/>
        <v>6.4</v>
      </c>
    </row>
    <row r="134" spans="26:29" x14ac:dyDescent="0.25">
      <c r="AC134">
        <f>SUM(AC129:AC133)</f>
        <v>58.68</v>
      </c>
    </row>
    <row r="135" spans="26:29" x14ac:dyDescent="0.25">
      <c r="AC135">
        <v>600</v>
      </c>
    </row>
    <row r="136" spans="26:29" x14ac:dyDescent="0.25">
      <c r="AC136">
        <f>AC135*AC134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DC12-A0CE-4C95-A18B-EADD3CF8060E}">
  <dimension ref="B6:E15"/>
  <sheetViews>
    <sheetView topLeftCell="A2" zoomScale="175" zoomScaleNormal="175" workbookViewId="0">
      <selection activeCell="G8" sqref="G8"/>
    </sheetView>
  </sheetViews>
  <sheetFormatPr defaultRowHeight="15" x14ac:dyDescent="0.25"/>
  <sheetData>
    <row r="6" spans="2:5" x14ac:dyDescent="0.25">
      <c r="B6" t="s">
        <v>116</v>
      </c>
      <c r="D6" t="s">
        <v>115</v>
      </c>
      <c r="E6">
        <v>120</v>
      </c>
    </row>
    <row r="7" spans="2:5" x14ac:dyDescent="0.25">
      <c r="B7" t="s">
        <v>117</v>
      </c>
      <c r="D7" t="s">
        <v>115</v>
      </c>
      <c r="E7">
        <v>40</v>
      </c>
    </row>
    <row r="8" spans="2:5" x14ac:dyDescent="0.25">
      <c r="B8" t="s">
        <v>118</v>
      </c>
      <c r="D8" t="s">
        <v>115</v>
      </c>
      <c r="E8">
        <v>280</v>
      </c>
    </row>
    <row r="10" spans="2:5" x14ac:dyDescent="0.25">
      <c r="B10" t="s">
        <v>119</v>
      </c>
      <c r="D10" t="s">
        <v>115</v>
      </c>
      <c r="E10">
        <v>175</v>
      </c>
    </row>
    <row r="11" spans="2:5" x14ac:dyDescent="0.25">
      <c r="B11" t="s">
        <v>120</v>
      </c>
      <c r="D11" t="s">
        <v>10</v>
      </c>
      <c r="E11">
        <v>400</v>
      </c>
    </row>
    <row r="12" spans="2:5" x14ac:dyDescent="0.25">
      <c r="B12" t="s">
        <v>121</v>
      </c>
      <c r="E12">
        <v>175</v>
      </c>
    </row>
    <row r="13" spans="2:5" x14ac:dyDescent="0.25">
      <c r="E13">
        <v>125</v>
      </c>
    </row>
    <row r="14" spans="2:5" x14ac:dyDescent="0.25">
      <c r="B14" t="s">
        <v>123</v>
      </c>
      <c r="D14" t="s">
        <v>10</v>
      </c>
      <c r="E14">
        <v>300</v>
      </c>
    </row>
    <row r="15" spans="2:5" x14ac:dyDescent="0.25">
      <c r="B15" t="s">
        <v>122</v>
      </c>
      <c r="D15" t="s">
        <v>115</v>
      </c>
      <c r="E1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ABE48-93A3-4962-8A4A-BB5D0F775B15}">
  <dimension ref="B1:N38"/>
  <sheetViews>
    <sheetView topLeftCell="A16" zoomScaleNormal="100" workbookViewId="0">
      <selection activeCell="N10" sqref="N10"/>
    </sheetView>
  </sheetViews>
  <sheetFormatPr defaultColWidth="8.85546875" defaultRowHeight="15.75" x14ac:dyDescent="0.25"/>
  <cols>
    <col min="1" max="1" width="5.5703125" style="16" customWidth="1"/>
    <col min="2" max="2" width="8.85546875" style="20" customWidth="1"/>
    <col min="3" max="3" width="8.42578125" style="16" bestFit="1" customWidth="1"/>
    <col min="4" max="5" width="5.42578125" style="16" bestFit="1" customWidth="1"/>
    <col min="6" max="6" width="8.85546875" style="21"/>
    <col min="7" max="7" width="8.85546875" style="17"/>
    <col min="8" max="8" width="8.85546875" style="16"/>
    <col min="9" max="9" width="3.7109375" style="16" customWidth="1"/>
    <col min="10" max="10" width="6.28515625" style="20" customWidth="1"/>
    <col min="11" max="11" width="5.28515625" style="16" bestFit="1" customWidth="1"/>
    <col min="12" max="12" width="5.7109375" style="16" customWidth="1"/>
    <col min="13" max="13" width="5.42578125" style="21" customWidth="1"/>
    <col min="14" max="14" width="8.28515625" style="17" bestFit="1" customWidth="1"/>
    <col min="15" max="16384" width="8.85546875" style="16"/>
  </cols>
  <sheetData>
    <row r="1" spans="2:14" ht="23.25" x14ac:dyDescent="0.35">
      <c r="F1" s="33" t="s">
        <v>112</v>
      </c>
      <c r="L1" s="32" t="s">
        <v>110</v>
      </c>
    </row>
    <row r="2" spans="2:14" ht="23.25" x14ac:dyDescent="0.35">
      <c r="B2" s="21" t="s">
        <v>96</v>
      </c>
      <c r="C2" s="18"/>
      <c r="D2" s="18"/>
      <c r="E2" s="18"/>
      <c r="L2" s="32" t="s">
        <v>111</v>
      </c>
    </row>
    <row r="3" spans="2:14" x14ac:dyDescent="0.25">
      <c r="B3" s="21" t="s">
        <v>95</v>
      </c>
      <c r="C3" s="18" t="s">
        <v>8</v>
      </c>
      <c r="D3" s="18" t="s">
        <v>93</v>
      </c>
      <c r="E3" s="18" t="s">
        <v>91</v>
      </c>
      <c r="F3" s="21" t="s">
        <v>104</v>
      </c>
      <c r="G3" s="17" t="s">
        <v>107</v>
      </c>
      <c r="H3" s="16" t="s">
        <v>108</v>
      </c>
    </row>
    <row r="4" spans="2:14" x14ac:dyDescent="0.25">
      <c r="B4" s="20">
        <v>3</v>
      </c>
      <c r="C4" s="16">
        <v>2.1</v>
      </c>
      <c r="D4" s="16">
        <v>0.4</v>
      </c>
      <c r="E4" s="16">
        <v>0.14000000000000001</v>
      </c>
      <c r="F4" s="21">
        <v>1</v>
      </c>
      <c r="G4" s="17">
        <f>C4*D4*F4</f>
        <v>0.84000000000000008</v>
      </c>
      <c r="H4" s="24">
        <f>F4*E4*C4</f>
        <v>0.29400000000000004</v>
      </c>
    </row>
    <row r="5" spans="2:14" x14ac:dyDescent="0.25">
      <c r="B5" s="20">
        <v>3</v>
      </c>
      <c r="C5" s="16">
        <v>2</v>
      </c>
      <c r="D5" s="16">
        <v>0.3</v>
      </c>
      <c r="E5" s="16">
        <v>0.14000000000000001</v>
      </c>
      <c r="F5" s="21">
        <v>4</v>
      </c>
      <c r="G5" s="17">
        <f t="shared" ref="G5:G10" si="0">C5*D5*F5</f>
        <v>2.4</v>
      </c>
      <c r="H5" s="24">
        <f t="shared" ref="H5:H10" si="1">F5*E5*C5</f>
        <v>1.1200000000000001</v>
      </c>
    </row>
    <row r="6" spans="2:14" x14ac:dyDescent="0.25">
      <c r="B6" s="20">
        <v>3</v>
      </c>
      <c r="C6" s="16">
        <v>2.12</v>
      </c>
      <c r="D6" s="16">
        <v>0.3</v>
      </c>
      <c r="E6" s="16">
        <v>0.14000000000000001</v>
      </c>
      <c r="F6" s="21">
        <v>1</v>
      </c>
      <c r="G6" s="17">
        <f t="shared" si="0"/>
        <v>0.63600000000000001</v>
      </c>
      <c r="H6" s="24">
        <f t="shared" si="1"/>
        <v>0.29680000000000006</v>
      </c>
    </row>
    <row r="7" spans="2:14" x14ac:dyDescent="0.25">
      <c r="B7" s="20">
        <v>3</v>
      </c>
      <c r="C7" s="16">
        <v>2.0499999999999998</v>
      </c>
      <c r="D7" s="16">
        <v>0.3</v>
      </c>
      <c r="E7" s="16">
        <v>0.14000000000000001</v>
      </c>
      <c r="F7" s="21">
        <v>1</v>
      </c>
      <c r="G7" s="17">
        <f t="shared" si="0"/>
        <v>0.61499999999999988</v>
      </c>
      <c r="H7" s="24">
        <f t="shared" si="1"/>
        <v>0.28699999999999998</v>
      </c>
    </row>
    <row r="8" spans="2:14" x14ac:dyDescent="0.25">
      <c r="B8" s="20">
        <v>3</v>
      </c>
      <c r="C8" s="16">
        <v>2</v>
      </c>
      <c r="D8" s="16">
        <v>0.34</v>
      </c>
      <c r="E8" s="16">
        <v>0.14000000000000001</v>
      </c>
      <c r="F8" s="21">
        <v>32</v>
      </c>
      <c r="G8" s="17">
        <f t="shared" si="0"/>
        <v>21.76</v>
      </c>
      <c r="H8" s="24">
        <f t="shared" si="1"/>
        <v>8.9600000000000009</v>
      </c>
    </row>
    <row r="9" spans="2:14" x14ac:dyDescent="0.25">
      <c r="B9" s="20">
        <v>3</v>
      </c>
      <c r="C9" s="16">
        <v>2.12</v>
      </c>
      <c r="D9" s="16">
        <v>0.34</v>
      </c>
      <c r="E9" s="16">
        <v>0.14000000000000001</v>
      </c>
      <c r="F9" s="21">
        <v>8</v>
      </c>
      <c r="G9" s="17">
        <f t="shared" si="0"/>
        <v>5.7664000000000009</v>
      </c>
      <c r="H9" s="24">
        <f t="shared" si="1"/>
        <v>2.3744000000000005</v>
      </c>
    </row>
    <row r="10" spans="2:14" ht="16.5" thickBot="1" x14ac:dyDescent="0.3">
      <c r="B10" s="20">
        <v>3</v>
      </c>
      <c r="C10" s="16">
        <v>2.0499999999999998</v>
      </c>
      <c r="D10" s="16">
        <v>0.34</v>
      </c>
      <c r="E10" s="16">
        <v>0.14000000000000001</v>
      </c>
      <c r="F10" s="21">
        <v>8</v>
      </c>
      <c r="G10" s="17">
        <f t="shared" si="0"/>
        <v>5.5759999999999996</v>
      </c>
      <c r="H10" s="24">
        <f t="shared" si="1"/>
        <v>2.2959999999999998</v>
      </c>
    </row>
    <row r="11" spans="2:14" ht="19.5" thickBot="1" x14ac:dyDescent="0.35">
      <c r="C11" s="25"/>
      <c r="D11" s="26"/>
      <c r="E11" s="26"/>
      <c r="F11" s="27" t="s">
        <v>109</v>
      </c>
      <c r="G11" s="28">
        <f>SUM(G4:G10)</f>
        <v>37.593400000000003</v>
      </c>
      <c r="H11" s="29">
        <f>SUM(H4:H10)</f>
        <v>15.6282</v>
      </c>
    </row>
    <row r="13" spans="2:14" x14ac:dyDescent="0.25">
      <c r="B13" s="21" t="s">
        <v>67</v>
      </c>
    </row>
    <row r="14" spans="2:14" x14ac:dyDescent="0.25">
      <c r="B14" s="20">
        <v>3</v>
      </c>
      <c r="C14" s="16">
        <v>0.6</v>
      </c>
      <c r="D14" s="16">
        <v>0.6</v>
      </c>
      <c r="F14" s="21">
        <v>7</v>
      </c>
      <c r="G14" s="17">
        <f>F14*D14*C14</f>
        <v>2.52</v>
      </c>
      <c r="J14" s="21" t="s">
        <v>94</v>
      </c>
      <c r="K14" s="19" t="s">
        <v>8</v>
      </c>
      <c r="L14" s="19" t="s">
        <v>93</v>
      </c>
      <c r="M14" s="21" t="s">
        <v>104</v>
      </c>
      <c r="N14" s="22" t="s">
        <v>10</v>
      </c>
    </row>
    <row r="15" spans="2:14" x14ac:dyDescent="0.25">
      <c r="B15" s="20">
        <v>2</v>
      </c>
      <c r="C15" s="16">
        <v>0.3</v>
      </c>
      <c r="D15" s="16">
        <v>0.6</v>
      </c>
      <c r="F15" s="21">
        <v>685</v>
      </c>
      <c r="G15" s="17">
        <f t="shared" ref="G15:G34" si="2">F15*D15*C15</f>
        <v>123.3</v>
      </c>
      <c r="J15" s="21" t="s">
        <v>99</v>
      </c>
      <c r="K15" s="18" t="s">
        <v>100</v>
      </c>
    </row>
    <row r="16" spans="2:14" x14ac:dyDescent="0.25">
      <c r="B16" s="21" t="s">
        <v>97</v>
      </c>
      <c r="C16" s="18" t="s">
        <v>98</v>
      </c>
      <c r="J16" s="20">
        <v>2</v>
      </c>
      <c r="K16" s="17">
        <v>1.2</v>
      </c>
      <c r="L16" s="17">
        <v>0.18</v>
      </c>
      <c r="M16" s="21">
        <v>4</v>
      </c>
      <c r="N16" s="17">
        <f t="shared" ref="N16:N22" si="3">M16*L16*K16</f>
        <v>0.86399999999999999</v>
      </c>
    </row>
    <row r="17" spans="2:14" x14ac:dyDescent="0.25">
      <c r="B17" s="20">
        <v>3</v>
      </c>
      <c r="C17" s="16">
        <v>0.3</v>
      </c>
      <c r="D17" s="16">
        <v>1.3</v>
      </c>
      <c r="F17" s="21">
        <v>60</v>
      </c>
      <c r="G17" s="17">
        <f t="shared" si="2"/>
        <v>23.4</v>
      </c>
      <c r="J17" s="20">
        <v>2</v>
      </c>
      <c r="K17" s="17">
        <v>1.5</v>
      </c>
      <c r="L17" s="17">
        <v>0.18</v>
      </c>
      <c r="M17" s="21">
        <v>18</v>
      </c>
      <c r="N17" s="17">
        <f t="shared" si="3"/>
        <v>4.8599999999999994</v>
      </c>
    </row>
    <row r="18" spans="2:14" x14ac:dyDescent="0.25">
      <c r="B18" s="20">
        <v>3</v>
      </c>
      <c r="C18" s="17">
        <v>2.0499999999999998</v>
      </c>
      <c r="D18" s="17">
        <v>0.3</v>
      </c>
      <c r="F18" s="21">
        <v>6</v>
      </c>
      <c r="G18" s="17">
        <f t="shared" si="2"/>
        <v>3.6899999999999995</v>
      </c>
      <c r="J18" s="20">
        <v>2</v>
      </c>
      <c r="K18" s="17">
        <v>1.4</v>
      </c>
      <c r="L18" s="17">
        <v>0.18</v>
      </c>
      <c r="M18" s="21">
        <v>8</v>
      </c>
      <c r="N18" s="17">
        <f t="shared" si="3"/>
        <v>2.016</v>
      </c>
    </row>
    <row r="19" spans="2:14" x14ac:dyDescent="0.25">
      <c r="B19" s="20">
        <v>3</v>
      </c>
      <c r="C19" s="17">
        <v>1.5</v>
      </c>
      <c r="D19" s="17">
        <v>0.3</v>
      </c>
      <c r="F19" s="21">
        <v>18</v>
      </c>
      <c r="G19" s="17">
        <f t="shared" si="2"/>
        <v>8.1</v>
      </c>
      <c r="J19" s="20">
        <v>2</v>
      </c>
      <c r="K19" s="17">
        <v>1.3</v>
      </c>
      <c r="L19" s="17">
        <v>0.18</v>
      </c>
      <c r="M19" s="21">
        <v>60</v>
      </c>
      <c r="N19" s="17">
        <f t="shared" si="3"/>
        <v>14.04</v>
      </c>
    </row>
    <row r="20" spans="2:14" x14ac:dyDescent="0.25">
      <c r="B20" s="20">
        <v>3</v>
      </c>
      <c r="C20" s="17">
        <v>1.4</v>
      </c>
      <c r="D20" s="17">
        <v>0.3</v>
      </c>
      <c r="F20" s="21">
        <v>8</v>
      </c>
      <c r="G20" s="17">
        <f t="shared" si="2"/>
        <v>3.36</v>
      </c>
      <c r="J20" s="20">
        <v>2</v>
      </c>
      <c r="K20" s="17">
        <v>2.0499999999999998</v>
      </c>
      <c r="L20" s="17">
        <v>0.18</v>
      </c>
      <c r="M20" s="21">
        <v>6</v>
      </c>
      <c r="N20" s="17">
        <f t="shared" si="3"/>
        <v>2.214</v>
      </c>
    </row>
    <row r="21" spans="2:14" x14ac:dyDescent="0.25">
      <c r="B21" s="20">
        <v>3</v>
      </c>
      <c r="C21" s="17">
        <v>1.2</v>
      </c>
      <c r="D21" s="17">
        <v>0.3</v>
      </c>
      <c r="F21" s="21">
        <v>4</v>
      </c>
      <c r="G21" s="17">
        <f t="shared" si="2"/>
        <v>1.44</v>
      </c>
      <c r="J21" s="20">
        <v>2</v>
      </c>
      <c r="K21" s="17">
        <v>1.5</v>
      </c>
      <c r="L21" s="17">
        <v>0.14000000000000001</v>
      </c>
      <c r="M21" s="21">
        <v>2</v>
      </c>
      <c r="N21" s="17">
        <f t="shared" si="3"/>
        <v>0.42000000000000004</v>
      </c>
    </row>
    <row r="22" spans="2:14" x14ac:dyDescent="0.25">
      <c r="B22" s="20">
        <v>3</v>
      </c>
      <c r="C22" s="17">
        <v>1.5</v>
      </c>
      <c r="D22" s="17">
        <v>0.17</v>
      </c>
      <c r="F22" s="21">
        <v>2</v>
      </c>
      <c r="G22" s="17">
        <f t="shared" si="2"/>
        <v>0.51</v>
      </c>
      <c r="J22" s="20">
        <v>2</v>
      </c>
      <c r="K22" s="17">
        <v>3.25</v>
      </c>
      <c r="L22" s="17">
        <v>0.14000000000000001</v>
      </c>
      <c r="M22" s="21">
        <v>1</v>
      </c>
      <c r="N22" s="17">
        <f t="shared" si="3"/>
        <v>0.45500000000000007</v>
      </c>
    </row>
    <row r="23" spans="2:14" x14ac:dyDescent="0.25">
      <c r="B23" s="20">
        <v>3</v>
      </c>
      <c r="C23" s="17">
        <v>3.25</v>
      </c>
      <c r="D23" s="17">
        <v>0.17</v>
      </c>
      <c r="F23" s="21">
        <v>1</v>
      </c>
      <c r="G23" s="17">
        <f t="shared" si="2"/>
        <v>0.55249999999999999</v>
      </c>
    </row>
    <row r="25" spans="2:14" x14ac:dyDescent="0.25">
      <c r="B25" s="21" t="s">
        <v>21</v>
      </c>
      <c r="J25" s="21" t="s">
        <v>22</v>
      </c>
    </row>
    <row r="26" spans="2:14" x14ac:dyDescent="0.25">
      <c r="B26" s="20">
        <v>3</v>
      </c>
      <c r="C26" s="17">
        <v>3.6</v>
      </c>
      <c r="D26" s="17">
        <v>0.3</v>
      </c>
      <c r="F26" s="21">
        <v>6</v>
      </c>
      <c r="G26" s="17">
        <f t="shared" si="2"/>
        <v>6.4799999999999995</v>
      </c>
      <c r="J26" s="20">
        <v>2</v>
      </c>
      <c r="K26" s="17">
        <v>0.7</v>
      </c>
      <c r="L26" s="17">
        <v>0.32</v>
      </c>
      <c r="M26" s="21">
        <v>24</v>
      </c>
      <c r="N26" s="17">
        <f>M26*L26*K26</f>
        <v>5.3759999999999994</v>
      </c>
    </row>
    <row r="27" spans="2:14" x14ac:dyDescent="0.25">
      <c r="B27" s="20">
        <v>3</v>
      </c>
      <c r="C27" s="17">
        <v>1.27</v>
      </c>
      <c r="D27" s="17">
        <v>0.3</v>
      </c>
      <c r="F27" s="21">
        <v>6</v>
      </c>
      <c r="G27" s="17">
        <f t="shared" si="2"/>
        <v>2.2859999999999996</v>
      </c>
      <c r="J27" s="20">
        <v>2</v>
      </c>
      <c r="K27" s="17">
        <v>0.51</v>
      </c>
      <c r="L27" s="17">
        <v>0.3</v>
      </c>
      <c r="M27" s="21">
        <v>324</v>
      </c>
      <c r="N27" s="17">
        <f>M27*L27*K27</f>
        <v>49.572000000000003</v>
      </c>
    </row>
    <row r="28" spans="2:14" x14ac:dyDescent="0.25">
      <c r="B28" s="20">
        <v>3</v>
      </c>
      <c r="C28" s="17">
        <v>11</v>
      </c>
      <c r="D28" s="17">
        <v>0.3</v>
      </c>
      <c r="F28" s="21">
        <v>6</v>
      </c>
      <c r="G28" s="17">
        <f t="shared" si="2"/>
        <v>19.799999999999997</v>
      </c>
      <c r="J28" s="20">
        <v>2</v>
      </c>
      <c r="K28" s="17">
        <v>0.4</v>
      </c>
      <c r="L28" s="17">
        <v>0.5</v>
      </c>
      <c r="M28" s="21">
        <v>24</v>
      </c>
      <c r="N28" s="17">
        <f>M28*L28*K28</f>
        <v>4.8000000000000007</v>
      </c>
    </row>
    <row r="29" spans="2:14" x14ac:dyDescent="0.25">
      <c r="B29" s="20">
        <v>3</v>
      </c>
      <c r="C29" s="17">
        <v>0.7</v>
      </c>
      <c r="D29" s="17">
        <v>0.3</v>
      </c>
      <c r="F29" s="21">
        <v>12</v>
      </c>
      <c r="G29" s="17">
        <f t="shared" si="2"/>
        <v>2.5199999999999996</v>
      </c>
    </row>
    <row r="31" spans="2:14" x14ac:dyDescent="0.25">
      <c r="B31" s="21" t="s">
        <v>102</v>
      </c>
      <c r="J31" s="21" t="s">
        <v>103</v>
      </c>
      <c r="K31" s="18"/>
    </row>
    <row r="32" spans="2:14" x14ac:dyDescent="0.25">
      <c r="B32" s="20">
        <v>3</v>
      </c>
      <c r="C32" s="17">
        <v>2.82</v>
      </c>
      <c r="D32" s="17">
        <v>0.36</v>
      </c>
      <c r="F32" s="21">
        <v>13</v>
      </c>
      <c r="G32" s="17">
        <f t="shared" si="2"/>
        <v>13.197599999999998</v>
      </c>
      <c r="J32" s="20">
        <v>2</v>
      </c>
      <c r="K32" s="17">
        <v>1.25</v>
      </c>
      <c r="L32" s="17">
        <v>0.18</v>
      </c>
      <c r="M32" s="21">
        <v>200</v>
      </c>
      <c r="N32" s="17">
        <f>M32*L32*K32</f>
        <v>45</v>
      </c>
    </row>
    <row r="33" spans="2:14" x14ac:dyDescent="0.25">
      <c r="B33" s="20">
        <v>3</v>
      </c>
      <c r="C33" s="17">
        <v>2.5</v>
      </c>
      <c r="D33" s="17">
        <v>0.36</v>
      </c>
      <c r="F33" s="21">
        <v>13</v>
      </c>
      <c r="G33" s="17">
        <f t="shared" si="2"/>
        <v>11.7</v>
      </c>
      <c r="J33" s="20">
        <v>2</v>
      </c>
      <c r="K33" s="17">
        <v>1.2</v>
      </c>
      <c r="L33" s="17">
        <v>0.18</v>
      </c>
      <c r="M33" s="21">
        <v>50</v>
      </c>
      <c r="N33" s="17">
        <f>M33*L33*K33</f>
        <v>10.799999999999999</v>
      </c>
    </row>
    <row r="34" spans="2:14" x14ac:dyDescent="0.25">
      <c r="B34" s="20">
        <v>3</v>
      </c>
      <c r="C34" s="17">
        <v>1.85</v>
      </c>
      <c r="D34" s="17">
        <v>0.26</v>
      </c>
      <c r="F34" s="21">
        <v>13</v>
      </c>
      <c r="G34" s="17">
        <f t="shared" si="2"/>
        <v>6.2530000000000001</v>
      </c>
    </row>
    <row r="35" spans="2:14" ht="16.5" thickBot="1" x14ac:dyDescent="0.3"/>
    <row r="36" spans="2:14" ht="19.5" thickBot="1" x14ac:dyDescent="0.35">
      <c r="D36" s="25"/>
      <c r="E36" s="26"/>
      <c r="F36" s="27" t="s">
        <v>105</v>
      </c>
      <c r="G36" s="28">
        <f>SUM(G14:G35)</f>
        <v>229.10909999999996</v>
      </c>
      <c r="H36" s="26"/>
      <c r="I36" s="26"/>
      <c r="J36" s="30"/>
      <c r="K36" s="26"/>
      <c r="L36" s="27" t="s">
        <v>106</v>
      </c>
      <c r="M36" s="26"/>
      <c r="N36" s="31">
        <f>SUM(N14:N35)</f>
        <v>140.41700000000003</v>
      </c>
    </row>
    <row r="38" spans="2:14" x14ac:dyDescent="0.25">
      <c r="F38" s="16"/>
      <c r="G38" s="16"/>
      <c r="H38" s="23"/>
      <c r="J38" s="16"/>
    </row>
  </sheetData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E57E7-0378-4EEA-AE9E-DCC7FBA6A051}">
  <dimension ref="B2:AI138"/>
  <sheetViews>
    <sheetView topLeftCell="A53" zoomScale="145" zoomScaleNormal="145" workbookViewId="0">
      <selection activeCell="T103" activeCellId="13" sqref="T62:T65 T68 T70 T89 T90 T91 T96 T97 T98 T99 T100 T101 T102 T103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1" width="5.42578125" style="2" bestFit="1" customWidth="1"/>
    <col min="22" max="22" width="4.28515625" customWidth="1"/>
    <col min="23" max="23" width="6.140625" customWidth="1"/>
    <col min="24" max="24" width="5.5703125" customWidth="1"/>
    <col min="25" max="25" width="6.28515625" customWidth="1"/>
    <col min="26" max="26" width="6.7109375" style="37" bestFit="1" customWidth="1"/>
    <col min="27" max="27" width="9.5703125" style="37" bestFit="1" customWidth="1"/>
    <col min="28" max="28" width="4.5703125" style="37" bestFit="1" customWidth="1"/>
    <col min="29" max="29" width="6.7109375" style="37" bestFit="1" customWidth="1"/>
    <col min="30" max="31" width="6.7109375" bestFit="1" customWidth="1"/>
  </cols>
  <sheetData>
    <row r="2" spans="2:35" ht="18.75" x14ac:dyDescent="0.3">
      <c r="AC2" s="47" t="s">
        <v>131</v>
      </c>
    </row>
    <row r="3" spans="2:35" x14ac:dyDescent="0.25">
      <c r="K3" s="1" t="s">
        <v>1</v>
      </c>
    </row>
    <row r="4" spans="2:35" x14ac:dyDescent="0.25">
      <c r="G4" s="1" t="s">
        <v>3</v>
      </c>
      <c r="I4"/>
      <c r="J4"/>
      <c r="N4"/>
      <c r="O4" s="1" t="s">
        <v>4</v>
      </c>
      <c r="AC4" s="44" t="s">
        <v>124</v>
      </c>
      <c r="AD4" s="37"/>
      <c r="AE4" s="37"/>
      <c r="AF4" s="37"/>
      <c r="AG4" s="37"/>
    </row>
    <row r="5" spans="2:35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AC5" s="46" t="s">
        <v>95</v>
      </c>
      <c r="AD5" s="43" t="s">
        <v>8</v>
      </c>
      <c r="AE5" s="43" t="s">
        <v>93</v>
      </c>
      <c r="AF5" s="43" t="s">
        <v>91</v>
      </c>
      <c r="AG5" s="43"/>
      <c r="AH5" s="43"/>
      <c r="AI5" s="43" t="s">
        <v>115</v>
      </c>
    </row>
    <row r="6" spans="2:35" x14ac:dyDescent="0.25">
      <c r="B6" s="3" t="s">
        <v>11</v>
      </c>
      <c r="AC6" s="1">
        <v>3</v>
      </c>
      <c r="AD6" s="37">
        <v>2</v>
      </c>
      <c r="AE6" s="37">
        <v>0.34</v>
      </c>
      <c r="AF6" s="37">
        <v>0.14000000000000001</v>
      </c>
      <c r="AG6" s="41">
        <v>32</v>
      </c>
      <c r="AH6" t="s">
        <v>9</v>
      </c>
      <c r="AI6">
        <f>AG6*AD6</f>
        <v>64</v>
      </c>
    </row>
    <row r="7" spans="2:35" x14ac:dyDescent="0.25">
      <c r="B7" s="11" t="s">
        <v>62</v>
      </c>
      <c r="T7" s="5" t="s">
        <v>7</v>
      </c>
      <c r="U7" s="5" t="s">
        <v>8</v>
      </c>
      <c r="V7" s="12" t="s">
        <v>9</v>
      </c>
      <c r="AC7" s="1">
        <v>3</v>
      </c>
      <c r="AD7" s="37">
        <v>2.0499999999999998</v>
      </c>
      <c r="AE7" s="37">
        <v>0.34</v>
      </c>
      <c r="AF7" s="37">
        <v>0.14000000000000001</v>
      </c>
      <c r="AG7" s="41">
        <v>8</v>
      </c>
      <c r="AH7" t="s">
        <v>9</v>
      </c>
      <c r="AI7">
        <f t="shared" ref="AI7:AI8" si="0">AG7*AD7</f>
        <v>16.399999999999999</v>
      </c>
    </row>
    <row r="8" spans="2:35" x14ac:dyDescent="0.25">
      <c r="B8" t="s">
        <v>63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2.1</v>
      </c>
      <c r="U8" s="2">
        <v>0.4</v>
      </c>
      <c r="V8">
        <v>1</v>
      </c>
      <c r="W8" t="s">
        <v>14</v>
      </c>
      <c r="X8" t="s">
        <v>14</v>
      </c>
      <c r="AC8" s="1">
        <v>3</v>
      </c>
      <c r="AD8" s="37">
        <v>2.12</v>
      </c>
      <c r="AE8" s="37">
        <v>0.34</v>
      </c>
      <c r="AF8" s="37">
        <v>0.14000000000000001</v>
      </c>
      <c r="AG8" s="41">
        <v>8</v>
      </c>
      <c r="AH8" t="s">
        <v>9</v>
      </c>
      <c r="AI8">
        <f t="shared" si="0"/>
        <v>16.96</v>
      </c>
    </row>
    <row r="9" spans="2:35" x14ac:dyDescent="0.25">
      <c r="B9" t="s">
        <v>63</v>
      </c>
      <c r="C9" s="1" t="s">
        <v>13</v>
      </c>
      <c r="D9" s="1" t="s">
        <v>14</v>
      </c>
      <c r="T9" s="2">
        <v>2</v>
      </c>
      <c r="U9" s="2">
        <v>0.3</v>
      </c>
      <c r="V9">
        <v>1</v>
      </c>
      <c r="W9" t="s">
        <v>14</v>
      </c>
      <c r="X9" t="s">
        <v>14</v>
      </c>
      <c r="AC9" s="40"/>
      <c r="AD9" s="37"/>
      <c r="AE9" s="37"/>
      <c r="AH9" s="36" t="s">
        <v>130</v>
      </c>
      <c r="AI9" s="44">
        <f>SUM(AI6:AI8)</f>
        <v>97.360000000000014</v>
      </c>
    </row>
    <row r="10" spans="2:35" x14ac:dyDescent="0.25">
      <c r="B10" t="s">
        <v>63</v>
      </c>
      <c r="C10" s="1" t="s">
        <v>13</v>
      </c>
      <c r="D10" s="1" t="s">
        <v>14</v>
      </c>
      <c r="T10" s="2">
        <v>2</v>
      </c>
      <c r="U10" s="2">
        <v>0.34</v>
      </c>
      <c r="V10">
        <v>8</v>
      </c>
      <c r="W10" t="s">
        <v>14</v>
      </c>
      <c r="X10" t="s">
        <v>14</v>
      </c>
    </row>
    <row r="11" spans="2:35" x14ac:dyDescent="0.25">
      <c r="B11" t="s">
        <v>63</v>
      </c>
      <c r="C11" s="1" t="s">
        <v>13</v>
      </c>
      <c r="E11" s="1" t="s">
        <v>14</v>
      </c>
      <c r="T11" s="2">
        <v>2.12</v>
      </c>
      <c r="U11" s="2">
        <v>0.34</v>
      </c>
      <c r="V11">
        <v>8</v>
      </c>
      <c r="W11" t="s">
        <v>14</v>
      </c>
      <c r="X11" t="s">
        <v>14</v>
      </c>
      <c r="AC11" s="45" t="s">
        <v>94</v>
      </c>
      <c r="AD11" s="43" t="s">
        <v>8</v>
      </c>
      <c r="AE11" s="43" t="s">
        <v>93</v>
      </c>
      <c r="AF11" s="44"/>
      <c r="AG11" s="44"/>
      <c r="AH11" s="44" t="s">
        <v>10</v>
      </c>
    </row>
    <row r="12" spans="2:35" x14ac:dyDescent="0.25">
      <c r="B12" t="s">
        <v>63</v>
      </c>
      <c r="C12" s="1" t="s">
        <v>13</v>
      </c>
      <c r="E12" s="1" t="s">
        <v>14</v>
      </c>
      <c r="T12" s="2">
        <v>2.12</v>
      </c>
      <c r="U12" s="2">
        <v>0.3</v>
      </c>
      <c r="V12">
        <v>1</v>
      </c>
      <c r="W12" t="s">
        <v>14</v>
      </c>
      <c r="X12" t="s">
        <v>14</v>
      </c>
      <c r="AC12" s="1">
        <v>3</v>
      </c>
      <c r="AD12" s="37">
        <v>2</v>
      </c>
      <c r="AE12" s="37">
        <v>0.3</v>
      </c>
      <c r="AF12" s="41">
        <v>4</v>
      </c>
      <c r="AG12" t="s">
        <v>9</v>
      </c>
      <c r="AH12" s="37">
        <f>AF12*AE12*AD12</f>
        <v>2.4</v>
      </c>
    </row>
    <row r="13" spans="2:35" x14ac:dyDescent="0.25">
      <c r="B13" t="s">
        <v>63</v>
      </c>
      <c r="C13" s="1" t="s">
        <v>13</v>
      </c>
      <c r="F13" s="1" t="s">
        <v>14</v>
      </c>
      <c r="T13" s="2">
        <v>2.0499999999999998</v>
      </c>
      <c r="U13" s="2">
        <v>0.34</v>
      </c>
      <c r="V13">
        <v>8</v>
      </c>
      <c r="W13" t="s">
        <v>14</v>
      </c>
      <c r="X13" t="s">
        <v>14</v>
      </c>
      <c r="AC13" s="1">
        <v>3</v>
      </c>
      <c r="AD13" s="37">
        <v>2.0499999999999998</v>
      </c>
      <c r="AE13" s="37">
        <v>0.3</v>
      </c>
      <c r="AF13" s="41">
        <v>1</v>
      </c>
      <c r="AG13" t="s">
        <v>9</v>
      </c>
      <c r="AH13" s="37">
        <f t="shared" ref="AH13:AH19" si="1">AF13*AE13*AD13</f>
        <v>0.61499999999999988</v>
      </c>
    </row>
    <row r="14" spans="2:35" x14ac:dyDescent="0.25">
      <c r="B14" t="s">
        <v>63</v>
      </c>
      <c r="C14" s="1" t="s">
        <v>13</v>
      </c>
      <c r="F14" s="1" t="s">
        <v>14</v>
      </c>
      <c r="T14" s="2">
        <v>2.0499999999999998</v>
      </c>
      <c r="U14" s="2">
        <v>0.3</v>
      </c>
      <c r="V14">
        <v>1</v>
      </c>
      <c r="W14" t="s">
        <v>14</v>
      </c>
      <c r="X14" t="s">
        <v>14</v>
      </c>
      <c r="AC14" s="1">
        <v>3</v>
      </c>
      <c r="AD14" s="37">
        <v>2.12</v>
      </c>
      <c r="AE14" s="37">
        <v>0.3</v>
      </c>
      <c r="AF14" s="41">
        <v>1</v>
      </c>
      <c r="AG14" t="s">
        <v>9</v>
      </c>
      <c r="AH14" s="37">
        <f t="shared" si="1"/>
        <v>0.63600000000000001</v>
      </c>
    </row>
    <row r="15" spans="2:35" x14ac:dyDescent="0.25">
      <c r="B15" t="s">
        <v>63</v>
      </c>
      <c r="C15" s="1" t="s">
        <v>13</v>
      </c>
      <c r="G15" s="1" t="s">
        <v>14</v>
      </c>
      <c r="T15" s="2">
        <v>2</v>
      </c>
      <c r="U15" s="2">
        <v>0.34</v>
      </c>
      <c r="V15">
        <v>8</v>
      </c>
      <c r="W15" t="s">
        <v>14</v>
      </c>
      <c r="X15" t="s">
        <v>14</v>
      </c>
      <c r="AC15" s="1">
        <v>3</v>
      </c>
      <c r="AD15" s="37">
        <v>2.1</v>
      </c>
      <c r="AE15" s="37">
        <v>0.4</v>
      </c>
      <c r="AF15" s="41">
        <v>1</v>
      </c>
      <c r="AG15" t="s">
        <v>9</v>
      </c>
      <c r="AH15" s="37">
        <f t="shared" si="1"/>
        <v>0.84000000000000008</v>
      </c>
    </row>
    <row r="16" spans="2:35" x14ac:dyDescent="0.25">
      <c r="B16" t="s">
        <v>63</v>
      </c>
      <c r="C16" s="1" t="s">
        <v>13</v>
      </c>
      <c r="G16" s="1" t="s">
        <v>14</v>
      </c>
      <c r="T16" s="2">
        <v>2</v>
      </c>
      <c r="U16" s="2">
        <v>0.3</v>
      </c>
      <c r="V16">
        <v>1</v>
      </c>
      <c r="W16" t="s">
        <v>14</v>
      </c>
      <c r="X16" t="s">
        <v>14</v>
      </c>
      <c r="AC16" s="1">
        <v>3</v>
      </c>
      <c r="AD16" s="37">
        <v>0.6</v>
      </c>
      <c r="AE16" s="37">
        <v>0.6</v>
      </c>
      <c r="AF16" s="41">
        <v>7</v>
      </c>
      <c r="AG16" t="s">
        <v>9</v>
      </c>
      <c r="AH16" s="37">
        <f t="shared" si="1"/>
        <v>2.52</v>
      </c>
    </row>
    <row r="17" spans="2:34" x14ac:dyDescent="0.25">
      <c r="B17" t="s">
        <v>63</v>
      </c>
      <c r="C17" s="1" t="s">
        <v>13</v>
      </c>
      <c r="H17" s="1" t="s">
        <v>14</v>
      </c>
      <c r="T17" s="2">
        <v>2</v>
      </c>
      <c r="U17" s="2">
        <v>0.34</v>
      </c>
      <c r="V17">
        <v>8</v>
      </c>
      <c r="W17" t="s">
        <v>14</v>
      </c>
      <c r="X17" t="s">
        <v>14</v>
      </c>
      <c r="AC17" s="1">
        <v>3</v>
      </c>
      <c r="AD17" s="37">
        <v>2.82</v>
      </c>
      <c r="AE17" s="37">
        <v>0.36</v>
      </c>
      <c r="AF17" s="41">
        <v>13</v>
      </c>
      <c r="AG17" s="37" t="s">
        <v>9</v>
      </c>
      <c r="AH17" s="37">
        <f t="shared" si="1"/>
        <v>13.197599999999998</v>
      </c>
    </row>
    <row r="18" spans="2:34" x14ac:dyDescent="0.25">
      <c r="B18" t="s">
        <v>63</v>
      </c>
      <c r="C18" s="1" t="s">
        <v>13</v>
      </c>
      <c r="H18" s="1" t="s">
        <v>14</v>
      </c>
      <c r="T18" s="2">
        <v>2</v>
      </c>
      <c r="U18" s="2">
        <v>0.3</v>
      </c>
      <c r="V18">
        <v>1</v>
      </c>
      <c r="W18" t="s">
        <v>14</v>
      </c>
      <c r="X18" t="s">
        <v>14</v>
      </c>
      <c r="AC18" s="1">
        <v>3</v>
      </c>
      <c r="AD18" s="37">
        <v>2.5</v>
      </c>
      <c r="AE18" s="37">
        <v>0.36</v>
      </c>
      <c r="AF18" s="41">
        <v>13</v>
      </c>
      <c r="AG18" t="s">
        <v>9</v>
      </c>
      <c r="AH18" s="37">
        <f t="shared" si="1"/>
        <v>11.7</v>
      </c>
    </row>
    <row r="19" spans="2:34" x14ac:dyDescent="0.25">
      <c r="B19" t="s">
        <v>63</v>
      </c>
      <c r="C19" s="1" t="s">
        <v>13</v>
      </c>
      <c r="I19" s="1" t="s">
        <v>14</v>
      </c>
      <c r="T19" s="2">
        <v>2</v>
      </c>
      <c r="U19" s="2">
        <v>0.34</v>
      </c>
      <c r="V19">
        <v>8</v>
      </c>
      <c r="W19" t="s">
        <v>14</v>
      </c>
      <c r="X19" t="s">
        <v>14</v>
      </c>
      <c r="AC19" s="1">
        <v>3</v>
      </c>
      <c r="AD19" s="37">
        <v>1.85</v>
      </c>
      <c r="AE19" s="37">
        <v>0.26</v>
      </c>
      <c r="AF19" s="41">
        <v>13</v>
      </c>
      <c r="AG19" t="s">
        <v>9</v>
      </c>
      <c r="AH19" s="37">
        <f t="shared" si="1"/>
        <v>6.2530000000000001</v>
      </c>
    </row>
    <row r="20" spans="2:34" x14ac:dyDescent="0.25">
      <c r="B20" t="s">
        <v>63</v>
      </c>
      <c r="C20" s="1" t="s">
        <v>13</v>
      </c>
      <c r="I20" s="1" t="s">
        <v>14</v>
      </c>
      <c r="T20" s="2">
        <v>2</v>
      </c>
      <c r="U20" s="2">
        <v>0.3</v>
      </c>
      <c r="V20">
        <v>1</v>
      </c>
      <c r="W20" t="s">
        <v>14</v>
      </c>
      <c r="X20" t="s">
        <v>14</v>
      </c>
      <c r="AC20" s="40"/>
      <c r="AD20" s="37"/>
      <c r="AE20" s="37"/>
      <c r="AG20" s="36" t="s">
        <v>126</v>
      </c>
      <c r="AH20" s="43">
        <f>SUM(AH12:AH19)</f>
        <v>38.161599999999993</v>
      </c>
    </row>
    <row r="21" spans="2:34" x14ac:dyDescent="0.25">
      <c r="B21" t="s">
        <v>64</v>
      </c>
      <c r="C21" s="1" t="s">
        <v>13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15</v>
      </c>
      <c r="M21" s="1" t="s">
        <v>15</v>
      </c>
      <c r="N21" s="1" t="s">
        <v>15</v>
      </c>
      <c r="O21" s="1" t="s">
        <v>15</v>
      </c>
      <c r="P21" s="1" t="s">
        <v>15</v>
      </c>
      <c r="Q21" s="1" t="s">
        <v>15</v>
      </c>
      <c r="R21" s="1" t="s">
        <v>15</v>
      </c>
      <c r="T21" s="2">
        <v>0.3</v>
      </c>
      <c r="U21" s="2">
        <v>0.6</v>
      </c>
      <c r="V21">
        <v>50</v>
      </c>
      <c r="W21" t="s">
        <v>14</v>
      </c>
      <c r="X21" t="s">
        <v>14</v>
      </c>
      <c r="AC21" s="1"/>
      <c r="AD21" s="37"/>
      <c r="AE21" s="37"/>
      <c r="AF21" s="37"/>
      <c r="AH21" s="37"/>
    </row>
    <row r="22" spans="2:34" x14ac:dyDescent="0.25">
      <c r="B22" t="s">
        <v>65</v>
      </c>
      <c r="C22" s="1" t="s">
        <v>13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 t="s">
        <v>14</v>
      </c>
      <c r="L22" s="1" t="s">
        <v>15</v>
      </c>
      <c r="M22" s="1" t="s">
        <v>15</v>
      </c>
      <c r="N22" s="1" t="s">
        <v>15</v>
      </c>
      <c r="O22" s="1" t="s">
        <v>15</v>
      </c>
      <c r="P22" s="1" t="s">
        <v>15</v>
      </c>
      <c r="Q22" s="1" t="s">
        <v>15</v>
      </c>
      <c r="R22" s="1" t="s">
        <v>15</v>
      </c>
      <c r="T22" s="2">
        <v>0.6</v>
      </c>
      <c r="U22" s="2">
        <v>0.6</v>
      </c>
      <c r="V22">
        <v>7</v>
      </c>
      <c r="W22" t="s">
        <v>14</v>
      </c>
      <c r="X22" t="s">
        <v>14</v>
      </c>
      <c r="AC22" s="1">
        <v>3</v>
      </c>
      <c r="AD22" s="37">
        <v>0.3</v>
      </c>
      <c r="AE22" s="37" t="s">
        <v>125</v>
      </c>
      <c r="AF22" s="41">
        <v>237</v>
      </c>
      <c r="AG22" t="s">
        <v>115</v>
      </c>
      <c r="AH22">
        <f>AF22*AD22</f>
        <v>71.099999999999994</v>
      </c>
    </row>
    <row r="23" spans="2:34" x14ac:dyDescent="0.25">
      <c r="B23" s="11" t="s">
        <v>66</v>
      </c>
      <c r="AC23" s="42">
        <v>3</v>
      </c>
      <c r="AD23" s="37">
        <v>0.17</v>
      </c>
      <c r="AE23" s="37" t="s">
        <v>125</v>
      </c>
      <c r="AF23" s="41">
        <v>7</v>
      </c>
      <c r="AG23" t="s">
        <v>115</v>
      </c>
      <c r="AH23">
        <f>AF23*AD23</f>
        <v>1.1900000000000002</v>
      </c>
    </row>
    <row r="24" spans="2:34" x14ac:dyDescent="0.25">
      <c r="B24" t="s">
        <v>67</v>
      </c>
      <c r="C24" s="1" t="s">
        <v>13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15</v>
      </c>
      <c r="M24" s="1" t="s">
        <v>15</v>
      </c>
      <c r="N24" s="1" t="s">
        <v>15</v>
      </c>
      <c r="O24" s="1" t="s">
        <v>15</v>
      </c>
      <c r="P24" s="1" t="s">
        <v>15</v>
      </c>
      <c r="Q24" s="1" t="s">
        <v>15</v>
      </c>
      <c r="R24" s="1" t="s">
        <v>15</v>
      </c>
      <c r="T24" s="2">
        <v>0.3</v>
      </c>
      <c r="U24" s="2">
        <v>0.6</v>
      </c>
      <c r="V24">
        <v>600</v>
      </c>
      <c r="W24" t="s">
        <v>14</v>
      </c>
      <c r="X24" t="s">
        <v>14</v>
      </c>
      <c r="AC24" s="40"/>
      <c r="AD24" s="37"/>
      <c r="AE24" s="37"/>
      <c r="AF24" s="41"/>
      <c r="AG24" s="36" t="s">
        <v>127</v>
      </c>
      <c r="AH24" s="44">
        <f>SUM(AH22:AH23)</f>
        <v>72.289999999999992</v>
      </c>
    </row>
    <row r="25" spans="2:34" x14ac:dyDescent="0.25">
      <c r="B25" t="s">
        <v>90</v>
      </c>
      <c r="C25" s="1" t="s">
        <v>13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 t="s">
        <v>14</v>
      </c>
      <c r="L25" s="1" t="s">
        <v>15</v>
      </c>
      <c r="M25" s="1" t="s">
        <v>15</v>
      </c>
      <c r="N25" s="1" t="s">
        <v>15</v>
      </c>
      <c r="O25" s="1" t="s">
        <v>15</v>
      </c>
      <c r="P25" s="1" t="s">
        <v>15</v>
      </c>
      <c r="Q25" s="1" t="s">
        <v>15</v>
      </c>
      <c r="R25" s="1" t="s">
        <v>15</v>
      </c>
      <c r="T25" s="2">
        <v>1.3</v>
      </c>
      <c r="U25" s="2">
        <v>0.3</v>
      </c>
      <c r="V25">
        <v>60</v>
      </c>
      <c r="W25" t="s">
        <v>14</v>
      </c>
      <c r="X25">
        <f>V25*T25</f>
        <v>78</v>
      </c>
      <c r="AC25" s="40"/>
      <c r="AD25" s="37"/>
      <c r="AE25" s="37"/>
      <c r="AF25" s="41"/>
    </row>
    <row r="26" spans="2:34" x14ac:dyDescent="0.25">
      <c r="B26" t="s">
        <v>90</v>
      </c>
      <c r="C26" s="1" t="s">
        <v>13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 t="s">
        <v>14</v>
      </c>
      <c r="L26" s="1" t="s">
        <v>15</v>
      </c>
      <c r="M26" s="1" t="s">
        <v>15</v>
      </c>
      <c r="N26" s="1" t="s">
        <v>15</v>
      </c>
      <c r="O26" s="1" t="s">
        <v>15</v>
      </c>
      <c r="P26" s="1" t="s">
        <v>15</v>
      </c>
      <c r="Q26" s="1" t="s">
        <v>15</v>
      </c>
      <c r="R26" s="1" t="s">
        <v>15</v>
      </c>
      <c r="T26" s="2">
        <v>2.0499999999999998</v>
      </c>
      <c r="U26" s="2">
        <v>0.3</v>
      </c>
      <c r="V26">
        <v>6</v>
      </c>
      <c r="W26" t="s">
        <v>14</v>
      </c>
      <c r="X26">
        <f t="shared" ref="X26:X29" si="2">V26*T26</f>
        <v>12.299999999999999</v>
      </c>
      <c r="AC26" s="1">
        <v>2</v>
      </c>
      <c r="AD26" s="37">
        <v>0.18</v>
      </c>
      <c r="AE26" s="37" t="s">
        <v>125</v>
      </c>
      <c r="AF26" s="41">
        <v>450</v>
      </c>
      <c r="AG26" t="s">
        <v>115</v>
      </c>
      <c r="AH26">
        <f>AF26*AD26</f>
        <v>81</v>
      </c>
    </row>
    <row r="27" spans="2:34" x14ac:dyDescent="0.25">
      <c r="B27" t="s">
        <v>90</v>
      </c>
      <c r="C27" s="1" t="s">
        <v>13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 t="s">
        <v>14</v>
      </c>
      <c r="L27" s="1" t="s">
        <v>15</v>
      </c>
      <c r="M27" s="1" t="s">
        <v>15</v>
      </c>
      <c r="N27" s="1" t="s">
        <v>15</v>
      </c>
      <c r="O27" s="1" t="s">
        <v>15</v>
      </c>
      <c r="P27" s="1" t="s">
        <v>15</v>
      </c>
      <c r="Q27" s="1" t="s">
        <v>15</v>
      </c>
      <c r="R27" s="1" t="s">
        <v>15</v>
      </c>
      <c r="T27" s="2">
        <v>1.5</v>
      </c>
      <c r="U27" s="2">
        <v>0.3</v>
      </c>
      <c r="V27">
        <v>18</v>
      </c>
      <c r="W27" t="s">
        <v>14</v>
      </c>
      <c r="X27">
        <f t="shared" si="2"/>
        <v>27</v>
      </c>
      <c r="AC27" s="42">
        <v>2</v>
      </c>
      <c r="AD27" s="37">
        <v>0.14000000000000001</v>
      </c>
      <c r="AE27" s="37" t="s">
        <v>125</v>
      </c>
      <c r="AF27" s="41">
        <v>7</v>
      </c>
      <c r="AG27" t="s">
        <v>115</v>
      </c>
      <c r="AH27">
        <f>AF27*AD27</f>
        <v>0.98000000000000009</v>
      </c>
    </row>
    <row r="28" spans="2:34" x14ac:dyDescent="0.25">
      <c r="B28" t="s">
        <v>90</v>
      </c>
      <c r="C28" s="1" t="s">
        <v>13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 t="s">
        <v>14</v>
      </c>
      <c r="L28" s="1" t="s">
        <v>15</v>
      </c>
      <c r="M28" s="1" t="s">
        <v>15</v>
      </c>
      <c r="N28" s="1" t="s">
        <v>15</v>
      </c>
      <c r="O28" s="1" t="s">
        <v>15</v>
      </c>
      <c r="P28" s="1" t="s">
        <v>15</v>
      </c>
      <c r="Q28" s="1" t="s">
        <v>15</v>
      </c>
      <c r="R28" s="1" t="s">
        <v>15</v>
      </c>
      <c r="T28" s="2">
        <v>1.4</v>
      </c>
      <c r="U28" s="2">
        <v>0.3</v>
      </c>
      <c r="V28">
        <v>8</v>
      </c>
      <c r="W28" t="s">
        <v>14</v>
      </c>
      <c r="X28">
        <f t="shared" si="2"/>
        <v>11.2</v>
      </c>
      <c r="AC28" s="1"/>
      <c r="AD28" s="37"/>
      <c r="AE28" s="37"/>
      <c r="AF28" s="41"/>
      <c r="AG28" s="36" t="s">
        <v>128</v>
      </c>
      <c r="AH28" s="44">
        <f>SUM(AH26:AH27)</f>
        <v>81.98</v>
      </c>
    </row>
    <row r="29" spans="2:34" x14ac:dyDescent="0.25">
      <c r="B29" t="s">
        <v>90</v>
      </c>
      <c r="C29" s="1" t="s">
        <v>13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 t="s">
        <v>14</v>
      </c>
      <c r="L29" s="1" t="s">
        <v>15</v>
      </c>
      <c r="M29" s="1" t="s">
        <v>15</v>
      </c>
      <c r="N29" s="1" t="s">
        <v>15</v>
      </c>
      <c r="O29" s="1" t="s">
        <v>15</v>
      </c>
      <c r="P29" s="1" t="s">
        <v>15</v>
      </c>
      <c r="Q29" s="1" t="s">
        <v>15</v>
      </c>
      <c r="R29" s="1" t="s">
        <v>15</v>
      </c>
      <c r="T29" s="2">
        <v>1.2</v>
      </c>
      <c r="U29" s="2">
        <v>0.3</v>
      </c>
      <c r="V29">
        <v>4</v>
      </c>
      <c r="W29" t="s">
        <v>14</v>
      </c>
      <c r="X29">
        <f t="shared" si="2"/>
        <v>4.8</v>
      </c>
      <c r="AC29" s="40"/>
      <c r="AD29" s="37"/>
    </row>
    <row r="30" spans="2:34" x14ac:dyDescent="0.25">
      <c r="X30">
        <f>SUM(X25:X29)</f>
        <v>133.30000000000001</v>
      </c>
      <c r="Y30" t="s">
        <v>115</v>
      </c>
      <c r="Z30" s="37">
        <v>1</v>
      </c>
      <c r="AC30" s="1">
        <v>2</v>
      </c>
      <c r="AD30" s="37">
        <v>0.3</v>
      </c>
      <c r="AE30" s="37">
        <v>0.6</v>
      </c>
      <c r="AF30" s="41">
        <v>700</v>
      </c>
      <c r="AG30" t="s">
        <v>9</v>
      </c>
      <c r="AH30">
        <f>AF30*AE30*AD30</f>
        <v>126</v>
      </c>
    </row>
    <row r="31" spans="2:34" x14ac:dyDescent="0.25">
      <c r="AC31" s="42">
        <v>2</v>
      </c>
      <c r="AD31" s="37">
        <v>0.7</v>
      </c>
      <c r="AE31" s="37">
        <v>0.32</v>
      </c>
      <c r="AF31" s="41">
        <v>4</v>
      </c>
      <c r="AG31" t="s">
        <v>9</v>
      </c>
      <c r="AH31">
        <f>AF31*AE31*AD31</f>
        <v>0.89599999999999991</v>
      </c>
    </row>
    <row r="32" spans="2:34" x14ac:dyDescent="0.25">
      <c r="B32" t="s">
        <v>68</v>
      </c>
      <c r="C32" s="1" t="s">
        <v>13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 t="s">
        <v>14</v>
      </c>
      <c r="L32" s="1" t="s">
        <v>15</v>
      </c>
      <c r="M32" s="1" t="s">
        <v>15</v>
      </c>
      <c r="N32" s="1" t="s">
        <v>15</v>
      </c>
      <c r="O32" s="1" t="s">
        <v>15</v>
      </c>
      <c r="P32" s="1" t="s">
        <v>15</v>
      </c>
      <c r="Q32" s="1" t="s">
        <v>15</v>
      </c>
      <c r="R32" s="1" t="s">
        <v>15</v>
      </c>
      <c r="T32" s="2">
        <v>1.2</v>
      </c>
      <c r="U32" s="2">
        <v>0.18</v>
      </c>
      <c r="V32">
        <v>4</v>
      </c>
      <c r="W32" t="s">
        <v>14</v>
      </c>
      <c r="X32">
        <f t="shared" ref="X32:X36" si="3">V32*T32</f>
        <v>4.8</v>
      </c>
      <c r="AC32" s="42">
        <v>2</v>
      </c>
      <c r="AD32" s="37">
        <v>0.51</v>
      </c>
      <c r="AE32" s="37">
        <v>0.3</v>
      </c>
      <c r="AF32" s="41">
        <v>324</v>
      </c>
      <c r="AG32" t="s">
        <v>9</v>
      </c>
      <c r="AH32">
        <f>AF32*AE32*AD32</f>
        <v>49.572000000000003</v>
      </c>
    </row>
    <row r="33" spans="2:34" x14ac:dyDescent="0.25">
      <c r="B33" t="s">
        <v>69</v>
      </c>
      <c r="C33" s="1" t="s">
        <v>13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 t="s">
        <v>14</v>
      </c>
      <c r="L33" s="1" t="s">
        <v>15</v>
      </c>
      <c r="M33" s="1" t="s">
        <v>15</v>
      </c>
      <c r="N33" s="1" t="s">
        <v>15</v>
      </c>
      <c r="O33" s="1" t="s">
        <v>15</v>
      </c>
      <c r="P33" s="1" t="s">
        <v>15</v>
      </c>
      <c r="Q33" s="1" t="s">
        <v>15</v>
      </c>
      <c r="R33" s="1" t="s">
        <v>15</v>
      </c>
      <c r="T33" s="2">
        <v>1.5</v>
      </c>
      <c r="U33" s="2">
        <v>0.18</v>
      </c>
      <c r="V33">
        <v>18</v>
      </c>
      <c r="W33" t="s">
        <v>14</v>
      </c>
      <c r="X33">
        <f t="shared" si="3"/>
        <v>27</v>
      </c>
      <c r="AC33" s="42">
        <v>2</v>
      </c>
      <c r="AD33" s="37">
        <v>0.4</v>
      </c>
      <c r="AE33" s="37">
        <v>0.5</v>
      </c>
      <c r="AF33" s="41">
        <v>24</v>
      </c>
      <c r="AG33" t="s">
        <v>9</v>
      </c>
      <c r="AH33">
        <f>AF33*AE33*AD33</f>
        <v>4.8000000000000007</v>
      </c>
    </row>
    <row r="34" spans="2:34" x14ac:dyDescent="0.25">
      <c r="B34" t="s">
        <v>70</v>
      </c>
      <c r="C34" s="1" t="s">
        <v>13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 t="s">
        <v>14</v>
      </c>
      <c r="L34" s="1" t="s">
        <v>15</v>
      </c>
      <c r="M34" s="1" t="s">
        <v>15</v>
      </c>
      <c r="N34" s="1" t="s">
        <v>15</v>
      </c>
      <c r="O34" s="1" t="s">
        <v>15</v>
      </c>
      <c r="P34" s="1" t="s">
        <v>15</v>
      </c>
      <c r="Q34" s="1" t="s">
        <v>15</v>
      </c>
      <c r="R34" s="1" t="s">
        <v>15</v>
      </c>
      <c r="T34" s="2">
        <v>1.4</v>
      </c>
      <c r="U34" s="2">
        <v>0.18</v>
      </c>
      <c r="V34">
        <v>8</v>
      </c>
      <c r="W34" t="s">
        <v>14</v>
      </c>
      <c r="X34">
        <f t="shared" si="3"/>
        <v>11.2</v>
      </c>
      <c r="AC34" s="40"/>
      <c r="AD34" s="37"/>
      <c r="AE34" s="37"/>
      <c r="AF34" s="41"/>
      <c r="AG34" s="36" t="s">
        <v>129</v>
      </c>
      <c r="AH34" s="43">
        <f>SUM(AH30:AH33)</f>
        <v>181.26800000000003</v>
      </c>
    </row>
    <row r="35" spans="2:34" x14ac:dyDescent="0.25">
      <c r="B35" t="s">
        <v>71</v>
      </c>
      <c r="C35" s="1" t="s">
        <v>13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 t="s">
        <v>14</v>
      </c>
      <c r="L35" s="1" t="s">
        <v>15</v>
      </c>
      <c r="M35" s="1" t="s">
        <v>15</v>
      </c>
      <c r="N35" s="1" t="s">
        <v>15</v>
      </c>
      <c r="O35" s="1" t="s">
        <v>15</v>
      </c>
      <c r="P35" s="1" t="s">
        <v>15</v>
      </c>
      <c r="Q35" s="1" t="s">
        <v>15</v>
      </c>
      <c r="R35" s="1" t="s">
        <v>15</v>
      </c>
      <c r="T35" s="2">
        <v>1.3</v>
      </c>
      <c r="U35" s="2">
        <v>0.18</v>
      </c>
      <c r="V35">
        <v>60</v>
      </c>
      <c r="W35" t="s">
        <v>14</v>
      </c>
      <c r="X35">
        <f t="shared" si="3"/>
        <v>78</v>
      </c>
    </row>
    <row r="36" spans="2:34" x14ac:dyDescent="0.25">
      <c r="B36" t="s">
        <v>72</v>
      </c>
      <c r="C36" s="1" t="s">
        <v>13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 t="s">
        <v>14</v>
      </c>
      <c r="L36" s="1" t="s">
        <v>15</v>
      </c>
      <c r="M36" s="1" t="s">
        <v>15</v>
      </c>
      <c r="N36" s="1" t="s">
        <v>15</v>
      </c>
      <c r="O36" s="1" t="s">
        <v>15</v>
      </c>
      <c r="P36" s="1" t="s">
        <v>15</v>
      </c>
      <c r="Q36" s="1" t="s">
        <v>15</v>
      </c>
      <c r="R36" s="1" t="s">
        <v>15</v>
      </c>
      <c r="T36" s="2">
        <v>2.0499999999999998</v>
      </c>
      <c r="U36" s="2">
        <v>0.18</v>
      </c>
      <c r="V36">
        <v>6</v>
      </c>
      <c r="W36" t="s">
        <v>14</v>
      </c>
      <c r="X36">
        <f t="shared" si="3"/>
        <v>12.299999999999999</v>
      </c>
    </row>
    <row r="37" spans="2:34" x14ac:dyDescent="0.25">
      <c r="X37">
        <f>SUM(X32:X36)</f>
        <v>133.30000000000001</v>
      </c>
    </row>
    <row r="40" spans="2:34" x14ac:dyDescent="0.25">
      <c r="B40" s="11" t="s">
        <v>73</v>
      </c>
    </row>
    <row r="41" spans="2:34" x14ac:dyDescent="0.25">
      <c r="B41" t="s">
        <v>21</v>
      </c>
      <c r="C41" s="1" t="s">
        <v>13</v>
      </c>
      <c r="D41" s="1" t="s">
        <v>14</v>
      </c>
      <c r="E41" s="1" t="s">
        <v>14</v>
      </c>
      <c r="F41" s="1" t="s">
        <v>14</v>
      </c>
      <c r="G41" s="1" t="s">
        <v>14</v>
      </c>
      <c r="H41" s="1" t="s">
        <v>14</v>
      </c>
      <c r="I41" s="1" t="s">
        <v>14</v>
      </c>
      <c r="J41" s="1" t="s">
        <v>14</v>
      </c>
      <c r="L41" s="1" t="s">
        <v>14</v>
      </c>
      <c r="M41" s="1" t="s">
        <v>14</v>
      </c>
      <c r="N41" s="1" t="s">
        <v>14</v>
      </c>
      <c r="O41" s="1" t="s">
        <v>14</v>
      </c>
      <c r="P41" s="1" t="s">
        <v>14</v>
      </c>
      <c r="Q41" s="1" t="s">
        <v>14</v>
      </c>
      <c r="R41" s="1" t="s">
        <v>14</v>
      </c>
      <c r="T41" s="2">
        <v>3.6</v>
      </c>
      <c r="U41" s="2">
        <v>0.3</v>
      </c>
      <c r="V41">
        <v>6</v>
      </c>
      <c r="W41" t="s">
        <v>14</v>
      </c>
      <c r="X41">
        <f t="shared" ref="X41:X49" si="4">V41*T41</f>
        <v>21.6</v>
      </c>
    </row>
    <row r="42" spans="2:34" x14ac:dyDescent="0.25">
      <c r="B42" t="s">
        <v>21</v>
      </c>
      <c r="C42" s="1" t="s">
        <v>13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 t="s">
        <v>14</v>
      </c>
      <c r="L42" s="1" t="s">
        <v>14</v>
      </c>
      <c r="M42" s="1" t="s">
        <v>14</v>
      </c>
      <c r="N42" s="1" t="s">
        <v>14</v>
      </c>
      <c r="O42" s="1" t="s">
        <v>14</v>
      </c>
      <c r="P42" s="1" t="s">
        <v>14</v>
      </c>
      <c r="Q42" s="1" t="s">
        <v>14</v>
      </c>
      <c r="R42" s="1" t="s">
        <v>14</v>
      </c>
      <c r="T42" s="2">
        <v>1.27</v>
      </c>
      <c r="U42" s="2">
        <v>0.3</v>
      </c>
      <c r="V42">
        <v>6</v>
      </c>
      <c r="W42" t="s">
        <v>14</v>
      </c>
      <c r="X42">
        <f t="shared" si="4"/>
        <v>7.62</v>
      </c>
    </row>
    <row r="43" spans="2:34" x14ac:dyDescent="0.25">
      <c r="B43" t="s">
        <v>21</v>
      </c>
      <c r="C43" s="1" t="s">
        <v>13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 t="s">
        <v>14</v>
      </c>
      <c r="L43" s="1" t="s">
        <v>14</v>
      </c>
      <c r="M43" s="1" t="s">
        <v>14</v>
      </c>
      <c r="N43" s="1" t="s">
        <v>14</v>
      </c>
      <c r="O43" s="1" t="s">
        <v>14</v>
      </c>
      <c r="P43" s="1" t="s">
        <v>14</v>
      </c>
      <c r="Q43" s="1" t="s">
        <v>14</v>
      </c>
      <c r="R43" s="1" t="s">
        <v>14</v>
      </c>
      <c r="T43" s="2">
        <v>11</v>
      </c>
      <c r="U43" s="2">
        <v>0.3</v>
      </c>
      <c r="V43">
        <v>6</v>
      </c>
      <c r="W43" t="s">
        <v>101</v>
      </c>
      <c r="X43">
        <f t="shared" si="4"/>
        <v>66</v>
      </c>
    </row>
    <row r="44" spans="2:34" x14ac:dyDescent="0.25">
      <c r="B44" t="s">
        <v>21</v>
      </c>
      <c r="C44" s="1" t="s">
        <v>13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 t="s">
        <v>14</v>
      </c>
      <c r="L44" s="1" t="s">
        <v>14</v>
      </c>
      <c r="M44" s="1" t="s">
        <v>14</v>
      </c>
      <c r="N44" s="1" t="s">
        <v>14</v>
      </c>
      <c r="O44" s="1" t="s">
        <v>14</v>
      </c>
      <c r="P44" s="1" t="s">
        <v>14</v>
      </c>
      <c r="Q44" s="1" t="s">
        <v>14</v>
      </c>
      <c r="R44" s="1" t="s">
        <v>14</v>
      </c>
      <c r="T44" s="2">
        <v>0.7</v>
      </c>
      <c r="U44" s="2">
        <v>0.3</v>
      </c>
      <c r="V44">
        <v>12</v>
      </c>
      <c r="W44" t="s">
        <v>14</v>
      </c>
      <c r="X44">
        <f t="shared" si="4"/>
        <v>8.3999999999999986</v>
      </c>
    </row>
    <row r="45" spans="2:34" x14ac:dyDescent="0.25">
      <c r="X45">
        <f>SUM(X41:X44)</f>
        <v>103.62</v>
      </c>
      <c r="Y45" t="s">
        <v>115</v>
      </c>
      <c r="Z45" s="37">
        <v>2</v>
      </c>
    </row>
    <row r="46" spans="2:34" x14ac:dyDescent="0.25">
      <c r="AA46"/>
      <c r="AD46" s="37"/>
    </row>
    <row r="47" spans="2:34" x14ac:dyDescent="0.25">
      <c r="B47" t="s">
        <v>22</v>
      </c>
      <c r="C47" s="1" t="s">
        <v>13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 t="s">
        <v>14</v>
      </c>
      <c r="L47" s="1" t="s">
        <v>14</v>
      </c>
      <c r="M47" s="1" t="s">
        <v>14</v>
      </c>
      <c r="N47" s="1" t="s">
        <v>14</v>
      </c>
      <c r="O47" s="1" t="s">
        <v>14</v>
      </c>
      <c r="P47" s="1" t="s">
        <v>14</v>
      </c>
      <c r="Q47" s="1" t="s">
        <v>14</v>
      </c>
      <c r="R47" s="1" t="s">
        <v>14</v>
      </c>
      <c r="T47" s="2">
        <v>0.7</v>
      </c>
      <c r="U47" s="2">
        <v>0.32</v>
      </c>
      <c r="V47">
        <v>24</v>
      </c>
      <c r="W47" t="s">
        <v>14</v>
      </c>
      <c r="X47">
        <f t="shared" si="4"/>
        <v>16.799999999999997</v>
      </c>
      <c r="AD47" s="37"/>
    </row>
    <row r="48" spans="2:34" x14ac:dyDescent="0.25">
      <c r="B48" t="s">
        <v>22</v>
      </c>
      <c r="C48" s="1" t="s">
        <v>13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 t="s">
        <v>14</v>
      </c>
      <c r="L48" s="1" t="s">
        <v>14</v>
      </c>
      <c r="M48" s="1" t="s">
        <v>14</v>
      </c>
      <c r="N48" s="1" t="s">
        <v>14</v>
      </c>
      <c r="O48" s="1" t="s">
        <v>14</v>
      </c>
      <c r="P48" s="1" t="s">
        <v>14</v>
      </c>
      <c r="Q48" s="1" t="s">
        <v>14</v>
      </c>
      <c r="R48" s="1" t="s">
        <v>14</v>
      </c>
      <c r="T48" s="2">
        <v>0.51</v>
      </c>
      <c r="U48" s="2">
        <v>0.3</v>
      </c>
      <c r="V48">
        <v>324</v>
      </c>
      <c r="W48" t="s">
        <v>14</v>
      </c>
      <c r="X48">
        <f t="shared" si="4"/>
        <v>165.24</v>
      </c>
      <c r="AD48" s="37" t="s">
        <v>115</v>
      </c>
    </row>
    <row r="49" spans="2:29" x14ac:dyDescent="0.25">
      <c r="B49" t="s">
        <v>22</v>
      </c>
      <c r="C49" s="1" t="s">
        <v>13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L49" s="1" t="s">
        <v>14</v>
      </c>
      <c r="M49" s="1" t="s">
        <v>14</v>
      </c>
      <c r="N49" s="1" t="s">
        <v>14</v>
      </c>
      <c r="O49" s="1" t="s">
        <v>14</v>
      </c>
      <c r="P49" s="1" t="s">
        <v>14</v>
      </c>
      <c r="Q49" s="1" t="s">
        <v>14</v>
      </c>
      <c r="R49" s="1" t="s">
        <v>14</v>
      </c>
      <c r="T49" s="2">
        <v>0.4</v>
      </c>
      <c r="U49" s="2">
        <v>0.5</v>
      </c>
      <c r="V49">
        <v>24</v>
      </c>
      <c r="W49" t="s">
        <v>14</v>
      </c>
      <c r="X49">
        <f t="shared" si="4"/>
        <v>9.6000000000000014</v>
      </c>
    </row>
    <row r="50" spans="2:29" x14ac:dyDescent="0.25"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T50"/>
      <c r="U50"/>
      <c r="X50">
        <f>SUM(X47:X49)</f>
        <v>191.64000000000001</v>
      </c>
      <c r="Y50" t="s">
        <v>115</v>
      </c>
    </row>
    <row r="52" spans="2:29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4" spans="2:29" s="11" customFormat="1" x14ac:dyDescent="0.25">
      <c r="B54" s="11" t="s">
        <v>74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T54" s="14"/>
      <c r="U54" s="14"/>
      <c r="Z54" s="38"/>
      <c r="AA54" s="38"/>
      <c r="AB54" s="38"/>
      <c r="AC54" s="38"/>
    </row>
    <row r="55" spans="2:29" x14ac:dyDescent="0.25">
      <c r="B55" t="s">
        <v>23</v>
      </c>
      <c r="C55" s="1" t="s">
        <v>13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14</v>
      </c>
      <c r="L55" s="1" t="s">
        <v>15</v>
      </c>
      <c r="M55" s="1" t="s">
        <v>15</v>
      </c>
      <c r="N55" s="1" t="s">
        <v>15</v>
      </c>
      <c r="O55" s="1" t="s">
        <v>15</v>
      </c>
      <c r="P55" s="1" t="s">
        <v>15</v>
      </c>
      <c r="Q55" s="1" t="s">
        <v>15</v>
      </c>
      <c r="R55" s="1" t="s">
        <v>15</v>
      </c>
      <c r="T55" s="2">
        <v>1.5</v>
      </c>
      <c r="U55" s="2">
        <v>3.25</v>
      </c>
      <c r="V55">
        <v>1</v>
      </c>
      <c r="W55" t="s">
        <v>14</v>
      </c>
    </row>
    <row r="56" spans="2:29" x14ac:dyDescent="0.25">
      <c r="B56" t="s">
        <v>24</v>
      </c>
      <c r="C56" s="1" t="s">
        <v>13</v>
      </c>
      <c r="D56" s="1" t="s">
        <v>15</v>
      </c>
      <c r="E56" s="1" t="s">
        <v>15</v>
      </c>
      <c r="F56" s="1" t="s">
        <v>15</v>
      </c>
      <c r="G56" s="1" t="s">
        <v>15</v>
      </c>
      <c r="H56" s="1" t="s">
        <v>15</v>
      </c>
      <c r="I56" s="1" t="s">
        <v>15</v>
      </c>
      <c r="J56" s="1" t="s">
        <v>14</v>
      </c>
      <c r="L56" s="1" t="s">
        <v>15</v>
      </c>
      <c r="M56" s="1" t="s">
        <v>15</v>
      </c>
      <c r="N56" s="1" t="s">
        <v>15</v>
      </c>
      <c r="O56" s="1" t="s">
        <v>15</v>
      </c>
      <c r="P56" s="1" t="s">
        <v>15</v>
      </c>
      <c r="Q56" s="1" t="s">
        <v>15</v>
      </c>
      <c r="R56" s="1" t="s">
        <v>15</v>
      </c>
      <c r="T56" s="2">
        <v>1.5</v>
      </c>
      <c r="U56" s="2">
        <v>0.14000000000000001</v>
      </c>
      <c r="V56">
        <v>2</v>
      </c>
      <c r="W56" t="s">
        <v>14</v>
      </c>
    </row>
    <row r="57" spans="2:29" x14ac:dyDescent="0.25">
      <c r="B57" t="s">
        <v>24</v>
      </c>
      <c r="C57" s="1" t="s">
        <v>13</v>
      </c>
      <c r="D57" s="1" t="s">
        <v>15</v>
      </c>
      <c r="E57" s="1" t="s">
        <v>15</v>
      </c>
      <c r="F57" s="1" t="s">
        <v>15</v>
      </c>
      <c r="G57" s="1" t="s">
        <v>15</v>
      </c>
      <c r="H57" s="1" t="s">
        <v>15</v>
      </c>
      <c r="I57" s="1" t="s">
        <v>15</v>
      </c>
      <c r="J57" s="1" t="s">
        <v>14</v>
      </c>
      <c r="L57" s="1" t="s">
        <v>15</v>
      </c>
      <c r="M57" s="1" t="s">
        <v>15</v>
      </c>
      <c r="N57" s="1" t="s">
        <v>15</v>
      </c>
      <c r="O57" s="1" t="s">
        <v>15</v>
      </c>
      <c r="P57" s="1" t="s">
        <v>15</v>
      </c>
      <c r="Q57" s="1" t="s">
        <v>15</v>
      </c>
      <c r="R57" s="1" t="s">
        <v>15</v>
      </c>
      <c r="T57" s="2">
        <v>3.25</v>
      </c>
      <c r="U57" s="2">
        <v>0.14000000000000001</v>
      </c>
      <c r="V57">
        <v>1</v>
      </c>
      <c r="W57" t="s">
        <v>14</v>
      </c>
    </row>
    <row r="58" spans="2:29" x14ac:dyDescent="0.25">
      <c r="B58" t="s">
        <v>25</v>
      </c>
      <c r="C58" s="1" t="s">
        <v>13</v>
      </c>
      <c r="D58" s="1" t="s">
        <v>15</v>
      </c>
      <c r="E58" s="1" t="s">
        <v>15</v>
      </c>
      <c r="F58" s="1" t="s">
        <v>15</v>
      </c>
      <c r="G58" s="1" t="s">
        <v>15</v>
      </c>
      <c r="H58" s="1" t="s">
        <v>15</v>
      </c>
      <c r="I58" s="1" t="s">
        <v>15</v>
      </c>
      <c r="J58" s="1" t="s">
        <v>14</v>
      </c>
      <c r="L58" s="1" t="s">
        <v>15</v>
      </c>
      <c r="M58" s="1" t="s">
        <v>15</v>
      </c>
      <c r="N58" s="1" t="s">
        <v>15</v>
      </c>
      <c r="O58" s="1" t="s">
        <v>15</v>
      </c>
      <c r="P58" s="1" t="s">
        <v>15</v>
      </c>
      <c r="Q58" s="1" t="s">
        <v>15</v>
      </c>
      <c r="R58" s="1" t="s">
        <v>15</v>
      </c>
      <c r="T58" s="2">
        <v>1.5</v>
      </c>
      <c r="U58" s="2">
        <v>0.17</v>
      </c>
      <c r="V58">
        <v>2</v>
      </c>
      <c r="W58" t="s">
        <v>14</v>
      </c>
    </row>
    <row r="59" spans="2:29" x14ac:dyDescent="0.25">
      <c r="B59" t="s">
        <v>25</v>
      </c>
      <c r="C59" s="1" t="s">
        <v>13</v>
      </c>
      <c r="D59" s="1" t="s">
        <v>15</v>
      </c>
      <c r="E59" s="1" t="s">
        <v>15</v>
      </c>
      <c r="F59" s="1" t="s">
        <v>15</v>
      </c>
      <c r="G59" s="1" t="s">
        <v>15</v>
      </c>
      <c r="H59" s="1" t="s">
        <v>15</v>
      </c>
      <c r="I59" s="1" t="s">
        <v>15</v>
      </c>
      <c r="J59" s="1" t="s">
        <v>14</v>
      </c>
      <c r="L59" s="1" t="s">
        <v>15</v>
      </c>
      <c r="M59" s="1" t="s">
        <v>15</v>
      </c>
      <c r="N59" s="1" t="s">
        <v>15</v>
      </c>
      <c r="O59" s="1" t="s">
        <v>15</v>
      </c>
      <c r="P59" s="1" t="s">
        <v>15</v>
      </c>
      <c r="Q59" s="1" t="s">
        <v>15</v>
      </c>
      <c r="R59" s="1" t="s">
        <v>15</v>
      </c>
      <c r="T59" s="2">
        <v>3.25</v>
      </c>
      <c r="U59" s="2">
        <v>0.17</v>
      </c>
      <c r="V59">
        <v>1</v>
      </c>
      <c r="W59" t="s">
        <v>14</v>
      </c>
    </row>
    <row r="61" spans="2:29" x14ac:dyDescent="0.25">
      <c r="B61" s="3" t="s">
        <v>26</v>
      </c>
    </row>
    <row r="62" spans="2:29" x14ac:dyDescent="0.25">
      <c r="B62" t="s">
        <v>27</v>
      </c>
      <c r="C62" s="1" t="s">
        <v>28</v>
      </c>
      <c r="D62" s="1" t="s">
        <v>15</v>
      </c>
      <c r="E62" s="1" t="s">
        <v>15</v>
      </c>
      <c r="F62" s="1" t="s">
        <v>15</v>
      </c>
      <c r="G62" s="1" t="s">
        <v>15</v>
      </c>
      <c r="H62" s="1" t="s">
        <v>15</v>
      </c>
      <c r="I62" s="1" t="s">
        <v>15</v>
      </c>
      <c r="J62" s="1" t="s">
        <v>15</v>
      </c>
      <c r="L62" s="1" t="s">
        <v>14</v>
      </c>
      <c r="M62" s="1" t="s">
        <v>14</v>
      </c>
      <c r="N62" s="1" t="s">
        <v>14</v>
      </c>
      <c r="O62" s="1" t="s">
        <v>14</v>
      </c>
      <c r="P62" s="1" t="s">
        <v>14</v>
      </c>
      <c r="Q62" s="1" t="s">
        <v>14</v>
      </c>
      <c r="R62" s="1" t="s">
        <v>14</v>
      </c>
      <c r="T62" s="2">
        <v>0.94</v>
      </c>
      <c r="U62" s="2">
        <v>0.23</v>
      </c>
      <c r="V62">
        <v>7</v>
      </c>
      <c r="W62" t="s">
        <v>14</v>
      </c>
    </row>
    <row r="63" spans="2:29" x14ac:dyDescent="0.25">
      <c r="B63" t="s">
        <v>29</v>
      </c>
      <c r="C63" s="1" t="s">
        <v>28</v>
      </c>
      <c r="D63" s="1" t="s">
        <v>15</v>
      </c>
      <c r="E63" s="1" t="s">
        <v>15</v>
      </c>
      <c r="F63" s="1" t="s">
        <v>15</v>
      </c>
      <c r="G63" s="1" t="s">
        <v>15</v>
      </c>
      <c r="H63" s="1" t="s">
        <v>15</v>
      </c>
      <c r="I63" s="1" t="s">
        <v>15</v>
      </c>
      <c r="J63" s="1" t="s">
        <v>15</v>
      </c>
      <c r="L63" s="1" t="s">
        <v>14</v>
      </c>
      <c r="M63" s="1" t="s">
        <v>14</v>
      </c>
      <c r="N63" s="1" t="s">
        <v>14</v>
      </c>
      <c r="O63" s="1" t="s">
        <v>14</v>
      </c>
      <c r="P63" s="1" t="s">
        <v>14</v>
      </c>
      <c r="Q63" s="1" t="s">
        <v>14</v>
      </c>
      <c r="R63" s="1" t="s">
        <v>14</v>
      </c>
      <c r="T63" s="2">
        <v>0.56000000000000005</v>
      </c>
      <c r="U63" s="2">
        <v>0.31</v>
      </c>
      <c r="V63">
        <v>7</v>
      </c>
      <c r="W63" t="s">
        <v>14</v>
      </c>
    </row>
    <row r="64" spans="2:29" x14ac:dyDescent="0.25">
      <c r="B64" t="s">
        <v>27</v>
      </c>
      <c r="C64" s="1" t="s">
        <v>28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15</v>
      </c>
      <c r="L64" s="1" t="s">
        <v>15</v>
      </c>
      <c r="M64" s="1" t="s">
        <v>15</v>
      </c>
      <c r="N64" s="1" t="s">
        <v>15</v>
      </c>
      <c r="O64" s="1" t="s">
        <v>15</v>
      </c>
      <c r="P64" s="1" t="s">
        <v>15</v>
      </c>
      <c r="Q64" s="1" t="s">
        <v>15</v>
      </c>
      <c r="R64" s="1" t="s">
        <v>15</v>
      </c>
      <c r="T64" s="2">
        <v>1.05</v>
      </c>
      <c r="U64" s="2">
        <v>0.3</v>
      </c>
      <c r="V64">
        <v>6</v>
      </c>
      <c r="W64" s="34" t="s">
        <v>113</v>
      </c>
      <c r="X64">
        <v>36</v>
      </c>
    </row>
    <row r="65" spans="2:24" x14ac:dyDescent="0.25">
      <c r="B65" t="s">
        <v>29</v>
      </c>
      <c r="C65" s="1" t="s">
        <v>28</v>
      </c>
      <c r="D65" s="1" t="s">
        <v>14</v>
      </c>
      <c r="E65" s="1" t="s">
        <v>14</v>
      </c>
      <c r="F65" s="1" t="s">
        <v>14</v>
      </c>
      <c r="G65" s="1" t="s">
        <v>14</v>
      </c>
      <c r="H65" s="1" t="s">
        <v>14</v>
      </c>
      <c r="I65" s="1" t="s">
        <v>14</v>
      </c>
      <c r="J65" s="1" t="s">
        <v>15</v>
      </c>
      <c r="L65" s="1" t="s">
        <v>15</v>
      </c>
      <c r="M65" s="1" t="s">
        <v>15</v>
      </c>
      <c r="N65" s="1" t="s">
        <v>15</v>
      </c>
      <c r="O65" s="1" t="s">
        <v>15</v>
      </c>
      <c r="P65" s="1" t="s">
        <v>15</v>
      </c>
      <c r="Q65" s="1" t="s">
        <v>15</v>
      </c>
      <c r="R65" s="1" t="s">
        <v>15</v>
      </c>
      <c r="T65" s="2">
        <v>0.65</v>
      </c>
      <c r="U65" s="2">
        <v>0.38</v>
      </c>
      <c r="V65">
        <v>6</v>
      </c>
      <c r="W65" t="s">
        <v>14</v>
      </c>
    </row>
    <row r="67" spans="2:24" x14ac:dyDescent="0.25">
      <c r="B67" s="3" t="s">
        <v>75</v>
      </c>
    </row>
    <row r="68" spans="2:24" x14ac:dyDescent="0.25">
      <c r="B68" t="s">
        <v>31</v>
      </c>
      <c r="C68" s="1" t="s">
        <v>28</v>
      </c>
      <c r="D68" s="1" t="s">
        <v>15</v>
      </c>
      <c r="E68" s="1" t="s">
        <v>15</v>
      </c>
      <c r="F68" s="1" t="s">
        <v>15</v>
      </c>
      <c r="G68" s="1" t="s">
        <v>15</v>
      </c>
      <c r="H68" s="1" t="s">
        <v>15</v>
      </c>
      <c r="I68" s="1" t="s">
        <v>15</v>
      </c>
      <c r="J68" s="1" t="s">
        <v>15</v>
      </c>
      <c r="L68" s="1" t="s">
        <v>14</v>
      </c>
      <c r="M68" s="1" t="s">
        <v>14</v>
      </c>
      <c r="N68" s="1" t="s">
        <v>14</v>
      </c>
      <c r="O68" s="1" t="s">
        <v>14</v>
      </c>
      <c r="P68" s="1" t="s">
        <v>14</v>
      </c>
      <c r="Q68" s="1" t="s">
        <v>14</v>
      </c>
      <c r="R68" s="1" t="s">
        <v>14</v>
      </c>
      <c r="T68" s="2">
        <v>1.95</v>
      </c>
      <c r="U68" s="2">
        <v>0.18</v>
      </c>
      <c r="V68">
        <v>7</v>
      </c>
      <c r="W68" t="s">
        <v>14</v>
      </c>
    </row>
    <row r="69" spans="2:24" x14ac:dyDescent="0.25">
      <c r="B69" t="s">
        <v>32</v>
      </c>
      <c r="C69" s="1" t="s">
        <v>28</v>
      </c>
      <c r="D69" s="1" t="s">
        <v>15</v>
      </c>
      <c r="E69" s="1" t="s">
        <v>15</v>
      </c>
      <c r="F69" s="1" t="s">
        <v>15</v>
      </c>
      <c r="G69" s="1" t="s">
        <v>15</v>
      </c>
      <c r="H69" s="1" t="s">
        <v>15</v>
      </c>
      <c r="I69" s="1" t="s">
        <v>15</v>
      </c>
      <c r="J69" s="1" t="s">
        <v>14</v>
      </c>
      <c r="L69" s="1" t="s">
        <v>14</v>
      </c>
      <c r="M69" s="1" t="s">
        <v>14</v>
      </c>
      <c r="N69" s="1" t="s">
        <v>14</v>
      </c>
      <c r="O69" s="1" t="s">
        <v>14</v>
      </c>
      <c r="P69" s="1" t="s">
        <v>14</v>
      </c>
      <c r="Q69" s="1" t="s">
        <v>14</v>
      </c>
      <c r="R69" s="1" t="s">
        <v>14</v>
      </c>
      <c r="T69" s="2">
        <v>0.88</v>
      </c>
      <c r="U69" s="2">
        <v>0.18</v>
      </c>
      <c r="V69">
        <v>8</v>
      </c>
      <c r="W69" s="34" t="s">
        <v>113</v>
      </c>
      <c r="X69">
        <v>8</v>
      </c>
    </row>
    <row r="70" spans="2:24" x14ac:dyDescent="0.25">
      <c r="B70" t="s">
        <v>33</v>
      </c>
      <c r="C70" s="1" t="s">
        <v>28</v>
      </c>
      <c r="D70" s="1" t="s">
        <v>15</v>
      </c>
      <c r="E70" s="1" t="s">
        <v>15</v>
      </c>
      <c r="F70" s="1" t="s">
        <v>15</v>
      </c>
      <c r="G70" s="1" t="s">
        <v>15</v>
      </c>
      <c r="H70" s="1" t="s">
        <v>15</v>
      </c>
      <c r="I70" s="1" t="s">
        <v>15</v>
      </c>
      <c r="J70" s="1" t="s">
        <v>15</v>
      </c>
      <c r="L70" s="1" t="s">
        <v>14</v>
      </c>
      <c r="M70" s="1" t="s">
        <v>14</v>
      </c>
      <c r="N70" s="1" t="s">
        <v>14</v>
      </c>
      <c r="O70" s="1" t="s">
        <v>14</v>
      </c>
      <c r="P70" s="1" t="s">
        <v>14</v>
      </c>
      <c r="Q70" s="1" t="s">
        <v>14</v>
      </c>
      <c r="R70" s="1" t="s">
        <v>14</v>
      </c>
      <c r="T70" s="2">
        <v>0.56000000000000005</v>
      </c>
      <c r="U70" s="2">
        <v>0.18</v>
      </c>
      <c r="V70">
        <v>7</v>
      </c>
      <c r="W70" t="s">
        <v>14</v>
      </c>
    </row>
    <row r="72" spans="2:24" x14ac:dyDescent="0.25">
      <c r="B72" s="3" t="s">
        <v>76</v>
      </c>
    </row>
    <row r="73" spans="2:24" x14ac:dyDescent="0.25">
      <c r="B73" t="s">
        <v>35</v>
      </c>
      <c r="C73" s="1" t="s">
        <v>28</v>
      </c>
      <c r="D73" s="1" t="s">
        <v>14</v>
      </c>
      <c r="E73" s="1" t="s">
        <v>14</v>
      </c>
      <c r="F73" s="1" t="s">
        <v>14</v>
      </c>
      <c r="G73" s="1" t="s">
        <v>14</v>
      </c>
      <c r="H73" s="1" t="s">
        <v>14</v>
      </c>
      <c r="I73" s="1" t="s">
        <v>14</v>
      </c>
      <c r="J73" s="1" t="s">
        <v>14</v>
      </c>
      <c r="L73" s="1" t="s">
        <v>14</v>
      </c>
      <c r="M73" s="1" t="s">
        <v>14</v>
      </c>
      <c r="N73" s="1" t="s">
        <v>14</v>
      </c>
      <c r="O73" s="1" t="s">
        <v>14</v>
      </c>
      <c r="P73" s="1" t="s">
        <v>14</v>
      </c>
      <c r="Q73" s="1" t="s">
        <v>14</v>
      </c>
      <c r="R73" s="1" t="s">
        <v>14</v>
      </c>
      <c r="T73" s="2">
        <v>2.4</v>
      </c>
      <c r="U73" s="2">
        <v>0.15</v>
      </c>
      <c r="V73">
        <v>14</v>
      </c>
      <c r="W73" s="34" t="s">
        <v>113</v>
      </c>
      <c r="X73">
        <v>7</v>
      </c>
    </row>
    <row r="74" spans="2:24" x14ac:dyDescent="0.25">
      <c r="B74" t="s">
        <v>35</v>
      </c>
      <c r="C74" s="1" t="s">
        <v>28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 t="s">
        <v>14</v>
      </c>
      <c r="L74" s="1" t="s">
        <v>14</v>
      </c>
      <c r="M74" s="1" t="s">
        <v>14</v>
      </c>
      <c r="N74" s="1" t="s">
        <v>14</v>
      </c>
      <c r="O74" s="1" t="s">
        <v>14</v>
      </c>
      <c r="P74" s="1" t="s">
        <v>14</v>
      </c>
      <c r="Q74" s="1" t="s">
        <v>14</v>
      </c>
      <c r="R74" s="1" t="s">
        <v>14</v>
      </c>
      <c r="T74" s="2">
        <v>3.5</v>
      </c>
      <c r="U74" s="2">
        <v>0.15</v>
      </c>
      <c r="V74">
        <v>14</v>
      </c>
      <c r="W74" s="34" t="s">
        <v>113</v>
      </c>
      <c r="X74">
        <v>7</v>
      </c>
    </row>
    <row r="76" spans="2:24" x14ac:dyDescent="0.25">
      <c r="B76" s="3" t="s">
        <v>77</v>
      </c>
    </row>
    <row r="77" spans="2:24" x14ac:dyDescent="0.25">
      <c r="B77" s="8" t="s">
        <v>78</v>
      </c>
      <c r="C77" s="1" t="s">
        <v>28</v>
      </c>
      <c r="D77" s="1" t="s">
        <v>14</v>
      </c>
      <c r="E77" s="1" t="s">
        <v>14</v>
      </c>
      <c r="F77" s="1" t="s">
        <v>14</v>
      </c>
      <c r="G77" s="1" t="s">
        <v>14</v>
      </c>
      <c r="H77" s="1" t="s">
        <v>14</v>
      </c>
      <c r="I77" s="1" t="s">
        <v>14</v>
      </c>
      <c r="J77" s="1" t="s">
        <v>14</v>
      </c>
      <c r="L77" s="1" t="s">
        <v>14</v>
      </c>
      <c r="M77" s="1" t="s">
        <v>14</v>
      </c>
      <c r="N77" s="1" t="s">
        <v>14</v>
      </c>
      <c r="O77" s="1" t="s">
        <v>14</v>
      </c>
      <c r="P77" s="1" t="s">
        <v>14</v>
      </c>
      <c r="Q77" s="1" t="s">
        <v>14</v>
      </c>
      <c r="R77" s="1" t="s">
        <v>14</v>
      </c>
      <c r="T77" s="2">
        <v>0.52</v>
      </c>
      <c r="U77" s="2">
        <v>0.36</v>
      </c>
      <c r="V77">
        <v>13</v>
      </c>
      <c r="W77" t="s">
        <v>14</v>
      </c>
    </row>
    <row r="78" spans="2:24" x14ac:dyDescent="0.25">
      <c r="B78" s="8" t="s">
        <v>79</v>
      </c>
      <c r="C78" s="1" t="s">
        <v>28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 t="s">
        <v>14</v>
      </c>
      <c r="L78" s="1" t="s">
        <v>14</v>
      </c>
      <c r="M78" s="1" t="s">
        <v>14</v>
      </c>
      <c r="N78" s="1" t="s">
        <v>14</v>
      </c>
      <c r="O78" s="1" t="s">
        <v>14</v>
      </c>
      <c r="P78" s="1" t="s">
        <v>14</v>
      </c>
      <c r="Q78" s="1" t="s">
        <v>14</v>
      </c>
      <c r="R78" s="1" t="s">
        <v>14</v>
      </c>
      <c r="T78" s="2">
        <v>1.17</v>
      </c>
      <c r="U78" s="2">
        <v>0.36</v>
      </c>
      <c r="V78">
        <v>13</v>
      </c>
      <c r="W78" t="s">
        <v>14</v>
      </c>
    </row>
    <row r="79" spans="2:24" x14ac:dyDescent="0.25">
      <c r="B79" s="8" t="s">
        <v>80</v>
      </c>
      <c r="C79" s="1" t="s">
        <v>28</v>
      </c>
      <c r="D79" s="1" t="s">
        <v>14</v>
      </c>
      <c r="E79" s="1" t="s">
        <v>14</v>
      </c>
      <c r="F79" s="1" t="s">
        <v>14</v>
      </c>
      <c r="G79" s="1" t="s">
        <v>14</v>
      </c>
      <c r="H79" s="1" t="s">
        <v>14</v>
      </c>
      <c r="I79" s="1" t="s">
        <v>14</v>
      </c>
      <c r="J79" s="1" t="s">
        <v>14</v>
      </c>
      <c r="L79" s="1" t="s">
        <v>14</v>
      </c>
      <c r="M79" s="1" t="s">
        <v>14</v>
      </c>
      <c r="N79" s="1" t="s">
        <v>14</v>
      </c>
      <c r="O79" s="1" t="s">
        <v>14</v>
      </c>
      <c r="P79" s="1" t="s">
        <v>14</v>
      </c>
      <c r="Q79" s="1" t="s">
        <v>14</v>
      </c>
      <c r="R79" s="1" t="s">
        <v>14</v>
      </c>
      <c r="T79" s="2">
        <v>0.57999999999999996</v>
      </c>
      <c r="U79" s="2">
        <v>0.13</v>
      </c>
      <c r="V79">
        <v>13</v>
      </c>
      <c r="W79" t="s">
        <v>14</v>
      </c>
    </row>
    <row r="80" spans="2:24" x14ac:dyDescent="0.25">
      <c r="B80" s="8" t="s">
        <v>80</v>
      </c>
      <c r="C80" s="1" t="s">
        <v>28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 t="s">
        <v>14</v>
      </c>
      <c r="L80" s="1" t="s">
        <v>14</v>
      </c>
      <c r="M80" s="1" t="s">
        <v>14</v>
      </c>
      <c r="N80" s="1" t="s">
        <v>14</v>
      </c>
      <c r="O80" s="1" t="s">
        <v>14</v>
      </c>
      <c r="P80" s="1" t="s">
        <v>14</v>
      </c>
      <c r="Q80" s="1" t="s">
        <v>14</v>
      </c>
      <c r="R80" s="1" t="s">
        <v>14</v>
      </c>
      <c r="T80" s="2">
        <v>0.55000000000000004</v>
      </c>
      <c r="U80" s="2">
        <v>0.13</v>
      </c>
      <c r="V80">
        <v>13</v>
      </c>
      <c r="W80" t="s">
        <v>14</v>
      </c>
    </row>
    <row r="81" spans="2:29" x14ac:dyDescent="0.25">
      <c r="B81" s="8" t="s">
        <v>81</v>
      </c>
      <c r="C81" s="1" t="s">
        <v>28</v>
      </c>
      <c r="D81" s="1" t="s">
        <v>14</v>
      </c>
      <c r="E81" s="1" t="s">
        <v>14</v>
      </c>
      <c r="F81" s="1" t="s">
        <v>14</v>
      </c>
      <c r="G81" s="1" t="s">
        <v>14</v>
      </c>
      <c r="H81" s="1" t="s">
        <v>14</v>
      </c>
      <c r="I81" s="1" t="s">
        <v>14</v>
      </c>
      <c r="J81" s="1" t="s">
        <v>14</v>
      </c>
      <c r="L81" s="1" t="s">
        <v>14</v>
      </c>
      <c r="M81" s="1" t="s">
        <v>14</v>
      </c>
      <c r="N81" s="1" t="s">
        <v>14</v>
      </c>
      <c r="O81" s="1" t="s">
        <v>14</v>
      </c>
      <c r="P81" s="1" t="s">
        <v>14</v>
      </c>
      <c r="Q81" s="1" t="s">
        <v>14</v>
      </c>
      <c r="R81" s="1" t="s">
        <v>14</v>
      </c>
      <c r="T81" s="2">
        <v>1.1499999999999999</v>
      </c>
      <c r="U81" s="2">
        <v>0.13</v>
      </c>
      <c r="V81">
        <v>13</v>
      </c>
      <c r="W81" t="s">
        <v>14</v>
      </c>
    </row>
    <row r="82" spans="2:29" x14ac:dyDescent="0.25">
      <c r="B82" s="8" t="s">
        <v>82</v>
      </c>
      <c r="C82" s="1" t="s">
        <v>28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 t="s">
        <v>14</v>
      </c>
      <c r="L82" s="1" t="s">
        <v>14</v>
      </c>
      <c r="M82" s="1" t="s">
        <v>14</v>
      </c>
      <c r="N82" s="1" t="s">
        <v>14</v>
      </c>
      <c r="O82" s="1" t="s">
        <v>14</v>
      </c>
      <c r="P82" s="1" t="s">
        <v>14</v>
      </c>
      <c r="Q82" s="1" t="s">
        <v>14</v>
      </c>
      <c r="R82" s="1" t="s">
        <v>14</v>
      </c>
      <c r="T82" s="2">
        <v>0.51</v>
      </c>
      <c r="U82" s="2">
        <v>0.13</v>
      </c>
      <c r="V82">
        <v>13</v>
      </c>
      <c r="W82" t="s">
        <v>14</v>
      </c>
    </row>
    <row r="83" spans="2:29" x14ac:dyDescent="0.25">
      <c r="B83" s="8"/>
      <c r="C83" s="1" t="s">
        <v>28</v>
      </c>
      <c r="D83" s="1" t="s">
        <v>14</v>
      </c>
      <c r="E83" s="1" t="s">
        <v>14</v>
      </c>
      <c r="F83" s="1" t="s">
        <v>14</v>
      </c>
      <c r="G83" s="1" t="s">
        <v>14</v>
      </c>
      <c r="H83" s="1" t="s">
        <v>14</v>
      </c>
      <c r="I83" s="1" t="s">
        <v>14</v>
      </c>
      <c r="J83" s="1" t="s">
        <v>14</v>
      </c>
      <c r="L83" s="1" t="s">
        <v>14</v>
      </c>
      <c r="M83" s="1" t="s">
        <v>14</v>
      </c>
      <c r="N83" s="1" t="s">
        <v>14</v>
      </c>
      <c r="O83" s="1" t="s">
        <v>14</v>
      </c>
      <c r="P83" s="1" t="s">
        <v>14</v>
      </c>
      <c r="Q83" s="1" t="s">
        <v>14</v>
      </c>
      <c r="R83" s="1" t="s">
        <v>14</v>
      </c>
      <c r="T83" s="2">
        <v>0.55000000000000004</v>
      </c>
      <c r="U83" s="2">
        <v>0.11</v>
      </c>
      <c r="V83">
        <v>13</v>
      </c>
      <c r="W83" t="s">
        <v>14</v>
      </c>
    </row>
    <row r="84" spans="2:29" x14ac:dyDescent="0.25">
      <c r="B84" s="8" t="s">
        <v>83</v>
      </c>
      <c r="C84" s="1" t="s">
        <v>28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 t="s">
        <v>14</v>
      </c>
      <c r="L84" s="1" t="s">
        <v>14</v>
      </c>
      <c r="M84" s="1" t="s">
        <v>14</v>
      </c>
      <c r="N84" s="1" t="s">
        <v>14</v>
      </c>
      <c r="O84" s="1" t="s">
        <v>14</v>
      </c>
      <c r="P84" s="1" t="s">
        <v>14</v>
      </c>
      <c r="Q84" s="1" t="s">
        <v>14</v>
      </c>
      <c r="R84" s="1" t="s">
        <v>14</v>
      </c>
      <c r="T84" s="2">
        <v>0.52</v>
      </c>
      <c r="U84" s="2">
        <v>1.05</v>
      </c>
      <c r="V84">
        <v>13</v>
      </c>
      <c r="W84" t="s">
        <v>14</v>
      </c>
    </row>
    <row r="85" spans="2:29" x14ac:dyDescent="0.25">
      <c r="B85" s="8" t="s">
        <v>84</v>
      </c>
      <c r="C85" s="1" t="s">
        <v>28</v>
      </c>
      <c r="D85" s="1" t="s">
        <v>14</v>
      </c>
      <c r="E85" s="1" t="s">
        <v>14</v>
      </c>
      <c r="F85" s="1" t="s">
        <v>14</v>
      </c>
      <c r="G85" s="1" t="s">
        <v>14</v>
      </c>
      <c r="H85" s="1" t="s">
        <v>14</v>
      </c>
      <c r="I85" s="1" t="s">
        <v>14</v>
      </c>
      <c r="J85" s="1" t="s">
        <v>14</v>
      </c>
      <c r="L85" s="1" t="s">
        <v>14</v>
      </c>
      <c r="M85" s="1" t="s">
        <v>14</v>
      </c>
      <c r="N85" s="1" t="s">
        <v>14</v>
      </c>
      <c r="O85" s="1" t="s">
        <v>14</v>
      </c>
      <c r="P85" s="1" t="s">
        <v>14</v>
      </c>
      <c r="Q85" s="1" t="s">
        <v>14</v>
      </c>
      <c r="R85" s="1" t="s">
        <v>14</v>
      </c>
      <c r="T85" s="2">
        <v>1.1599999999999999</v>
      </c>
      <c r="U85" s="2">
        <v>0.05</v>
      </c>
      <c r="V85">
        <v>13</v>
      </c>
      <c r="W85" t="s">
        <v>14</v>
      </c>
    </row>
    <row r="86" spans="2:29" x14ac:dyDescent="0.25">
      <c r="B86" s="8" t="s">
        <v>84</v>
      </c>
      <c r="C86" s="1" t="s">
        <v>28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 t="s">
        <v>14</v>
      </c>
      <c r="L86" s="1" t="s">
        <v>14</v>
      </c>
      <c r="M86" s="1" t="s">
        <v>14</v>
      </c>
      <c r="N86" s="1" t="s">
        <v>14</v>
      </c>
      <c r="O86" s="1" t="s">
        <v>14</v>
      </c>
      <c r="P86" s="1" t="s">
        <v>14</v>
      </c>
      <c r="Q86" s="1" t="s">
        <v>14</v>
      </c>
      <c r="R86" s="1" t="s">
        <v>14</v>
      </c>
      <c r="T86" s="2">
        <v>0.52</v>
      </c>
      <c r="U86" s="2">
        <v>0.05</v>
      </c>
      <c r="V86">
        <v>13</v>
      </c>
      <c r="W86" t="s">
        <v>14</v>
      </c>
    </row>
    <row r="88" spans="2:29" x14ac:dyDescent="0.25">
      <c r="B88" s="3" t="s">
        <v>37</v>
      </c>
      <c r="Z88" t="s">
        <v>102</v>
      </c>
      <c r="AC88" s="37" t="s">
        <v>9</v>
      </c>
    </row>
    <row r="89" spans="2:29" x14ac:dyDescent="0.25">
      <c r="B89" t="s">
        <v>38</v>
      </c>
      <c r="C89" s="1" t="s">
        <v>13</v>
      </c>
      <c r="D89" s="1" t="s">
        <v>14</v>
      </c>
      <c r="E89" s="1" t="s">
        <v>14</v>
      </c>
      <c r="F89" s="1" t="s">
        <v>14</v>
      </c>
      <c r="G89" s="1" t="s">
        <v>14</v>
      </c>
      <c r="H89" s="1" t="s">
        <v>14</v>
      </c>
      <c r="I89" s="1" t="s">
        <v>14</v>
      </c>
      <c r="J89" s="1" t="s">
        <v>14</v>
      </c>
      <c r="L89" s="1" t="s">
        <v>14</v>
      </c>
      <c r="M89" s="1" t="s">
        <v>14</v>
      </c>
      <c r="N89" s="1" t="s">
        <v>14</v>
      </c>
      <c r="O89" s="1" t="s">
        <v>14</v>
      </c>
      <c r="P89" s="1" t="s">
        <v>14</v>
      </c>
      <c r="Q89" s="1" t="s">
        <v>14</v>
      </c>
      <c r="R89" s="1" t="s">
        <v>14</v>
      </c>
      <c r="T89" s="2">
        <v>2.82</v>
      </c>
      <c r="U89" s="2">
        <v>0.36</v>
      </c>
      <c r="V89">
        <v>13</v>
      </c>
      <c r="W89" t="s">
        <v>14</v>
      </c>
      <c r="Z89">
        <v>3</v>
      </c>
      <c r="AA89" s="37">
        <v>2.82</v>
      </c>
      <c r="AB89" s="37">
        <v>0.36</v>
      </c>
      <c r="AC89" s="37">
        <v>13</v>
      </c>
    </row>
    <row r="90" spans="2:29" x14ac:dyDescent="0.25">
      <c r="B90" t="s">
        <v>39</v>
      </c>
      <c r="C90" s="1" t="s">
        <v>13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 t="s">
        <v>14</v>
      </c>
      <c r="L90" s="1" t="s">
        <v>14</v>
      </c>
      <c r="M90" s="1" t="s">
        <v>14</v>
      </c>
      <c r="N90" s="1" t="s">
        <v>14</v>
      </c>
      <c r="O90" s="1" t="s">
        <v>14</v>
      </c>
      <c r="P90" s="1" t="s">
        <v>14</v>
      </c>
      <c r="Q90" s="1" t="s">
        <v>14</v>
      </c>
      <c r="R90" s="1" t="s">
        <v>14</v>
      </c>
      <c r="T90" s="2">
        <v>2.5</v>
      </c>
      <c r="U90" s="2">
        <v>0.36</v>
      </c>
      <c r="V90">
        <v>13</v>
      </c>
      <c r="W90" t="s">
        <v>14</v>
      </c>
      <c r="Z90">
        <v>3</v>
      </c>
      <c r="AA90" s="37">
        <v>2.5</v>
      </c>
      <c r="AB90" s="37">
        <v>0.36</v>
      </c>
      <c r="AC90" s="37">
        <v>13</v>
      </c>
    </row>
    <row r="91" spans="2:29" x14ac:dyDescent="0.25">
      <c r="B91" t="s">
        <v>40</v>
      </c>
      <c r="C91" s="1" t="s">
        <v>13</v>
      </c>
      <c r="D91" s="1" t="s">
        <v>14</v>
      </c>
      <c r="E91" s="1" t="s">
        <v>14</v>
      </c>
      <c r="F91" s="1" t="s">
        <v>14</v>
      </c>
      <c r="G91" s="1" t="s">
        <v>14</v>
      </c>
      <c r="H91" s="1" t="s">
        <v>14</v>
      </c>
      <c r="I91" s="1" t="s">
        <v>14</v>
      </c>
      <c r="J91" s="1" t="s">
        <v>14</v>
      </c>
      <c r="L91" s="1" t="s">
        <v>14</v>
      </c>
      <c r="M91" s="1" t="s">
        <v>14</v>
      </c>
      <c r="N91" s="1" t="s">
        <v>14</v>
      </c>
      <c r="O91" s="1" t="s">
        <v>14</v>
      </c>
      <c r="P91" s="1" t="s">
        <v>14</v>
      </c>
      <c r="Q91" s="1" t="s">
        <v>14</v>
      </c>
      <c r="R91" s="1" t="s">
        <v>14</v>
      </c>
      <c r="T91" s="2">
        <v>1.85</v>
      </c>
      <c r="U91" s="2">
        <v>0.26</v>
      </c>
      <c r="V91">
        <v>13</v>
      </c>
      <c r="W91" t="s">
        <v>14</v>
      </c>
      <c r="Z91">
        <v>3</v>
      </c>
      <c r="AA91" s="37">
        <v>1.85</v>
      </c>
      <c r="AB91" s="37">
        <v>0.26</v>
      </c>
      <c r="AC91" s="37">
        <v>13</v>
      </c>
    </row>
    <row r="92" spans="2:29" x14ac:dyDescent="0.25">
      <c r="B92" t="s">
        <v>41</v>
      </c>
      <c r="C92" s="1" t="s">
        <v>13</v>
      </c>
      <c r="D92" s="1" t="s">
        <v>15</v>
      </c>
      <c r="E92" s="1" t="s">
        <v>15</v>
      </c>
      <c r="F92" s="1" t="s">
        <v>15</v>
      </c>
      <c r="G92" s="1" t="s">
        <v>15</v>
      </c>
      <c r="H92" s="1" t="s">
        <v>15</v>
      </c>
      <c r="I92" s="1" t="s">
        <v>15</v>
      </c>
      <c r="J92" s="1" t="s">
        <v>15</v>
      </c>
      <c r="L92" s="1" t="s">
        <v>15</v>
      </c>
      <c r="M92" s="1" t="s">
        <v>15</v>
      </c>
      <c r="N92" s="1" t="s">
        <v>15</v>
      </c>
      <c r="O92" s="1" t="s">
        <v>15</v>
      </c>
      <c r="P92" s="1" t="s">
        <v>15</v>
      </c>
      <c r="Q92" s="1" t="s">
        <v>15</v>
      </c>
      <c r="R92" s="1" t="s">
        <v>15</v>
      </c>
      <c r="Z92"/>
    </row>
    <row r="93" spans="2:29" x14ac:dyDescent="0.25">
      <c r="B93" t="s">
        <v>42</v>
      </c>
      <c r="C93" s="1" t="s">
        <v>13</v>
      </c>
      <c r="D93" s="1" t="s">
        <v>14</v>
      </c>
      <c r="E93" s="1" t="s">
        <v>14</v>
      </c>
      <c r="F93" s="1" t="s">
        <v>14</v>
      </c>
      <c r="G93" s="1" t="s">
        <v>14</v>
      </c>
      <c r="H93" s="1" t="s">
        <v>14</v>
      </c>
      <c r="I93" s="1" t="s">
        <v>14</v>
      </c>
      <c r="J93" s="1" t="s">
        <v>14</v>
      </c>
      <c r="L93" s="1" t="s">
        <v>14</v>
      </c>
      <c r="M93" s="1" t="s">
        <v>14</v>
      </c>
      <c r="N93" s="1" t="s">
        <v>14</v>
      </c>
      <c r="O93" s="1" t="s">
        <v>14</v>
      </c>
      <c r="P93" s="1" t="s">
        <v>14</v>
      </c>
      <c r="Q93" s="1" t="s">
        <v>14</v>
      </c>
      <c r="R93" s="1" t="s">
        <v>14</v>
      </c>
      <c r="T93" s="2">
        <v>1.25</v>
      </c>
      <c r="U93" s="2">
        <v>0.18</v>
      </c>
      <c r="V93">
        <v>200</v>
      </c>
      <c r="W93" t="s">
        <v>14</v>
      </c>
      <c r="X93">
        <f>V93*T93</f>
        <v>250</v>
      </c>
    </row>
    <row r="94" spans="2:29" x14ac:dyDescent="0.25">
      <c r="B94" t="s">
        <v>92</v>
      </c>
      <c r="C94" s="1" t="s">
        <v>13</v>
      </c>
      <c r="D94" s="1" t="s">
        <v>14</v>
      </c>
      <c r="E94" s="1" t="s">
        <v>14</v>
      </c>
      <c r="F94" s="1" t="s">
        <v>14</v>
      </c>
      <c r="G94" s="1" t="s">
        <v>14</v>
      </c>
      <c r="H94" s="1" t="s">
        <v>14</v>
      </c>
      <c r="I94" s="1" t="s">
        <v>14</v>
      </c>
      <c r="J94" s="1" t="s">
        <v>14</v>
      </c>
      <c r="L94" s="1" t="s">
        <v>14</v>
      </c>
      <c r="M94" s="1" t="s">
        <v>14</v>
      </c>
      <c r="N94" s="1" t="s">
        <v>14</v>
      </c>
      <c r="O94" s="1" t="s">
        <v>14</v>
      </c>
      <c r="P94" s="1" t="s">
        <v>14</v>
      </c>
      <c r="Q94" s="1" t="s">
        <v>14</v>
      </c>
      <c r="R94" s="1" t="s">
        <v>14</v>
      </c>
      <c r="T94" s="2">
        <v>1.2</v>
      </c>
      <c r="U94" s="2">
        <v>0.18</v>
      </c>
      <c r="V94">
        <v>50</v>
      </c>
      <c r="W94" t="s">
        <v>14</v>
      </c>
      <c r="X94">
        <f>V94*T94</f>
        <v>60</v>
      </c>
      <c r="AC94" s="37" t="s">
        <v>115</v>
      </c>
    </row>
    <row r="95" spans="2:29" x14ac:dyDescent="0.25">
      <c r="B95" s="3" t="s">
        <v>43</v>
      </c>
      <c r="Z95">
        <v>2</v>
      </c>
      <c r="AA95" s="37">
        <v>0.18</v>
      </c>
      <c r="AB95" s="37" t="s">
        <v>125</v>
      </c>
      <c r="AC95" s="37">
        <v>310</v>
      </c>
    </row>
    <row r="96" spans="2:29" x14ac:dyDescent="0.25">
      <c r="B96" t="s">
        <v>44</v>
      </c>
      <c r="C96" s="1" t="s">
        <v>28</v>
      </c>
      <c r="D96" s="1" t="s">
        <v>15</v>
      </c>
      <c r="E96" s="1" t="s">
        <v>15</v>
      </c>
      <c r="F96" s="1" t="s">
        <v>15</v>
      </c>
      <c r="G96" s="1" t="s">
        <v>15</v>
      </c>
      <c r="H96" s="1" t="s">
        <v>15</v>
      </c>
      <c r="I96" s="1" t="s">
        <v>15</v>
      </c>
      <c r="J96" s="1" t="s">
        <v>15</v>
      </c>
      <c r="L96" s="1" t="s">
        <v>14</v>
      </c>
      <c r="M96" s="1" t="s">
        <v>14</v>
      </c>
      <c r="N96" s="1" t="s">
        <v>14</v>
      </c>
      <c r="O96" s="1" t="s">
        <v>14</v>
      </c>
      <c r="P96" s="1" t="s">
        <v>14</v>
      </c>
      <c r="Q96" s="1" t="s">
        <v>14</v>
      </c>
      <c r="R96" s="1" t="s">
        <v>14</v>
      </c>
      <c r="T96" s="2">
        <v>0.56000000000000005</v>
      </c>
      <c r="U96" s="2">
        <v>0.18</v>
      </c>
      <c r="V96">
        <v>7</v>
      </c>
      <c r="W96" t="s">
        <v>14</v>
      </c>
    </row>
    <row r="97" spans="2:24" x14ac:dyDescent="0.25">
      <c r="B97" t="s">
        <v>45</v>
      </c>
      <c r="C97" s="1" t="s">
        <v>28</v>
      </c>
      <c r="D97" s="1" t="s">
        <v>15</v>
      </c>
      <c r="E97" s="1" t="s">
        <v>15</v>
      </c>
      <c r="F97" s="1" t="s">
        <v>15</v>
      </c>
      <c r="G97" s="1" t="s">
        <v>15</v>
      </c>
      <c r="H97" s="1" t="s">
        <v>15</v>
      </c>
      <c r="I97" s="1" t="s">
        <v>15</v>
      </c>
      <c r="J97" s="1" t="s">
        <v>15</v>
      </c>
      <c r="L97" s="1" t="s">
        <v>14</v>
      </c>
      <c r="M97" s="1" t="s">
        <v>14</v>
      </c>
      <c r="N97" s="1" t="s">
        <v>14</v>
      </c>
      <c r="O97" s="1" t="s">
        <v>14</v>
      </c>
      <c r="P97" s="1" t="s">
        <v>14</v>
      </c>
      <c r="Q97" s="1" t="s">
        <v>14</v>
      </c>
      <c r="R97" s="1" t="s">
        <v>14</v>
      </c>
      <c r="T97" s="2">
        <v>0.54</v>
      </c>
      <c r="U97" s="2">
        <v>0.18</v>
      </c>
      <c r="V97">
        <v>7</v>
      </c>
      <c r="W97" t="s">
        <v>14</v>
      </c>
    </row>
    <row r="98" spans="2:24" x14ac:dyDescent="0.25">
      <c r="B98" t="s">
        <v>46</v>
      </c>
      <c r="C98" s="1" t="s">
        <v>28</v>
      </c>
      <c r="D98" s="1" t="s">
        <v>15</v>
      </c>
      <c r="E98" s="1" t="s">
        <v>15</v>
      </c>
      <c r="F98" s="1" t="s">
        <v>15</v>
      </c>
      <c r="G98" s="1" t="s">
        <v>15</v>
      </c>
      <c r="H98" s="1" t="s">
        <v>15</v>
      </c>
      <c r="I98" s="1" t="s">
        <v>15</v>
      </c>
      <c r="J98" s="1" t="s">
        <v>15</v>
      </c>
      <c r="L98" s="1" t="s">
        <v>14</v>
      </c>
      <c r="M98" s="1" t="s">
        <v>14</v>
      </c>
      <c r="N98" s="1" t="s">
        <v>14</v>
      </c>
      <c r="O98" s="1" t="s">
        <v>14</v>
      </c>
      <c r="P98" s="1" t="s">
        <v>14</v>
      </c>
      <c r="Q98" s="1" t="s">
        <v>14</v>
      </c>
      <c r="R98" s="1" t="s">
        <v>14</v>
      </c>
      <c r="T98" s="2">
        <v>0.76</v>
      </c>
      <c r="U98" s="2">
        <v>0.35</v>
      </c>
      <c r="V98">
        <v>7</v>
      </c>
      <c r="W98" t="s">
        <v>14</v>
      </c>
    </row>
    <row r="99" spans="2:24" x14ac:dyDescent="0.25">
      <c r="B99" t="s">
        <v>47</v>
      </c>
      <c r="C99" s="1" t="s">
        <v>28</v>
      </c>
      <c r="D99" s="1" t="s">
        <v>15</v>
      </c>
      <c r="E99" s="1" t="s">
        <v>15</v>
      </c>
      <c r="F99" s="1" t="s">
        <v>15</v>
      </c>
      <c r="G99" s="1" t="s">
        <v>15</v>
      </c>
      <c r="H99" s="1" t="s">
        <v>15</v>
      </c>
      <c r="I99" s="1" t="s">
        <v>15</v>
      </c>
      <c r="J99" s="1" t="s">
        <v>15</v>
      </c>
      <c r="L99" s="1" t="s">
        <v>14</v>
      </c>
      <c r="M99" s="1" t="s">
        <v>14</v>
      </c>
      <c r="N99" s="1" t="s">
        <v>14</v>
      </c>
      <c r="O99" s="1" t="s">
        <v>14</v>
      </c>
      <c r="P99" s="1" t="s">
        <v>14</v>
      </c>
      <c r="Q99" s="1" t="s">
        <v>14</v>
      </c>
      <c r="R99" s="1" t="s">
        <v>14</v>
      </c>
      <c r="T99" s="2">
        <v>1.8</v>
      </c>
      <c r="U99" s="2">
        <v>0.35</v>
      </c>
      <c r="V99">
        <v>7</v>
      </c>
      <c r="W99" t="s">
        <v>14</v>
      </c>
    </row>
    <row r="100" spans="2:24" x14ac:dyDescent="0.25">
      <c r="B100" t="s">
        <v>48</v>
      </c>
      <c r="C100" s="1" t="s">
        <v>28</v>
      </c>
      <c r="D100" s="1" t="s">
        <v>15</v>
      </c>
      <c r="E100" s="1" t="s">
        <v>15</v>
      </c>
      <c r="F100" s="1" t="s">
        <v>15</v>
      </c>
      <c r="G100" s="1" t="s">
        <v>15</v>
      </c>
      <c r="H100" s="1" t="s">
        <v>15</v>
      </c>
      <c r="I100" s="1" t="s">
        <v>15</v>
      </c>
      <c r="J100" s="1" t="s">
        <v>15</v>
      </c>
      <c r="L100" s="1" t="s">
        <v>14</v>
      </c>
      <c r="M100" s="1" t="s">
        <v>14</v>
      </c>
      <c r="N100" s="1" t="s">
        <v>14</v>
      </c>
      <c r="O100" s="1" t="s">
        <v>14</v>
      </c>
      <c r="P100" s="1" t="s">
        <v>14</v>
      </c>
      <c r="Q100" s="1" t="s">
        <v>14</v>
      </c>
      <c r="R100" s="1" t="s">
        <v>14</v>
      </c>
      <c r="T100" s="2">
        <v>0.73</v>
      </c>
      <c r="U100" s="2">
        <v>0.32</v>
      </c>
      <c r="V100">
        <v>7</v>
      </c>
      <c r="W100" t="s">
        <v>14</v>
      </c>
    </row>
    <row r="101" spans="2:24" x14ac:dyDescent="0.25">
      <c r="B101" t="s">
        <v>49</v>
      </c>
      <c r="C101" s="1" t="s">
        <v>28</v>
      </c>
      <c r="D101" s="1" t="s">
        <v>15</v>
      </c>
      <c r="E101" s="1" t="s">
        <v>15</v>
      </c>
      <c r="F101" s="1" t="s">
        <v>15</v>
      </c>
      <c r="G101" s="1" t="s">
        <v>15</v>
      </c>
      <c r="H101" s="1" t="s">
        <v>15</v>
      </c>
      <c r="I101" s="1" t="s">
        <v>15</v>
      </c>
      <c r="J101" s="1" t="s">
        <v>15</v>
      </c>
      <c r="L101" s="1" t="s">
        <v>14</v>
      </c>
      <c r="M101" s="1" t="s">
        <v>14</v>
      </c>
      <c r="N101" s="1" t="s">
        <v>14</v>
      </c>
      <c r="O101" s="1" t="s">
        <v>14</v>
      </c>
      <c r="P101" s="1" t="s">
        <v>14</v>
      </c>
      <c r="Q101" s="1" t="s">
        <v>14</v>
      </c>
      <c r="R101" s="1" t="s">
        <v>14</v>
      </c>
      <c r="T101" s="2">
        <v>0.73</v>
      </c>
      <c r="U101" s="2">
        <v>0.32</v>
      </c>
      <c r="V101">
        <v>7</v>
      </c>
      <c r="W101" t="s">
        <v>14</v>
      </c>
    </row>
    <row r="102" spans="2:24" x14ac:dyDescent="0.25">
      <c r="B102" t="s">
        <v>50</v>
      </c>
      <c r="C102" s="1" t="s">
        <v>28</v>
      </c>
      <c r="D102" s="1" t="s">
        <v>15</v>
      </c>
      <c r="E102" s="1" t="s">
        <v>15</v>
      </c>
      <c r="F102" s="1" t="s">
        <v>15</v>
      </c>
      <c r="G102" s="1" t="s">
        <v>15</v>
      </c>
      <c r="H102" s="1" t="s">
        <v>15</v>
      </c>
      <c r="I102" s="1" t="s">
        <v>15</v>
      </c>
      <c r="J102" s="1" t="s">
        <v>15</v>
      </c>
      <c r="L102" s="1" t="s">
        <v>14</v>
      </c>
      <c r="M102" s="1" t="s">
        <v>14</v>
      </c>
      <c r="N102" s="1" t="s">
        <v>14</v>
      </c>
      <c r="O102" s="1" t="s">
        <v>14</v>
      </c>
      <c r="P102" s="1" t="s">
        <v>14</v>
      </c>
      <c r="Q102" s="1" t="s">
        <v>14</v>
      </c>
      <c r="R102" s="1" t="s">
        <v>14</v>
      </c>
      <c r="T102" s="2">
        <v>0.53</v>
      </c>
      <c r="U102" s="2">
        <v>0.5</v>
      </c>
      <c r="V102">
        <v>7</v>
      </c>
      <c r="W102" t="s">
        <v>14</v>
      </c>
    </row>
    <row r="103" spans="2:24" x14ac:dyDescent="0.25">
      <c r="B103" t="s">
        <v>51</v>
      </c>
      <c r="C103" s="1" t="s">
        <v>28</v>
      </c>
      <c r="D103" s="1" t="s">
        <v>15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  <c r="L103" s="1" t="s">
        <v>14</v>
      </c>
      <c r="M103" s="1" t="s">
        <v>14</v>
      </c>
      <c r="N103" s="1" t="s">
        <v>14</v>
      </c>
      <c r="O103" s="1" t="s">
        <v>14</v>
      </c>
      <c r="P103" s="1" t="s">
        <v>14</v>
      </c>
      <c r="Q103" s="1" t="s">
        <v>14</v>
      </c>
      <c r="R103" s="1" t="s">
        <v>14</v>
      </c>
      <c r="T103" s="2">
        <v>0.53</v>
      </c>
      <c r="U103" s="2">
        <v>0.36</v>
      </c>
      <c r="V103">
        <v>7</v>
      </c>
      <c r="W103" t="s">
        <v>14</v>
      </c>
    </row>
    <row r="105" spans="2:24" x14ac:dyDescent="0.25">
      <c r="B105" s="3" t="s">
        <v>85</v>
      </c>
    </row>
    <row r="106" spans="2:24" x14ac:dyDescent="0.25">
      <c r="B106" t="s">
        <v>35</v>
      </c>
      <c r="C106" s="1" t="s">
        <v>28</v>
      </c>
      <c r="D106" s="1" t="s">
        <v>14</v>
      </c>
      <c r="E106" s="1" t="s">
        <v>14</v>
      </c>
      <c r="F106" s="1" t="s">
        <v>14</v>
      </c>
      <c r="G106" s="1" t="s">
        <v>14</v>
      </c>
      <c r="H106" s="1" t="s">
        <v>14</v>
      </c>
      <c r="I106" s="1" t="s">
        <v>14</v>
      </c>
      <c r="J106" s="1" t="s">
        <v>14</v>
      </c>
      <c r="L106" s="1" t="s">
        <v>14</v>
      </c>
      <c r="M106" s="1" t="s">
        <v>14</v>
      </c>
      <c r="N106" s="1" t="s">
        <v>14</v>
      </c>
      <c r="O106" s="1" t="s">
        <v>14</v>
      </c>
      <c r="P106" s="1" t="s">
        <v>14</v>
      </c>
      <c r="Q106" s="1" t="s">
        <v>14</v>
      </c>
      <c r="R106" s="1" t="s">
        <v>14</v>
      </c>
      <c r="T106" s="2">
        <v>4</v>
      </c>
      <c r="U106" s="2">
        <v>0.24</v>
      </c>
      <c r="V106">
        <v>14</v>
      </c>
      <c r="W106" s="34" t="s">
        <v>114</v>
      </c>
      <c r="X106">
        <v>7</v>
      </c>
    </row>
    <row r="108" spans="2:24" x14ac:dyDescent="0.25">
      <c r="B108" s="3" t="s">
        <v>52</v>
      </c>
      <c r="T108" s="35" t="s">
        <v>8</v>
      </c>
      <c r="U108" s="35" t="s">
        <v>93</v>
      </c>
      <c r="V108" s="36" t="s">
        <v>9</v>
      </c>
    </row>
    <row r="109" spans="2:24" x14ac:dyDescent="0.25">
      <c r="B109" t="s">
        <v>55</v>
      </c>
      <c r="C109" s="1" t="s">
        <v>56</v>
      </c>
      <c r="D109" s="1" t="s">
        <v>14</v>
      </c>
      <c r="E109" s="1" t="s">
        <v>14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  <c r="L109" s="1" t="s">
        <v>14</v>
      </c>
      <c r="M109" s="1" t="s">
        <v>14</v>
      </c>
      <c r="N109" s="1" t="s">
        <v>14</v>
      </c>
      <c r="O109" s="1" t="s">
        <v>14</v>
      </c>
      <c r="P109" s="1" t="s">
        <v>14</v>
      </c>
      <c r="Q109" s="1" t="s">
        <v>14</v>
      </c>
      <c r="R109" s="1" t="s">
        <v>14</v>
      </c>
      <c r="T109" s="2">
        <v>1</v>
      </c>
      <c r="U109" s="2">
        <v>0.23</v>
      </c>
      <c r="V109">
        <v>90</v>
      </c>
    </row>
    <row r="110" spans="2:24" x14ac:dyDescent="0.25">
      <c r="B110" t="s">
        <v>55</v>
      </c>
      <c r="C110" s="1" t="s">
        <v>56</v>
      </c>
      <c r="D110" s="1" t="s">
        <v>14</v>
      </c>
      <c r="E110" s="1" t="s">
        <v>14</v>
      </c>
      <c r="F110" s="1" t="s">
        <v>15</v>
      </c>
      <c r="G110" s="1" t="s">
        <v>15</v>
      </c>
      <c r="H110" s="1" t="s">
        <v>15</v>
      </c>
      <c r="I110" s="1" t="s">
        <v>15</v>
      </c>
      <c r="J110" s="1" t="s">
        <v>15</v>
      </c>
      <c r="L110" s="1" t="s">
        <v>14</v>
      </c>
      <c r="M110" s="1" t="s">
        <v>14</v>
      </c>
      <c r="N110" s="1" t="s">
        <v>14</v>
      </c>
      <c r="O110" s="1" t="s">
        <v>14</v>
      </c>
      <c r="P110" s="1" t="s">
        <v>14</v>
      </c>
      <c r="Q110" s="1" t="s">
        <v>14</v>
      </c>
      <c r="R110" s="1" t="s">
        <v>14</v>
      </c>
      <c r="T110" s="2">
        <v>1.2</v>
      </c>
      <c r="U110" s="2">
        <v>0.25</v>
      </c>
      <c r="V110">
        <v>90</v>
      </c>
    </row>
    <row r="111" spans="2:24" x14ac:dyDescent="0.25">
      <c r="B111" t="s">
        <v>57</v>
      </c>
      <c r="C111" s="1" t="s">
        <v>56</v>
      </c>
      <c r="D111" s="1" t="s">
        <v>14</v>
      </c>
      <c r="E111" s="1" t="s">
        <v>14</v>
      </c>
      <c r="F111" s="1" t="s">
        <v>15</v>
      </c>
      <c r="G111" s="1" t="s">
        <v>15</v>
      </c>
      <c r="H111" s="1" t="s">
        <v>15</v>
      </c>
      <c r="I111" s="1" t="s">
        <v>15</v>
      </c>
      <c r="J111" s="1" t="s">
        <v>15</v>
      </c>
      <c r="L111" s="1" t="s">
        <v>14</v>
      </c>
      <c r="M111" s="1" t="s">
        <v>14</v>
      </c>
      <c r="N111" s="1" t="s">
        <v>14</v>
      </c>
      <c r="O111" s="1" t="s">
        <v>14</v>
      </c>
      <c r="P111" s="1" t="s">
        <v>14</v>
      </c>
      <c r="Q111" s="1" t="s">
        <v>14</v>
      </c>
      <c r="R111" s="1" t="s">
        <v>14</v>
      </c>
      <c r="T111" s="2">
        <v>0.64</v>
      </c>
      <c r="U111" s="2">
        <v>0.35</v>
      </c>
      <c r="V111">
        <v>9</v>
      </c>
    </row>
    <row r="112" spans="2:24" x14ac:dyDescent="0.25">
      <c r="B112" t="s">
        <v>57</v>
      </c>
      <c r="C112" s="1" t="s">
        <v>56</v>
      </c>
      <c r="D112" s="1" t="s">
        <v>14</v>
      </c>
      <c r="E112" s="1" t="s">
        <v>14</v>
      </c>
      <c r="F112" s="1" t="s">
        <v>15</v>
      </c>
      <c r="G112" s="1" t="s">
        <v>15</v>
      </c>
      <c r="H112" s="1" t="s">
        <v>15</v>
      </c>
      <c r="I112" s="1" t="s">
        <v>15</v>
      </c>
      <c r="J112" s="1" t="s">
        <v>15</v>
      </c>
      <c r="L112" s="1" t="s">
        <v>14</v>
      </c>
      <c r="M112" s="1" t="s">
        <v>14</v>
      </c>
      <c r="N112" s="1" t="s">
        <v>14</v>
      </c>
      <c r="O112" s="1" t="s">
        <v>14</v>
      </c>
      <c r="P112" s="1" t="s">
        <v>14</v>
      </c>
      <c r="Q112" s="1" t="s">
        <v>14</v>
      </c>
      <c r="R112" s="1" t="s">
        <v>14</v>
      </c>
      <c r="T112" s="2">
        <v>0.64</v>
      </c>
      <c r="U112" s="2">
        <v>0.2</v>
      </c>
      <c r="V112">
        <v>9</v>
      </c>
    </row>
    <row r="113" spans="2:27" x14ac:dyDescent="0.25">
      <c r="B113" t="s">
        <v>57</v>
      </c>
      <c r="C113" s="1" t="s">
        <v>56</v>
      </c>
      <c r="D113" s="1" t="s">
        <v>14</v>
      </c>
      <c r="E113" s="1" t="s">
        <v>14</v>
      </c>
      <c r="F113" s="1" t="s">
        <v>15</v>
      </c>
      <c r="G113" s="1" t="s">
        <v>15</v>
      </c>
      <c r="H113" s="1" t="s">
        <v>15</v>
      </c>
      <c r="I113" s="1" t="s">
        <v>15</v>
      </c>
      <c r="J113" s="1" t="s">
        <v>15</v>
      </c>
      <c r="L113" s="1" t="s">
        <v>14</v>
      </c>
      <c r="M113" s="1" t="s">
        <v>14</v>
      </c>
      <c r="N113" s="1" t="s">
        <v>14</v>
      </c>
      <c r="O113" s="1" t="s">
        <v>14</v>
      </c>
      <c r="P113" s="1" t="s">
        <v>14</v>
      </c>
      <c r="Q113" s="1" t="s">
        <v>14</v>
      </c>
      <c r="R113" s="1" t="s">
        <v>14</v>
      </c>
      <c r="T113" s="2">
        <v>1.6</v>
      </c>
      <c r="U113" s="2">
        <v>0.2</v>
      </c>
      <c r="V113">
        <v>18</v>
      </c>
    </row>
    <row r="114" spans="2:27" x14ac:dyDescent="0.25">
      <c r="R114" s="8"/>
    </row>
    <row r="115" spans="2:27" x14ac:dyDescent="0.25">
      <c r="B115" t="s">
        <v>0</v>
      </c>
      <c r="R115" s="8"/>
    </row>
    <row r="116" spans="2:27" x14ac:dyDescent="0.25">
      <c r="B116" t="s">
        <v>2</v>
      </c>
      <c r="R116" s="8"/>
    </row>
    <row r="117" spans="2:27" x14ac:dyDescent="0.25">
      <c r="B117" t="s">
        <v>86</v>
      </c>
      <c r="R117" s="8"/>
    </row>
    <row r="118" spans="2:27" x14ac:dyDescent="0.25">
      <c r="R118" s="8"/>
    </row>
    <row r="119" spans="2:27" x14ac:dyDescent="0.25">
      <c r="R119" s="8"/>
    </row>
    <row r="128" spans="2:27" x14ac:dyDescent="0.25">
      <c r="AA128" s="37" t="s">
        <v>89</v>
      </c>
    </row>
    <row r="130" spans="26:30" x14ac:dyDescent="0.25">
      <c r="Z130" s="39" t="s">
        <v>87</v>
      </c>
      <c r="AA130" s="39" t="s">
        <v>88</v>
      </c>
      <c r="AB130" s="39"/>
      <c r="AC130" s="39" t="s">
        <v>9</v>
      </c>
    </row>
    <row r="131" spans="26:30" x14ac:dyDescent="0.25">
      <c r="Z131" s="37">
        <v>1</v>
      </c>
      <c r="AA131" s="37">
        <v>0.23</v>
      </c>
      <c r="AC131" s="37">
        <v>92</v>
      </c>
      <c r="AD131">
        <f>AC131*AA131*Z131</f>
        <v>21.16</v>
      </c>
    </row>
    <row r="132" spans="26:30" x14ac:dyDescent="0.25">
      <c r="Z132" s="37">
        <v>1.2</v>
      </c>
      <c r="AA132" s="37">
        <v>0.25</v>
      </c>
      <c r="AC132" s="37">
        <v>92</v>
      </c>
      <c r="AD132">
        <f t="shared" ref="AD132:AD135" si="5">AC132*AA132*Z132</f>
        <v>27.599999999999998</v>
      </c>
    </row>
    <row r="133" spans="26:30" x14ac:dyDescent="0.25">
      <c r="Z133" s="37">
        <v>0.64</v>
      </c>
      <c r="AA133" s="37">
        <v>0.35</v>
      </c>
      <c r="AC133" s="37">
        <v>10</v>
      </c>
      <c r="AD133">
        <f t="shared" si="5"/>
        <v>2.2400000000000002</v>
      </c>
    </row>
    <row r="134" spans="26:30" x14ac:dyDescent="0.25">
      <c r="Z134" s="37">
        <v>0.64</v>
      </c>
      <c r="AA134" s="37">
        <v>0.2</v>
      </c>
      <c r="AC134" s="37">
        <v>10</v>
      </c>
      <c r="AD134">
        <f t="shared" si="5"/>
        <v>1.28</v>
      </c>
    </row>
    <row r="135" spans="26:30" x14ac:dyDescent="0.25">
      <c r="Z135" s="37">
        <v>1.6</v>
      </c>
      <c r="AA135" s="37">
        <v>0.2</v>
      </c>
      <c r="AC135" s="37">
        <v>20</v>
      </c>
      <c r="AD135">
        <f t="shared" si="5"/>
        <v>6.4</v>
      </c>
    </row>
    <row r="136" spans="26:30" x14ac:dyDescent="0.25">
      <c r="AD136">
        <f>SUM(AD131:AD135)</f>
        <v>58.68</v>
      </c>
    </row>
    <row r="137" spans="26:30" x14ac:dyDescent="0.25">
      <c r="AD137">
        <v>600</v>
      </c>
    </row>
    <row r="138" spans="26:30" x14ac:dyDescent="0.25">
      <c r="AD138">
        <f>AD137*AD136</f>
        <v>35208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41065-5C2C-4BBD-8130-33F4DB274607}">
  <dimension ref="B2:AI53"/>
  <sheetViews>
    <sheetView tabSelected="1" topLeftCell="A4" zoomScale="130" zoomScaleNormal="130" workbookViewId="0">
      <selection activeCell="X14" sqref="X14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1" width="5.42578125" style="2" bestFit="1" customWidth="1"/>
    <col min="22" max="22" width="4.28515625" customWidth="1"/>
    <col min="23" max="23" width="2" customWidth="1"/>
    <col min="24" max="24" width="10.5703125" customWidth="1"/>
    <col min="25" max="25" width="9.85546875" customWidth="1"/>
    <col min="26" max="26" width="6.7109375" style="37" bestFit="1" customWidth="1"/>
    <col min="27" max="27" width="9.5703125" style="37" bestFit="1" customWidth="1"/>
    <col min="28" max="28" width="4.5703125" style="37" bestFit="1" customWidth="1"/>
    <col min="29" max="29" width="6.7109375" style="37" bestFit="1" customWidth="1"/>
    <col min="30" max="31" width="6.7109375" bestFit="1" customWidth="1"/>
  </cols>
  <sheetData>
    <row r="2" spans="2:35" ht="18.75" x14ac:dyDescent="0.3">
      <c r="AC2" s="47"/>
    </row>
    <row r="3" spans="2:35" x14ac:dyDescent="0.25">
      <c r="K3" s="1" t="s">
        <v>1</v>
      </c>
    </row>
    <row r="4" spans="2:35" x14ac:dyDescent="0.25">
      <c r="G4" s="1" t="s">
        <v>3</v>
      </c>
      <c r="I4"/>
      <c r="J4"/>
      <c r="N4"/>
      <c r="O4" s="1" t="s">
        <v>4</v>
      </c>
      <c r="AC4" s="44"/>
      <c r="AD4" s="37"/>
      <c r="AE4" s="37"/>
      <c r="AF4" s="37"/>
      <c r="AG4" s="37"/>
    </row>
    <row r="5" spans="2:35" ht="47.25" customHeight="1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X5" s="51" t="s">
        <v>134</v>
      </c>
      <c r="Y5" s="51" t="s">
        <v>135</v>
      </c>
      <c r="AC5" s="46"/>
      <c r="AD5" s="43"/>
      <c r="AE5" s="43"/>
      <c r="AF5" s="43"/>
      <c r="AG5" s="43"/>
      <c r="AH5" s="43"/>
      <c r="AI5" s="43"/>
    </row>
    <row r="6" spans="2:35" x14ac:dyDescent="0.25">
      <c r="B6" s="3" t="s">
        <v>26</v>
      </c>
      <c r="X6" s="36" t="s">
        <v>115</v>
      </c>
      <c r="Y6" s="36" t="s">
        <v>115</v>
      </c>
    </row>
    <row r="7" spans="2:35" x14ac:dyDescent="0.25">
      <c r="B7" t="s">
        <v>27</v>
      </c>
      <c r="C7" s="1" t="s">
        <v>28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L7" s="1" t="s">
        <v>14</v>
      </c>
      <c r="M7" s="1" t="s">
        <v>14</v>
      </c>
      <c r="N7" s="1" t="s">
        <v>14</v>
      </c>
      <c r="O7" s="1" t="s">
        <v>14</v>
      </c>
      <c r="P7" s="1" t="s">
        <v>14</v>
      </c>
      <c r="Q7" s="1" t="s">
        <v>14</v>
      </c>
      <c r="R7" s="1" t="s">
        <v>14</v>
      </c>
      <c r="T7" s="2">
        <v>0.94</v>
      </c>
      <c r="U7" s="2">
        <v>0.23</v>
      </c>
      <c r="V7">
        <v>7</v>
      </c>
      <c r="X7" s="2">
        <f>T7</f>
        <v>0.94</v>
      </c>
    </row>
    <row r="8" spans="2:35" x14ac:dyDescent="0.25">
      <c r="B8" t="s">
        <v>29</v>
      </c>
      <c r="C8" s="1" t="s">
        <v>28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L8" s="1" t="s">
        <v>14</v>
      </c>
      <c r="M8" s="1" t="s">
        <v>14</v>
      </c>
      <c r="N8" s="1" t="s">
        <v>14</v>
      </c>
      <c r="O8" s="1" t="s">
        <v>14</v>
      </c>
      <c r="P8" s="1" t="s">
        <v>14</v>
      </c>
      <c r="Q8" s="1" t="s">
        <v>14</v>
      </c>
      <c r="R8" s="1" t="s">
        <v>14</v>
      </c>
      <c r="T8" s="2">
        <v>0.56000000000000005</v>
      </c>
      <c r="U8" s="2">
        <v>0.31</v>
      </c>
      <c r="V8">
        <v>7</v>
      </c>
      <c r="X8" s="2">
        <f>T8</f>
        <v>0.56000000000000005</v>
      </c>
    </row>
    <row r="9" spans="2:35" x14ac:dyDescent="0.25">
      <c r="X9" s="2"/>
    </row>
    <row r="10" spans="2:35" x14ac:dyDescent="0.25">
      <c r="B10" s="3" t="s">
        <v>75</v>
      </c>
      <c r="X10" s="2"/>
    </row>
    <row r="11" spans="2:35" x14ac:dyDescent="0.25">
      <c r="B11" t="s">
        <v>31</v>
      </c>
      <c r="C11" s="1" t="s">
        <v>28</v>
      </c>
      <c r="D11" s="1" t="s">
        <v>15</v>
      </c>
      <c r="E11" s="1" t="s">
        <v>15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L11" s="1" t="s">
        <v>14</v>
      </c>
      <c r="M11" s="1" t="s">
        <v>14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14</v>
      </c>
      <c r="T11" s="2">
        <v>1.95</v>
      </c>
      <c r="U11" s="2">
        <v>0.18</v>
      </c>
      <c r="V11">
        <v>7</v>
      </c>
      <c r="X11" s="2">
        <f t="shared" ref="X9:X26" si="0">T11</f>
        <v>1.95</v>
      </c>
    </row>
    <row r="12" spans="2:35" x14ac:dyDescent="0.25">
      <c r="B12" t="s">
        <v>33</v>
      </c>
      <c r="C12" s="1" t="s">
        <v>28</v>
      </c>
      <c r="D12" s="1" t="s">
        <v>15</v>
      </c>
      <c r="E12" s="1" t="s">
        <v>15</v>
      </c>
      <c r="F12" s="1" t="s">
        <v>15</v>
      </c>
      <c r="G12" s="1" t="s">
        <v>15</v>
      </c>
      <c r="H12" s="1" t="s">
        <v>15</v>
      </c>
      <c r="I12" s="1" t="s">
        <v>15</v>
      </c>
      <c r="J12" s="1" t="s">
        <v>15</v>
      </c>
      <c r="L12" s="1" t="s">
        <v>14</v>
      </c>
      <c r="M12" s="1" t="s">
        <v>14</v>
      </c>
      <c r="N12" s="1" t="s">
        <v>14</v>
      </c>
      <c r="O12" s="1" t="s">
        <v>14</v>
      </c>
      <c r="P12" s="1" t="s">
        <v>14</v>
      </c>
      <c r="Q12" s="1" t="s">
        <v>14</v>
      </c>
      <c r="R12" s="1" t="s">
        <v>14</v>
      </c>
      <c r="T12" s="2">
        <v>0.56000000000000005</v>
      </c>
      <c r="U12" s="2">
        <v>0.18</v>
      </c>
      <c r="V12">
        <v>7</v>
      </c>
      <c r="X12" s="2">
        <f t="shared" si="0"/>
        <v>0.56000000000000005</v>
      </c>
    </row>
    <row r="13" spans="2:35" x14ac:dyDescent="0.25">
      <c r="X13" s="2"/>
    </row>
    <row r="14" spans="2:35" x14ac:dyDescent="0.25">
      <c r="B14" s="3" t="s">
        <v>133</v>
      </c>
      <c r="X14" s="2"/>
      <c r="Z14"/>
    </row>
    <row r="15" spans="2:35" x14ac:dyDescent="0.25">
      <c r="B15" t="s">
        <v>38</v>
      </c>
      <c r="C15" s="1" t="s">
        <v>13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T15" s="2">
        <v>2.82</v>
      </c>
      <c r="U15" s="2">
        <v>0.36</v>
      </c>
      <c r="V15">
        <v>13</v>
      </c>
      <c r="X15" s="2"/>
      <c r="Y15" s="2">
        <f>T15</f>
        <v>2.82</v>
      </c>
      <c r="Z15"/>
    </row>
    <row r="16" spans="2:35" x14ac:dyDescent="0.25">
      <c r="B16" t="s">
        <v>39</v>
      </c>
      <c r="C16" s="1" t="s">
        <v>13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T16" s="2">
        <v>2.5</v>
      </c>
      <c r="U16" s="2">
        <v>0.36</v>
      </c>
      <c r="V16">
        <v>13</v>
      </c>
      <c r="X16" s="2"/>
      <c r="Y16" s="2">
        <f>T16</f>
        <v>2.5</v>
      </c>
      <c r="Z16"/>
    </row>
    <row r="17" spans="2:26" x14ac:dyDescent="0.25">
      <c r="B17" t="s">
        <v>40</v>
      </c>
      <c r="C17" s="1" t="s">
        <v>13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T17" s="2">
        <v>1.85</v>
      </c>
      <c r="U17" s="2">
        <v>0.26</v>
      </c>
      <c r="V17">
        <v>13</v>
      </c>
      <c r="X17" s="2"/>
      <c r="Y17" s="2">
        <f>T17</f>
        <v>1.85</v>
      </c>
      <c r="Z17"/>
    </row>
    <row r="18" spans="2:26" x14ac:dyDescent="0.25">
      <c r="B18" s="3" t="s">
        <v>43</v>
      </c>
      <c r="X18" s="2"/>
      <c r="Z18"/>
    </row>
    <row r="19" spans="2:26" x14ac:dyDescent="0.25">
      <c r="B19" t="s">
        <v>44</v>
      </c>
      <c r="C19" s="1" t="s">
        <v>28</v>
      </c>
      <c r="D19" s="1" t="s">
        <v>15</v>
      </c>
      <c r="E19" s="1" t="s">
        <v>15</v>
      </c>
      <c r="F19" s="1" t="s">
        <v>15</v>
      </c>
      <c r="G19" s="1" t="s">
        <v>15</v>
      </c>
      <c r="H19" s="1" t="s">
        <v>15</v>
      </c>
      <c r="I19" s="1" t="s">
        <v>15</v>
      </c>
      <c r="J19" s="1" t="s">
        <v>15</v>
      </c>
      <c r="L19" s="1" t="s">
        <v>14</v>
      </c>
      <c r="M19" s="1" t="s">
        <v>14</v>
      </c>
      <c r="N19" s="1" t="s">
        <v>14</v>
      </c>
      <c r="O19" s="1" t="s">
        <v>14</v>
      </c>
      <c r="P19" s="1" t="s">
        <v>14</v>
      </c>
      <c r="Q19" s="1" t="s">
        <v>14</v>
      </c>
      <c r="R19" s="1" t="s">
        <v>14</v>
      </c>
      <c r="T19" s="2">
        <v>0.56000000000000005</v>
      </c>
      <c r="U19" s="2">
        <v>0.18</v>
      </c>
      <c r="V19">
        <v>7</v>
      </c>
      <c r="X19" s="2">
        <f t="shared" si="0"/>
        <v>0.56000000000000005</v>
      </c>
    </row>
    <row r="20" spans="2:26" x14ac:dyDescent="0.25">
      <c r="B20" t="s">
        <v>45</v>
      </c>
      <c r="C20" s="1" t="s">
        <v>28</v>
      </c>
      <c r="D20" s="1" t="s">
        <v>15</v>
      </c>
      <c r="E20" s="1" t="s">
        <v>15</v>
      </c>
      <c r="F20" s="1" t="s">
        <v>15</v>
      </c>
      <c r="G20" s="1" t="s">
        <v>15</v>
      </c>
      <c r="H20" s="1" t="s">
        <v>15</v>
      </c>
      <c r="I20" s="1" t="s">
        <v>15</v>
      </c>
      <c r="J20" s="1" t="s">
        <v>15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0.54</v>
      </c>
      <c r="U20" s="2">
        <v>0.18</v>
      </c>
      <c r="V20">
        <v>7</v>
      </c>
      <c r="X20" s="2">
        <f t="shared" si="0"/>
        <v>0.54</v>
      </c>
    </row>
    <row r="21" spans="2:26" x14ac:dyDescent="0.25">
      <c r="B21" t="s">
        <v>46</v>
      </c>
      <c r="C21" s="1" t="s">
        <v>28</v>
      </c>
      <c r="D21" s="1" t="s">
        <v>15</v>
      </c>
      <c r="E21" s="1" t="s">
        <v>15</v>
      </c>
      <c r="F21" s="1" t="s">
        <v>15</v>
      </c>
      <c r="G21" s="1" t="s">
        <v>15</v>
      </c>
      <c r="H21" s="1" t="s">
        <v>15</v>
      </c>
      <c r="I21" s="1" t="s">
        <v>15</v>
      </c>
      <c r="J21" s="1" t="s">
        <v>15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0.76</v>
      </c>
      <c r="U21" s="2">
        <v>0.35</v>
      </c>
      <c r="V21">
        <v>7</v>
      </c>
      <c r="X21" s="2">
        <f t="shared" si="0"/>
        <v>0.76</v>
      </c>
    </row>
    <row r="22" spans="2:26" x14ac:dyDescent="0.25">
      <c r="B22" t="s">
        <v>47</v>
      </c>
      <c r="C22" s="1" t="s">
        <v>28</v>
      </c>
      <c r="D22" s="1" t="s">
        <v>15</v>
      </c>
      <c r="E22" s="1" t="s">
        <v>15</v>
      </c>
      <c r="F22" s="1" t="s">
        <v>15</v>
      </c>
      <c r="G22" s="1" t="s">
        <v>15</v>
      </c>
      <c r="H22" s="1" t="s">
        <v>15</v>
      </c>
      <c r="I22" s="1" t="s">
        <v>15</v>
      </c>
      <c r="J22" s="1" t="s">
        <v>15</v>
      </c>
      <c r="L22" s="1" t="s">
        <v>14</v>
      </c>
      <c r="M22" s="1" t="s">
        <v>14</v>
      </c>
      <c r="N22" s="1" t="s">
        <v>14</v>
      </c>
      <c r="O22" s="1" t="s">
        <v>14</v>
      </c>
      <c r="P22" s="1" t="s">
        <v>14</v>
      </c>
      <c r="Q22" s="1" t="s">
        <v>14</v>
      </c>
      <c r="R22" s="1" t="s">
        <v>14</v>
      </c>
      <c r="T22" s="2">
        <v>1.8</v>
      </c>
      <c r="U22" s="2">
        <v>0.35</v>
      </c>
      <c r="V22">
        <v>7</v>
      </c>
      <c r="X22" s="2">
        <f t="shared" si="0"/>
        <v>1.8</v>
      </c>
    </row>
    <row r="23" spans="2:26" x14ac:dyDescent="0.25">
      <c r="B23" t="s">
        <v>48</v>
      </c>
      <c r="C23" s="1" t="s">
        <v>28</v>
      </c>
      <c r="D23" s="1" t="s">
        <v>15</v>
      </c>
      <c r="E23" s="1" t="s">
        <v>15</v>
      </c>
      <c r="F23" s="1" t="s">
        <v>15</v>
      </c>
      <c r="G23" s="1" t="s">
        <v>15</v>
      </c>
      <c r="H23" s="1" t="s">
        <v>15</v>
      </c>
      <c r="I23" s="1" t="s">
        <v>15</v>
      </c>
      <c r="J23" s="1" t="s">
        <v>15</v>
      </c>
      <c r="L23" s="1" t="s">
        <v>14</v>
      </c>
      <c r="M23" s="1" t="s">
        <v>14</v>
      </c>
      <c r="N23" s="1" t="s">
        <v>14</v>
      </c>
      <c r="O23" s="1" t="s">
        <v>14</v>
      </c>
      <c r="P23" s="1" t="s">
        <v>14</v>
      </c>
      <c r="Q23" s="1" t="s">
        <v>14</v>
      </c>
      <c r="R23" s="1" t="s">
        <v>14</v>
      </c>
      <c r="T23" s="2">
        <v>0.73</v>
      </c>
      <c r="U23" s="2">
        <v>0.32</v>
      </c>
      <c r="V23">
        <v>7</v>
      </c>
      <c r="X23" s="2">
        <f t="shared" si="0"/>
        <v>0.73</v>
      </c>
    </row>
    <row r="24" spans="2:26" x14ac:dyDescent="0.25">
      <c r="B24" t="s">
        <v>49</v>
      </c>
      <c r="C24" s="1" t="s">
        <v>28</v>
      </c>
      <c r="D24" s="1" t="s">
        <v>15</v>
      </c>
      <c r="E24" s="1" t="s">
        <v>15</v>
      </c>
      <c r="F24" s="1" t="s">
        <v>15</v>
      </c>
      <c r="G24" s="1" t="s">
        <v>15</v>
      </c>
      <c r="H24" s="1" t="s">
        <v>15</v>
      </c>
      <c r="I24" s="1" t="s">
        <v>15</v>
      </c>
      <c r="J24" s="1" t="s">
        <v>15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0.73</v>
      </c>
      <c r="U24" s="2">
        <v>0.32</v>
      </c>
      <c r="V24">
        <v>7</v>
      </c>
      <c r="X24" s="2">
        <f t="shared" si="0"/>
        <v>0.73</v>
      </c>
    </row>
    <row r="25" spans="2:26" x14ac:dyDescent="0.25">
      <c r="B25" t="s">
        <v>50</v>
      </c>
      <c r="C25" s="1" t="s">
        <v>28</v>
      </c>
      <c r="D25" s="1" t="s">
        <v>15</v>
      </c>
      <c r="E25" s="1" t="s">
        <v>15</v>
      </c>
      <c r="F25" s="1" t="s">
        <v>15</v>
      </c>
      <c r="G25" s="1" t="s">
        <v>15</v>
      </c>
      <c r="H25" s="1" t="s">
        <v>15</v>
      </c>
      <c r="I25" s="1" t="s">
        <v>15</v>
      </c>
      <c r="J25" s="1" t="s">
        <v>15</v>
      </c>
      <c r="L25" s="1" t="s">
        <v>14</v>
      </c>
      <c r="M25" s="1" t="s">
        <v>14</v>
      </c>
      <c r="N25" s="1" t="s">
        <v>14</v>
      </c>
      <c r="O25" s="1" t="s">
        <v>14</v>
      </c>
      <c r="P25" s="1" t="s">
        <v>14</v>
      </c>
      <c r="Q25" s="1" t="s">
        <v>14</v>
      </c>
      <c r="R25" s="1" t="s">
        <v>14</v>
      </c>
      <c r="T25" s="2">
        <v>0.53</v>
      </c>
      <c r="U25" s="2">
        <v>0.5</v>
      </c>
      <c r="V25">
        <v>7</v>
      </c>
      <c r="X25" s="2">
        <f t="shared" si="0"/>
        <v>0.53</v>
      </c>
    </row>
    <row r="26" spans="2:26" x14ac:dyDescent="0.25">
      <c r="B26" t="s">
        <v>51</v>
      </c>
      <c r="C26" s="1" t="s">
        <v>28</v>
      </c>
      <c r="D26" s="1" t="s">
        <v>15</v>
      </c>
      <c r="E26" s="1" t="s">
        <v>15</v>
      </c>
      <c r="F26" s="1" t="s">
        <v>15</v>
      </c>
      <c r="G26" s="1" t="s">
        <v>15</v>
      </c>
      <c r="H26" s="1" t="s">
        <v>15</v>
      </c>
      <c r="I26" s="1" t="s">
        <v>15</v>
      </c>
      <c r="J26" s="1" t="s">
        <v>15</v>
      </c>
      <c r="L26" s="1" t="s">
        <v>14</v>
      </c>
      <c r="M26" s="1" t="s">
        <v>14</v>
      </c>
      <c r="N26" s="1" t="s">
        <v>14</v>
      </c>
      <c r="O26" s="1" t="s">
        <v>14</v>
      </c>
      <c r="P26" s="1" t="s">
        <v>14</v>
      </c>
      <c r="Q26" s="1" t="s">
        <v>14</v>
      </c>
      <c r="R26" s="1" t="s">
        <v>14</v>
      </c>
      <c r="T26" s="2">
        <v>0.53</v>
      </c>
      <c r="U26" s="2">
        <v>0.36</v>
      </c>
      <c r="V26">
        <v>7</v>
      </c>
      <c r="X26" s="2">
        <f t="shared" si="0"/>
        <v>0.53</v>
      </c>
    </row>
    <row r="28" spans="2:26" x14ac:dyDescent="0.25">
      <c r="B28" s="3"/>
      <c r="W28" s="36" t="s">
        <v>136</v>
      </c>
      <c r="X28" s="50">
        <f>SUM(X8:X27)</f>
        <v>9.2499999999999982</v>
      </c>
      <c r="Y28" s="50">
        <f>SUM(Y15:Y27)</f>
        <v>7.17</v>
      </c>
    </row>
    <row r="29" spans="2:26" x14ac:dyDescent="0.25">
      <c r="W29" s="34"/>
    </row>
    <row r="31" spans="2:26" x14ac:dyDescent="0.25">
      <c r="B31" s="3"/>
      <c r="T31" s="35"/>
      <c r="U31" s="35"/>
      <c r="V31" s="36"/>
    </row>
    <row r="36" spans="2:35" s="37" customFormat="1" x14ac:dyDescent="0.25">
      <c r="B3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/>
      <c r="T36" s="2"/>
      <c r="U36" s="2"/>
      <c r="V36"/>
      <c r="W36"/>
      <c r="X36"/>
      <c r="Y36"/>
      <c r="AD36"/>
      <c r="AE36"/>
      <c r="AF36"/>
      <c r="AG36"/>
      <c r="AH36"/>
      <c r="AI36"/>
    </row>
    <row r="37" spans="2:35" s="37" customFormat="1" x14ac:dyDescent="0.25">
      <c r="B3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8"/>
      <c r="S37"/>
      <c r="T37" s="2"/>
      <c r="U37" s="2"/>
      <c r="V37"/>
      <c r="W37"/>
      <c r="X37"/>
      <c r="Y37"/>
      <c r="AD37"/>
      <c r="AE37"/>
      <c r="AF37"/>
      <c r="AG37"/>
      <c r="AH37"/>
      <c r="AI37"/>
    </row>
    <row r="38" spans="2:35" s="37" customFormat="1" x14ac:dyDescent="0.25">
      <c r="B38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8"/>
      <c r="S38"/>
      <c r="T38" s="2"/>
      <c r="U38" s="2"/>
      <c r="V38"/>
      <c r="W38"/>
      <c r="X38"/>
      <c r="Y38"/>
      <c r="AD38"/>
      <c r="AE38"/>
      <c r="AF38"/>
      <c r="AG38"/>
      <c r="AH38"/>
      <c r="AI38"/>
    </row>
    <row r="39" spans="2:35" s="37" customFormat="1" x14ac:dyDescent="0.25">
      <c r="B39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8"/>
      <c r="S39"/>
      <c r="T39" s="2"/>
      <c r="U39" s="2"/>
      <c r="V39"/>
      <c r="W39"/>
      <c r="X39"/>
      <c r="Y39"/>
      <c r="AD39"/>
      <c r="AE39"/>
      <c r="AF39"/>
      <c r="AG39"/>
      <c r="AH39"/>
      <c r="AI39"/>
    </row>
    <row r="40" spans="2:35" s="37" customFormat="1" x14ac:dyDescent="0.25">
      <c r="B40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8"/>
      <c r="S40"/>
      <c r="T40" s="2"/>
      <c r="U40" s="2"/>
      <c r="V40"/>
      <c r="W40"/>
      <c r="X40"/>
      <c r="Y40"/>
      <c r="AD40"/>
      <c r="AE40"/>
      <c r="AF40"/>
      <c r="AG40"/>
      <c r="AH40"/>
      <c r="AI40"/>
    </row>
    <row r="41" spans="2:35" s="37" customFormat="1" x14ac:dyDescent="0.25">
      <c r="B4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8"/>
      <c r="S41"/>
      <c r="T41" s="2"/>
      <c r="U41" s="2"/>
      <c r="V41"/>
      <c r="W41"/>
      <c r="X41"/>
      <c r="Y41"/>
      <c r="AD41"/>
      <c r="AE41"/>
      <c r="AF41"/>
      <c r="AG41"/>
      <c r="AH41"/>
      <c r="AI41"/>
    </row>
    <row r="42" spans="2:35" s="37" customFormat="1" x14ac:dyDescent="0.25">
      <c r="B4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8"/>
      <c r="S42"/>
      <c r="T42" s="2"/>
      <c r="U42" s="2"/>
      <c r="V42"/>
      <c r="W42"/>
      <c r="X42"/>
      <c r="Y42"/>
      <c r="AD42"/>
      <c r="AE42"/>
      <c r="AF42"/>
      <c r="AG42"/>
      <c r="AH42"/>
      <c r="AI42"/>
    </row>
    <row r="51" spans="2:35" s="37" customFormat="1" x14ac:dyDescent="0.25">
      <c r="B5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/>
      <c r="T51" s="2"/>
      <c r="U51" s="2"/>
      <c r="V51"/>
      <c r="W51"/>
      <c r="X51"/>
      <c r="Y51"/>
      <c r="AD51"/>
      <c r="AE51"/>
      <c r="AF51"/>
      <c r="AG51"/>
      <c r="AH51"/>
      <c r="AI51"/>
    </row>
    <row r="53" spans="2:35" x14ac:dyDescent="0.25">
      <c r="Z53" s="39"/>
      <c r="AA53" s="39"/>
      <c r="AB53" s="39"/>
      <c r="AC53" s="39"/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0154F-A2EE-472B-A19F-A1CEE54D73F7}">
  <dimension ref="B2:AI53"/>
  <sheetViews>
    <sheetView topLeftCell="A3" zoomScale="115" zoomScaleNormal="115" workbookViewId="0">
      <selection activeCell="X38" sqref="X38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0" width="6.28515625" style="2" customWidth="1"/>
    <col min="21" max="21" width="5.42578125" style="2" bestFit="1" customWidth="1"/>
    <col min="22" max="22" width="4.28515625" customWidth="1"/>
    <col min="23" max="23" width="6.140625" customWidth="1"/>
    <col min="24" max="24" width="6.28515625" bestFit="1" customWidth="1"/>
    <col min="25" max="25" width="6.28515625" customWidth="1"/>
    <col min="26" max="26" width="6.7109375" style="37" bestFit="1" customWidth="1"/>
    <col min="27" max="27" width="9.5703125" style="37" bestFit="1" customWidth="1"/>
    <col min="28" max="28" width="4.5703125" style="37" bestFit="1" customWidth="1"/>
    <col min="29" max="29" width="6.7109375" style="37" bestFit="1" customWidth="1"/>
    <col min="30" max="31" width="6.7109375" bestFit="1" customWidth="1"/>
  </cols>
  <sheetData>
    <row r="2" spans="2:35" ht="18.75" x14ac:dyDescent="0.3">
      <c r="AC2" s="47"/>
    </row>
    <row r="3" spans="2:35" x14ac:dyDescent="0.25">
      <c r="K3" s="1" t="s">
        <v>1</v>
      </c>
    </row>
    <row r="4" spans="2:35" x14ac:dyDescent="0.25">
      <c r="G4" s="1" t="s">
        <v>3</v>
      </c>
      <c r="I4"/>
      <c r="J4"/>
      <c r="N4"/>
      <c r="O4" s="1" t="s">
        <v>4</v>
      </c>
      <c r="AC4" s="44"/>
      <c r="AD4" s="37"/>
      <c r="AE4" s="37"/>
      <c r="AF4" s="37"/>
      <c r="AG4" s="37"/>
    </row>
    <row r="5" spans="2:35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AC5" s="46"/>
      <c r="AD5" s="43"/>
      <c r="AE5" s="43"/>
      <c r="AF5" s="43"/>
      <c r="AG5" s="43"/>
      <c r="AH5" s="43"/>
      <c r="AI5" s="43"/>
    </row>
    <row r="6" spans="2:35" x14ac:dyDescent="0.25">
      <c r="B6" s="3" t="s">
        <v>11</v>
      </c>
      <c r="AC6" s="1"/>
      <c r="AD6" s="37"/>
      <c r="AE6" s="37"/>
      <c r="AF6" s="37"/>
      <c r="AG6" s="41"/>
    </row>
    <row r="7" spans="2:35" x14ac:dyDescent="0.25">
      <c r="B7" s="11" t="s">
        <v>66</v>
      </c>
      <c r="V7" t="s">
        <v>9</v>
      </c>
      <c r="AC7" s="42"/>
      <c r="AD7" s="37"/>
      <c r="AE7" s="37"/>
      <c r="AF7" s="41"/>
    </row>
    <row r="8" spans="2:35" x14ac:dyDescent="0.25">
      <c r="B8" t="s">
        <v>90</v>
      </c>
      <c r="C8" s="1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13</v>
      </c>
      <c r="U8" s="2">
        <v>0.3</v>
      </c>
      <c r="X8" s="2">
        <f>T8</f>
        <v>13</v>
      </c>
      <c r="AC8" s="40"/>
      <c r="AD8" s="37"/>
      <c r="AE8" s="37"/>
      <c r="AF8" s="41"/>
    </row>
    <row r="9" spans="2:35" x14ac:dyDescent="0.25">
      <c r="B9" t="s">
        <v>90</v>
      </c>
      <c r="C9" s="1" t="s">
        <v>13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 t="s">
        <v>14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  <c r="R9" s="1" t="s">
        <v>15</v>
      </c>
      <c r="T9" s="2">
        <v>2.0499999999999998</v>
      </c>
      <c r="U9" s="2">
        <v>0.3</v>
      </c>
      <c r="X9" s="2">
        <f t="shared" ref="X9:X31" si="0">T9</f>
        <v>2.0499999999999998</v>
      </c>
      <c r="AC9" s="1"/>
      <c r="AD9" s="37"/>
      <c r="AE9" s="37"/>
      <c r="AF9" s="41"/>
    </row>
    <row r="10" spans="2:35" x14ac:dyDescent="0.25">
      <c r="B10" t="s">
        <v>90</v>
      </c>
      <c r="C10" s="1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T10" s="2">
        <v>1.5</v>
      </c>
      <c r="U10" s="2">
        <v>0.3</v>
      </c>
      <c r="V10">
        <v>2</v>
      </c>
      <c r="X10" s="2">
        <f>T10*V10</f>
        <v>3</v>
      </c>
      <c r="AC10" s="42"/>
      <c r="AD10" s="37"/>
      <c r="AE10" s="37"/>
      <c r="AF10" s="41"/>
    </row>
    <row r="11" spans="2:35" x14ac:dyDescent="0.25">
      <c r="B11" t="s">
        <v>90</v>
      </c>
      <c r="C11" s="1" t="s">
        <v>13</v>
      </c>
      <c r="D11" s="1" t="s">
        <v>14</v>
      </c>
      <c r="E11" s="1" t="s">
        <v>14</v>
      </c>
      <c r="F11" s="1" t="s">
        <v>14</v>
      </c>
      <c r="G11" s="1" t="s">
        <v>14</v>
      </c>
      <c r="H11" s="1" t="s">
        <v>14</v>
      </c>
      <c r="I11" s="1" t="s">
        <v>14</v>
      </c>
      <c r="J11" s="1" t="s">
        <v>14</v>
      </c>
      <c r="L11" s="1" t="s">
        <v>15</v>
      </c>
      <c r="M11" s="1" t="s">
        <v>15</v>
      </c>
      <c r="N11" s="1" t="s">
        <v>15</v>
      </c>
      <c r="O11" s="1" t="s">
        <v>15</v>
      </c>
      <c r="P11" s="1" t="s">
        <v>15</v>
      </c>
      <c r="Q11" s="1" t="s">
        <v>15</v>
      </c>
      <c r="R11" s="1" t="s">
        <v>15</v>
      </c>
      <c r="T11" s="2">
        <v>1.4</v>
      </c>
      <c r="U11" s="2">
        <v>0.3</v>
      </c>
      <c r="V11">
        <v>2</v>
      </c>
      <c r="X11" s="2">
        <f>T11*V11</f>
        <v>2.8</v>
      </c>
      <c r="AC11" s="1"/>
      <c r="AD11" s="37"/>
      <c r="AE11" s="37"/>
      <c r="AF11" s="41"/>
      <c r="AG11" s="36"/>
      <c r="AH11" s="44"/>
    </row>
    <row r="12" spans="2:35" x14ac:dyDescent="0.25">
      <c r="B12" t="s">
        <v>90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 t="s">
        <v>14</v>
      </c>
      <c r="L12" s="1" t="s">
        <v>15</v>
      </c>
      <c r="M12" s="1" t="s">
        <v>15</v>
      </c>
      <c r="N12" s="1" t="s">
        <v>15</v>
      </c>
      <c r="O12" s="1" t="s">
        <v>15</v>
      </c>
      <c r="P12" s="1" t="s">
        <v>15</v>
      </c>
      <c r="Q12" s="1" t="s">
        <v>15</v>
      </c>
      <c r="R12" s="1" t="s">
        <v>15</v>
      </c>
      <c r="T12" s="2">
        <v>1.2</v>
      </c>
      <c r="U12" s="2">
        <v>0.3</v>
      </c>
      <c r="X12" s="2">
        <f t="shared" si="0"/>
        <v>1.2</v>
      </c>
      <c r="AC12" s="40"/>
      <c r="AD12" s="37"/>
    </row>
    <row r="13" spans="2:35" x14ac:dyDescent="0.25">
      <c r="B13" s="11" t="s">
        <v>73</v>
      </c>
      <c r="X13" s="2"/>
    </row>
    <row r="14" spans="2:35" x14ac:dyDescent="0.25">
      <c r="B14" t="s">
        <v>21</v>
      </c>
      <c r="C14" s="1" t="s">
        <v>13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 t="s">
        <v>14</v>
      </c>
      <c r="L14" s="1" t="s">
        <v>14</v>
      </c>
      <c r="M14" s="1" t="s">
        <v>14</v>
      </c>
      <c r="N14" s="1" t="s">
        <v>14</v>
      </c>
      <c r="O14" s="1" t="s">
        <v>14</v>
      </c>
      <c r="P14" s="1" t="s">
        <v>14</v>
      </c>
      <c r="Q14" s="1" t="s">
        <v>14</v>
      </c>
      <c r="R14" s="1" t="s">
        <v>14</v>
      </c>
      <c r="T14" s="2">
        <v>3.6</v>
      </c>
      <c r="U14" s="2">
        <v>0.3</v>
      </c>
      <c r="X14" s="2">
        <f t="shared" si="0"/>
        <v>3.6</v>
      </c>
    </row>
    <row r="15" spans="2:35" x14ac:dyDescent="0.25">
      <c r="B15" t="s">
        <v>21</v>
      </c>
      <c r="C15" s="1" t="s">
        <v>13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 t="s">
        <v>14</v>
      </c>
      <c r="L15" s="1" t="s">
        <v>14</v>
      </c>
      <c r="M15" s="1" t="s">
        <v>14</v>
      </c>
      <c r="N15" s="1" t="s">
        <v>14</v>
      </c>
      <c r="O15" s="1" t="s">
        <v>14</v>
      </c>
      <c r="P15" s="1" t="s">
        <v>14</v>
      </c>
      <c r="Q15" s="1" t="s">
        <v>14</v>
      </c>
      <c r="R15" s="1" t="s">
        <v>14</v>
      </c>
      <c r="T15" s="2">
        <v>1.27</v>
      </c>
      <c r="U15" s="2">
        <v>0.3</v>
      </c>
      <c r="X15" s="2">
        <f t="shared" si="0"/>
        <v>1.27</v>
      </c>
    </row>
    <row r="16" spans="2:35" x14ac:dyDescent="0.25">
      <c r="B16" t="s">
        <v>21</v>
      </c>
      <c r="C16" s="1" t="s">
        <v>13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L16" s="1" t="s">
        <v>14</v>
      </c>
      <c r="M16" s="1" t="s">
        <v>14</v>
      </c>
      <c r="N16" s="1" t="s">
        <v>14</v>
      </c>
      <c r="O16" s="1" t="s">
        <v>14</v>
      </c>
      <c r="P16" s="1" t="s">
        <v>14</v>
      </c>
      <c r="Q16" s="1" t="s">
        <v>14</v>
      </c>
      <c r="R16" s="1" t="s">
        <v>14</v>
      </c>
      <c r="T16" s="2">
        <v>11</v>
      </c>
      <c r="U16" s="2">
        <v>0.3</v>
      </c>
      <c r="X16" s="2">
        <f t="shared" si="0"/>
        <v>11</v>
      </c>
    </row>
    <row r="17" spans="2:35" x14ac:dyDescent="0.25">
      <c r="B17" t="s">
        <v>21</v>
      </c>
      <c r="C17" s="1" t="s">
        <v>13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 t="s">
        <v>14</v>
      </c>
      <c r="L17" s="1" t="s">
        <v>14</v>
      </c>
      <c r="M17" s="1" t="s">
        <v>14</v>
      </c>
      <c r="N17" s="1" t="s">
        <v>14</v>
      </c>
      <c r="O17" s="1" t="s">
        <v>14</v>
      </c>
      <c r="P17" s="1" t="s">
        <v>14</v>
      </c>
      <c r="Q17" s="1" t="s">
        <v>14</v>
      </c>
      <c r="R17" s="1" t="s">
        <v>14</v>
      </c>
      <c r="T17" s="2">
        <v>0.7</v>
      </c>
      <c r="U17" s="2">
        <v>0.3</v>
      </c>
      <c r="V17">
        <v>2</v>
      </c>
      <c r="X17" s="2">
        <f>T17*V17</f>
        <v>1.4</v>
      </c>
    </row>
    <row r="18" spans="2:35" x14ac:dyDescent="0.25">
      <c r="X18" s="2"/>
    </row>
    <row r="19" spans="2:35" x14ac:dyDescent="0.25">
      <c r="B19" s="3" t="s">
        <v>76</v>
      </c>
      <c r="X19" s="2"/>
    </row>
    <row r="20" spans="2:35" x14ac:dyDescent="0.25">
      <c r="B20" t="s">
        <v>35</v>
      </c>
      <c r="C20" s="1" t="s">
        <v>28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L20" s="1" t="s">
        <v>14</v>
      </c>
      <c r="M20" s="1" t="s">
        <v>14</v>
      </c>
      <c r="N20" s="1" t="s">
        <v>14</v>
      </c>
      <c r="O20" s="1" t="s">
        <v>14</v>
      </c>
      <c r="P20" s="1" t="s">
        <v>14</v>
      </c>
      <c r="Q20" s="1" t="s">
        <v>14</v>
      </c>
      <c r="R20" s="1" t="s">
        <v>14</v>
      </c>
      <c r="T20" s="2">
        <v>2.4</v>
      </c>
      <c r="U20" s="2">
        <v>0.15</v>
      </c>
      <c r="W20" s="34"/>
      <c r="X20" s="2">
        <f t="shared" si="0"/>
        <v>2.4</v>
      </c>
    </row>
    <row r="21" spans="2:35" x14ac:dyDescent="0.25">
      <c r="B21" t="s">
        <v>35</v>
      </c>
      <c r="C21" s="1" t="s">
        <v>28</v>
      </c>
      <c r="D21" s="1" t="s">
        <v>14</v>
      </c>
      <c r="E21" s="1" t="s">
        <v>14</v>
      </c>
      <c r="F21" s="1" t="s">
        <v>14</v>
      </c>
      <c r="G21" s="1" t="s">
        <v>14</v>
      </c>
      <c r="H21" s="1" t="s">
        <v>14</v>
      </c>
      <c r="I21" s="1" t="s">
        <v>14</v>
      </c>
      <c r="J21" s="1" t="s">
        <v>14</v>
      </c>
      <c r="L21" s="1" t="s">
        <v>14</v>
      </c>
      <c r="M21" s="1" t="s">
        <v>14</v>
      </c>
      <c r="N21" s="1" t="s">
        <v>14</v>
      </c>
      <c r="O21" s="1" t="s">
        <v>14</v>
      </c>
      <c r="P21" s="1" t="s">
        <v>14</v>
      </c>
      <c r="Q21" s="1" t="s">
        <v>14</v>
      </c>
      <c r="R21" s="1" t="s">
        <v>14</v>
      </c>
      <c r="T21" s="2">
        <v>3.5</v>
      </c>
      <c r="U21" s="2">
        <v>0.15</v>
      </c>
      <c r="W21" s="34"/>
      <c r="X21" s="2">
        <f t="shared" si="0"/>
        <v>3.5</v>
      </c>
    </row>
    <row r="22" spans="2:35" x14ac:dyDescent="0.25">
      <c r="X22" s="2"/>
    </row>
    <row r="23" spans="2:35" x14ac:dyDescent="0.25">
      <c r="B23" s="3" t="s">
        <v>85</v>
      </c>
      <c r="X23" s="2"/>
    </row>
    <row r="24" spans="2:35" x14ac:dyDescent="0.25">
      <c r="B24" t="s">
        <v>35</v>
      </c>
      <c r="C24" s="1" t="s">
        <v>28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 t="s">
        <v>14</v>
      </c>
      <c r="L24" s="1" t="s">
        <v>14</v>
      </c>
      <c r="M24" s="1" t="s">
        <v>14</v>
      </c>
      <c r="N24" s="1" t="s">
        <v>14</v>
      </c>
      <c r="O24" s="1" t="s">
        <v>14</v>
      </c>
      <c r="P24" s="1" t="s">
        <v>14</v>
      </c>
      <c r="Q24" s="1" t="s">
        <v>14</v>
      </c>
      <c r="R24" s="1" t="s">
        <v>14</v>
      </c>
      <c r="T24" s="2">
        <v>4</v>
      </c>
      <c r="U24" s="2">
        <v>0.24</v>
      </c>
      <c r="W24" s="34"/>
      <c r="X24" s="2">
        <f t="shared" si="0"/>
        <v>4</v>
      </c>
    </row>
    <row r="25" spans="2:35" x14ac:dyDescent="0.25">
      <c r="X25" s="2"/>
    </row>
    <row r="26" spans="2:35" x14ac:dyDescent="0.25">
      <c r="B26" s="3" t="s">
        <v>52</v>
      </c>
      <c r="T26" s="35"/>
      <c r="U26" s="35"/>
      <c r="V26" s="36"/>
      <c r="X26" s="2"/>
    </row>
    <row r="27" spans="2:35" x14ac:dyDescent="0.25">
      <c r="B27" t="s">
        <v>55</v>
      </c>
      <c r="C27" s="1" t="s">
        <v>56</v>
      </c>
      <c r="D27" s="1" t="s">
        <v>14</v>
      </c>
      <c r="E27" s="1" t="s">
        <v>14</v>
      </c>
      <c r="F27" s="1" t="s">
        <v>15</v>
      </c>
      <c r="G27" s="1" t="s">
        <v>15</v>
      </c>
      <c r="H27" s="1" t="s">
        <v>15</v>
      </c>
      <c r="I27" s="1" t="s">
        <v>15</v>
      </c>
      <c r="J27" s="1" t="s">
        <v>15</v>
      </c>
      <c r="L27" s="1" t="s">
        <v>14</v>
      </c>
      <c r="M27" s="1" t="s">
        <v>14</v>
      </c>
      <c r="N27" s="1" t="s">
        <v>14</v>
      </c>
      <c r="O27" s="1" t="s">
        <v>14</v>
      </c>
      <c r="P27" s="1" t="s">
        <v>14</v>
      </c>
      <c r="Q27" s="1" t="s">
        <v>14</v>
      </c>
      <c r="R27" s="1" t="s">
        <v>14</v>
      </c>
      <c r="T27" s="2">
        <v>10</v>
      </c>
      <c r="U27" s="2">
        <v>0.23</v>
      </c>
      <c r="X27" s="2">
        <f t="shared" si="0"/>
        <v>10</v>
      </c>
    </row>
    <row r="28" spans="2:35" x14ac:dyDescent="0.25">
      <c r="B28" t="s">
        <v>55</v>
      </c>
      <c r="C28" s="1" t="s">
        <v>56</v>
      </c>
      <c r="D28" s="1" t="s">
        <v>14</v>
      </c>
      <c r="E28" s="1" t="s">
        <v>14</v>
      </c>
      <c r="F28" s="1" t="s">
        <v>15</v>
      </c>
      <c r="G28" s="1" t="s">
        <v>15</v>
      </c>
      <c r="H28" s="1" t="s">
        <v>15</v>
      </c>
      <c r="I28" s="1" t="s">
        <v>15</v>
      </c>
      <c r="J28" s="1" t="s">
        <v>15</v>
      </c>
      <c r="L28" s="1" t="s">
        <v>14</v>
      </c>
      <c r="M28" s="1" t="s">
        <v>14</v>
      </c>
      <c r="N28" s="1" t="s">
        <v>14</v>
      </c>
      <c r="O28" s="1" t="s">
        <v>14</v>
      </c>
      <c r="P28" s="1" t="s">
        <v>14</v>
      </c>
      <c r="Q28" s="1" t="s">
        <v>14</v>
      </c>
      <c r="R28" s="1" t="s">
        <v>14</v>
      </c>
      <c r="T28" s="2">
        <v>12</v>
      </c>
      <c r="U28" s="2">
        <v>0.25</v>
      </c>
      <c r="X28" s="2">
        <f t="shared" si="0"/>
        <v>12</v>
      </c>
    </row>
    <row r="29" spans="2:35" x14ac:dyDescent="0.25">
      <c r="B29" t="s">
        <v>57</v>
      </c>
      <c r="C29" s="1" t="s">
        <v>56</v>
      </c>
      <c r="D29" s="1" t="s">
        <v>14</v>
      </c>
      <c r="E29" s="1" t="s">
        <v>14</v>
      </c>
      <c r="F29" s="1" t="s">
        <v>15</v>
      </c>
      <c r="G29" s="1" t="s">
        <v>15</v>
      </c>
      <c r="H29" s="1" t="s">
        <v>15</v>
      </c>
      <c r="I29" s="1" t="s">
        <v>15</v>
      </c>
      <c r="J29" s="1" t="s">
        <v>15</v>
      </c>
      <c r="L29" s="1" t="s">
        <v>14</v>
      </c>
      <c r="M29" s="1" t="s">
        <v>14</v>
      </c>
      <c r="N29" s="1" t="s">
        <v>14</v>
      </c>
      <c r="O29" s="1" t="s">
        <v>14</v>
      </c>
      <c r="P29" s="1" t="s">
        <v>14</v>
      </c>
      <c r="Q29" s="1" t="s">
        <v>14</v>
      </c>
      <c r="R29" s="1" t="s">
        <v>14</v>
      </c>
      <c r="T29" s="2">
        <v>0.64</v>
      </c>
      <c r="U29" s="2">
        <v>0.35</v>
      </c>
      <c r="X29" s="2">
        <f t="shared" si="0"/>
        <v>0.64</v>
      </c>
    </row>
    <row r="30" spans="2:35" x14ac:dyDescent="0.25">
      <c r="B30" t="s">
        <v>57</v>
      </c>
      <c r="C30" s="1" t="s">
        <v>56</v>
      </c>
      <c r="D30" s="1" t="s">
        <v>14</v>
      </c>
      <c r="E30" s="1" t="s">
        <v>14</v>
      </c>
      <c r="F30" s="1" t="s">
        <v>15</v>
      </c>
      <c r="G30" s="1" t="s">
        <v>15</v>
      </c>
      <c r="H30" s="1" t="s">
        <v>15</v>
      </c>
      <c r="I30" s="1" t="s">
        <v>15</v>
      </c>
      <c r="J30" s="1" t="s">
        <v>15</v>
      </c>
      <c r="L30" s="1" t="s">
        <v>14</v>
      </c>
      <c r="M30" s="1" t="s">
        <v>14</v>
      </c>
      <c r="N30" s="1" t="s">
        <v>14</v>
      </c>
      <c r="O30" s="1" t="s">
        <v>14</v>
      </c>
      <c r="P30" s="1" t="s">
        <v>14</v>
      </c>
      <c r="Q30" s="1" t="s">
        <v>14</v>
      </c>
      <c r="R30" s="1" t="s">
        <v>14</v>
      </c>
      <c r="T30" s="2">
        <v>0.64</v>
      </c>
      <c r="U30" s="2">
        <v>0.2</v>
      </c>
      <c r="X30" s="2">
        <f t="shared" si="0"/>
        <v>0.64</v>
      </c>
    </row>
    <row r="31" spans="2:35" s="37" customFormat="1" x14ac:dyDescent="0.25">
      <c r="B31" t="s">
        <v>57</v>
      </c>
      <c r="C31" s="1" t="s">
        <v>56</v>
      </c>
      <c r="D31" s="1" t="s">
        <v>14</v>
      </c>
      <c r="E31" s="1" t="s">
        <v>14</v>
      </c>
      <c r="F31" s="1" t="s">
        <v>15</v>
      </c>
      <c r="G31" s="1" t="s">
        <v>15</v>
      </c>
      <c r="H31" s="1" t="s">
        <v>15</v>
      </c>
      <c r="I31" s="1" t="s">
        <v>15</v>
      </c>
      <c r="J31" s="1" t="s">
        <v>15</v>
      </c>
      <c r="K31" s="1"/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  <c r="Q31" s="1" t="s">
        <v>14</v>
      </c>
      <c r="R31" s="1" t="s">
        <v>14</v>
      </c>
      <c r="S31"/>
      <c r="T31" s="2">
        <v>1.6</v>
      </c>
      <c r="U31" s="2">
        <v>0.2</v>
      </c>
      <c r="V31"/>
      <c r="W31"/>
      <c r="X31" s="2">
        <f t="shared" si="0"/>
        <v>1.6</v>
      </c>
      <c r="Y31"/>
      <c r="AD31"/>
      <c r="AE31"/>
      <c r="AF31"/>
      <c r="AG31"/>
      <c r="AH31"/>
      <c r="AI31"/>
    </row>
    <row r="32" spans="2:35" s="37" customFormat="1" x14ac:dyDescent="0.25">
      <c r="B3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8"/>
      <c r="S32"/>
      <c r="T32" s="2"/>
      <c r="U32" s="2"/>
      <c r="V32"/>
      <c r="W32"/>
      <c r="X32"/>
      <c r="Y32"/>
      <c r="AD32"/>
      <c r="AE32"/>
      <c r="AF32"/>
      <c r="AG32"/>
      <c r="AH32"/>
      <c r="AI32"/>
    </row>
    <row r="33" spans="2:35" s="37" customFormat="1" ht="15.75" x14ac:dyDescent="0.25">
      <c r="B33" t="s">
        <v>0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8"/>
      <c r="S33"/>
      <c r="T33" s="52"/>
      <c r="U33" s="52"/>
      <c r="V33" s="53"/>
      <c r="W33" s="54" t="s">
        <v>137</v>
      </c>
      <c r="X33" s="55">
        <f>SUM(X8:X32)</f>
        <v>74.099999999999994</v>
      </c>
      <c r="Y33"/>
      <c r="AD33"/>
      <c r="AE33"/>
      <c r="AF33"/>
      <c r="AG33"/>
      <c r="AH33"/>
      <c r="AI33"/>
    </row>
    <row r="34" spans="2:35" s="37" customFormat="1" x14ac:dyDescent="0.25">
      <c r="B34" t="s">
        <v>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8"/>
      <c r="S34"/>
      <c r="T34" s="2"/>
      <c r="U34" s="2"/>
      <c r="V34"/>
      <c r="W34"/>
      <c r="X34"/>
      <c r="Y34"/>
      <c r="AD34"/>
      <c r="AE34"/>
      <c r="AF34"/>
      <c r="AG34"/>
      <c r="AH34"/>
      <c r="AI34"/>
    </row>
    <row r="35" spans="2:35" s="37" customFormat="1" x14ac:dyDescent="0.25">
      <c r="B35" t="s">
        <v>86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8"/>
      <c r="S35"/>
      <c r="T35" s="2"/>
      <c r="U35" s="2"/>
      <c r="V35"/>
      <c r="W35"/>
      <c r="X35"/>
      <c r="Y35"/>
      <c r="AD35"/>
      <c r="AE35"/>
      <c r="AF35"/>
      <c r="AG35"/>
      <c r="AH35"/>
      <c r="AI35"/>
    </row>
    <row r="36" spans="2:35" s="37" customFormat="1" x14ac:dyDescent="0.25">
      <c r="B3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8"/>
      <c r="S36"/>
      <c r="T36" s="2"/>
      <c r="U36" s="2"/>
      <c r="V36"/>
      <c r="W36"/>
      <c r="X36"/>
      <c r="Y36"/>
      <c r="AD36"/>
      <c r="AE36"/>
      <c r="AF36"/>
      <c r="AG36"/>
      <c r="AH36"/>
      <c r="AI36"/>
    </row>
    <row r="37" spans="2:35" s="37" customFormat="1" x14ac:dyDescent="0.25">
      <c r="B3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8"/>
      <c r="S37"/>
      <c r="T37" s="2"/>
      <c r="U37" s="2"/>
      <c r="V37"/>
      <c r="W37"/>
      <c r="X37"/>
      <c r="Y37"/>
      <c r="AD37"/>
      <c r="AE37"/>
      <c r="AF37"/>
      <c r="AG37"/>
      <c r="AH37"/>
      <c r="AI37"/>
    </row>
    <row r="46" spans="2:35" s="37" customFormat="1" x14ac:dyDescent="0.25">
      <c r="B4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/>
      <c r="T46" s="2"/>
      <c r="U46" s="2"/>
      <c r="V46"/>
      <c r="W46"/>
      <c r="X46"/>
      <c r="Y46"/>
      <c r="AA46" s="37" t="s">
        <v>89</v>
      </c>
      <c r="AD46"/>
      <c r="AE46"/>
      <c r="AF46"/>
      <c r="AG46"/>
      <c r="AH46"/>
      <c r="AI46"/>
    </row>
    <row r="48" spans="2:35" x14ac:dyDescent="0.25">
      <c r="Z48" s="39" t="s">
        <v>87</v>
      </c>
      <c r="AA48" s="39" t="s">
        <v>88</v>
      </c>
      <c r="AB48" s="39"/>
      <c r="AC48" s="39"/>
    </row>
    <row r="49" spans="26:27" x14ac:dyDescent="0.25">
      <c r="Z49" s="37">
        <v>1</v>
      </c>
      <c r="AA49" s="37">
        <v>0.23</v>
      </c>
    </row>
    <row r="50" spans="26:27" x14ac:dyDescent="0.25">
      <c r="Z50" s="37">
        <v>1.2</v>
      </c>
      <c r="AA50" s="37">
        <v>0.25</v>
      </c>
    </row>
    <row r="51" spans="26:27" x14ac:dyDescent="0.25">
      <c r="Z51" s="37">
        <v>0.64</v>
      </c>
      <c r="AA51" s="37">
        <v>0.35</v>
      </c>
    </row>
    <row r="52" spans="26:27" x14ac:dyDescent="0.25">
      <c r="Z52" s="37">
        <v>0.64</v>
      </c>
      <c r="AA52" s="37">
        <v>0.2</v>
      </c>
    </row>
    <row r="53" spans="26:27" x14ac:dyDescent="0.25">
      <c r="Z53" s="37">
        <v>1.6</v>
      </c>
      <c r="AA53" s="37">
        <v>0.2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D9EA9-62C2-4315-A2A7-300883C5555C}">
  <dimension ref="B2:AI34"/>
  <sheetViews>
    <sheetView zoomScale="145" zoomScaleNormal="145" workbookViewId="0">
      <selection activeCell="V11" sqref="V11"/>
    </sheetView>
  </sheetViews>
  <sheetFormatPr defaultColWidth="10.140625" defaultRowHeight="15" x14ac:dyDescent="0.25"/>
  <cols>
    <col min="1" max="1" width="1.28515625" customWidth="1"/>
    <col min="2" max="2" width="21.42578125" customWidth="1"/>
    <col min="3" max="3" width="6.7109375" style="1" bestFit="1" customWidth="1"/>
    <col min="4" max="6" width="2.140625" style="1" bestFit="1" customWidth="1"/>
    <col min="7" max="7" width="1.7109375" style="1" customWidth="1"/>
    <col min="8" max="10" width="2.140625" style="1" bestFit="1" customWidth="1"/>
    <col min="11" max="11" width="1.28515625" style="1" customWidth="1"/>
    <col min="12" max="13" width="2.140625" style="1" bestFit="1" customWidth="1"/>
    <col min="14" max="14" width="3" style="1" bestFit="1" customWidth="1"/>
    <col min="15" max="15" width="3.42578125" style="1" customWidth="1"/>
    <col min="16" max="18" width="3" style="1" bestFit="1" customWidth="1"/>
    <col min="19" max="19" width="0.28515625" customWidth="1"/>
    <col min="20" max="20" width="5.7109375" style="2" bestFit="1" customWidth="1"/>
    <col min="21" max="21" width="5.42578125" style="2" bestFit="1" customWidth="1"/>
    <col min="22" max="22" width="4.28515625" customWidth="1"/>
    <col min="23" max="23" width="6.140625" customWidth="1"/>
    <col min="24" max="24" width="5.5703125" customWidth="1"/>
    <col min="25" max="25" width="6.28515625" customWidth="1"/>
    <col min="26" max="26" width="6.7109375" style="37" bestFit="1" customWidth="1"/>
    <col min="27" max="27" width="9.5703125" style="37" bestFit="1" customWidth="1"/>
    <col min="28" max="28" width="4.5703125" style="37" bestFit="1" customWidth="1"/>
    <col min="29" max="29" width="6.7109375" style="37" bestFit="1" customWidth="1"/>
    <col min="30" max="31" width="6.7109375" bestFit="1" customWidth="1"/>
  </cols>
  <sheetData>
    <row r="2" spans="2:35" ht="18.75" x14ac:dyDescent="0.3">
      <c r="AC2" s="47"/>
    </row>
    <row r="3" spans="2:35" x14ac:dyDescent="0.25">
      <c r="K3" s="1" t="s">
        <v>1</v>
      </c>
    </row>
    <row r="4" spans="2:35" x14ac:dyDescent="0.25">
      <c r="G4" s="1" t="s">
        <v>3</v>
      </c>
      <c r="I4"/>
      <c r="J4"/>
      <c r="N4"/>
      <c r="O4" s="1" t="s">
        <v>4</v>
      </c>
      <c r="AC4" s="44"/>
      <c r="AD4" s="37"/>
      <c r="AE4" s="37"/>
      <c r="AF4" s="37"/>
      <c r="AG4" s="37"/>
    </row>
    <row r="5" spans="2:35" x14ac:dyDescent="0.25"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L5" s="1">
        <v>8</v>
      </c>
      <c r="M5" s="1">
        <v>9</v>
      </c>
      <c r="N5" s="1">
        <v>10</v>
      </c>
      <c r="O5" s="1">
        <v>11</v>
      </c>
      <c r="P5" s="1">
        <v>12</v>
      </c>
      <c r="Q5" s="1">
        <v>13</v>
      </c>
      <c r="R5" s="1">
        <v>14</v>
      </c>
      <c r="AC5" s="46"/>
      <c r="AD5" s="43"/>
      <c r="AE5" s="43"/>
      <c r="AF5" s="43"/>
      <c r="AG5" s="43"/>
      <c r="AH5" s="43"/>
      <c r="AI5" s="43"/>
    </row>
    <row r="6" spans="2:35" x14ac:dyDescent="0.25">
      <c r="B6" s="3" t="s">
        <v>11</v>
      </c>
      <c r="AC6" s="1"/>
      <c r="AD6" s="37"/>
      <c r="AE6" s="37"/>
      <c r="AF6" s="37"/>
      <c r="AG6" s="41"/>
    </row>
    <row r="7" spans="2:35" x14ac:dyDescent="0.25">
      <c r="B7" t="s">
        <v>64</v>
      </c>
      <c r="C7" s="1" t="s">
        <v>13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 t="s">
        <v>14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  <c r="R7" s="1" t="s">
        <v>15</v>
      </c>
      <c r="T7" s="2">
        <v>0.3</v>
      </c>
      <c r="U7" s="2">
        <v>0.6</v>
      </c>
      <c r="V7">
        <v>50</v>
      </c>
      <c r="W7">
        <f>T7*U7*V7</f>
        <v>9</v>
      </c>
      <c r="AC7" s="1"/>
      <c r="AD7" s="37"/>
      <c r="AE7" s="37"/>
      <c r="AF7" s="37"/>
      <c r="AH7" s="37"/>
    </row>
    <row r="8" spans="2:35" x14ac:dyDescent="0.25">
      <c r="B8" t="s">
        <v>65</v>
      </c>
      <c r="C8" s="1" t="s">
        <v>13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 t="s">
        <v>14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  <c r="R8" s="1" t="s">
        <v>15</v>
      </c>
      <c r="T8" s="2">
        <v>0.6</v>
      </c>
      <c r="U8" s="2">
        <v>0.6</v>
      </c>
      <c r="V8">
        <v>1</v>
      </c>
      <c r="W8">
        <f>T8*U8*V8</f>
        <v>0.36</v>
      </c>
      <c r="AC8" s="1"/>
      <c r="AD8" s="37"/>
      <c r="AE8" s="37"/>
      <c r="AF8" s="41"/>
    </row>
    <row r="9" spans="2:35" x14ac:dyDescent="0.25">
      <c r="B9" s="11" t="s">
        <v>66</v>
      </c>
      <c r="AC9" s="42"/>
      <c r="AD9" s="37"/>
      <c r="AE9" s="37"/>
      <c r="AF9" s="41"/>
    </row>
    <row r="10" spans="2:35" x14ac:dyDescent="0.25">
      <c r="B10" t="s">
        <v>67</v>
      </c>
      <c r="C10" s="1" t="s">
        <v>13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 t="s">
        <v>14</v>
      </c>
      <c r="L10" s="1" t="s">
        <v>15</v>
      </c>
      <c r="M10" s="1" t="s">
        <v>15</v>
      </c>
      <c r="N10" s="1" t="s">
        <v>15</v>
      </c>
      <c r="O10" s="1" t="s">
        <v>15</v>
      </c>
      <c r="P10" s="1" t="s">
        <v>15</v>
      </c>
      <c r="Q10" s="1" t="s">
        <v>15</v>
      </c>
      <c r="R10" s="1" t="s">
        <v>15</v>
      </c>
      <c r="T10" s="2">
        <v>0.3</v>
      </c>
      <c r="U10" s="2">
        <v>0.6</v>
      </c>
      <c r="V10">
        <v>100</v>
      </c>
      <c r="W10">
        <f>T10*U10*V10</f>
        <v>18</v>
      </c>
      <c r="AC10" s="40"/>
      <c r="AD10" s="37"/>
      <c r="AE10" s="37"/>
      <c r="AF10" s="41"/>
      <c r="AG10" s="36"/>
      <c r="AH10" s="44"/>
    </row>
    <row r="12" spans="2:35" x14ac:dyDescent="0.25">
      <c r="W12">
        <f>SUM(W7:W11)</f>
        <v>27.36</v>
      </c>
    </row>
    <row r="13" spans="2:35" s="37" customFormat="1" x14ac:dyDescent="0.25">
      <c r="B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8"/>
      <c r="S13"/>
      <c r="T13" s="2"/>
      <c r="U13" s="2"/>
      <c r="V13"/>
      <c r="W13"/>
      <c r="X13"/>
      <c r="Y13"/>
      <c r="AD13"/>
      <c r="AE13"/>
      <c r="AF13"/>
      <c r="AG13"/>
      <c r="AH13"/>
      <c r="AI13"/>
    </row>
    <row r="14" spans="2:35" s="37" customFormat="1" x14ac:dyDescent="0.25">
      <c r="B14" t="s"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8"/>
      <c r="S14"/>
      <c r="T14" s="2"/>
      <c r="U14" s="2"/>
      <c r="V14"/>
      <c r="W14"/>
      <c r="X14"/>
      <c r="Y14"/>
      <c r="AD14"/>
      <c r="AE14"/>
      <c r="AF14"/>
      <c r="AG14"/>
      <c r="AH14"/>
      <c r="AI14"/>
    </row>
    <row r="15" spans="2:35" s="37" customFormat="1" x14ac:dyDescent="0.25">
      <c r="B15" t="s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8"/>
      <c r="S15"/>
      <c r="T15" s="2"/>
      <c r="U15" s="2"/>
      <c r="V15"/>
      <c r="W15"/>
      <c r="X15"/>
      <c r="Y15"/>
      <c r="AD15"/>
      <c r="AE15"/>
      <c r="AF15"/>
      <c r="AG15"/>
      <c r="AH15"/>
      <c r="AI15"/>
    </row>
    <row r="16" spans="2:35" s="37" customFormat="1" x14ac:dyDescent="0.25">
      <c r="B16" t="s">
        <v>86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8"/>
      <c r="S16"/>
      <c r="T16" s="2"/>
      <c r="U16" s="2"/>
      <c r="V16"/>
      <c r="W16"/>
      <c r="X16"/>
      <c r="Y16"/>
      <c r="AD16"/>
      <c r="AE16"/>
      <c r="AF16"/>
      <c r="AG16"/>
      <c r="AH16"/>
      <c r="AI16"/>
    </row>
    <row r="17" spans="2:35" s="37" customFormat="1" x14ac:dyDescent="0.25">
      <c r="B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8"/>
      <c r="S17"/>
      <c r="T17" s="2"/>
      <c r="U17" s="2"/>
      <c r="V17"/>
      <c r="W17"/>
      <c r="X17"/>
      <c r="Y17"/>
      <c r="AD17"/>
      <c r="AE17"/>
      <c r="AF17"/>
      <c r="AG17"/>
      <c r="AH17"/>
      <c r="AI17"/>
    </row>
    <row r="18" spans="2:35" s="37" customFormat="1" x14ac:dyDescent="0.25">
      <c r="B1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8"/>
      <c r="S18"/>
      <c r="T18" s="2"/>
      <c r="U18" s="2"/>
      <c r="V18"/>
      <c r="W18"/>
      <c r="X18"/>
      <c r="Y18"/>
      <c r="AD18"/>
      <c r="AE18"/>
      <c r="AF18"/>
      <c r="AG18"/>
      <c r="AH18"/>
      <c r="AI18"/>
    </row>
    <row r="27" spans="2:35" s="37" customFormat="1" x14ac:dyDescent="0.25">
      <c r="B2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/>
      <c r="T27" s="2"/>
      <c r="U27" s="2"/>
      <c r="V27"/>
      <c r="W27"/>
      <c r="X27"/>
      <c r="Y27"/>
      <c r="AA27" s="37" t="s">
        <v>89</v>
      </c>
      <c r="AD27"/>
      <c r="AE27"/>
      <c r="AF27"/>
      <c r="AG27"/>
      <c r="AH27"/>
      <c r="AI27"/>
    </row>
    <row r="29" spans="2:35" x14ac:dyDescent="0.25">
      <c r="Z29" s="39" t="s">
        <v>87</v>
      </c>
      <c r="AA29" s="39" t="s">
        <v>88</v>
      </c>
      <c r="AB29" s="39"/>
      <c r="AC29" s="39"/>
    </row>
    <row r="30" spans="2:35" x14ac:dyDescent="0.25">
      <c r="Z30" s="37">
        <v>1</v>
      </c>
      <c r="AA30" s="37">
        <v>0.23</v>
      </c>
    </row>
    <row r="31" spans="2:35" x14ac:dyDescent="0.25">
      <c r="Z31" s="37">
        <v>1.2</v>
      </c>
      <c r="AA31" s="37">
        <v>0.25</v>
      </c>
    </row>
    <row r="32" spans="2:35" x14ac:dyDescent="0.25">
      <c r="Z32" s="37">
        <v>0.64</v>
      </c>
      <c r="AA32" s="37">
        <v>0.35</v>
      </c>
    </row>
    <row r="33" spans="26:27" x14ac:dyDescent="0.25">
      <c r="Z33" s="37">
        <v>0.64</v>
      </c>
      <c r="AA33" s="37">
        <v>0.2</v>
      </c>
    </row>
    <row r="34" spans="26:27" x14ac:dyDescent="0.25">
      <c r="Z34" s="37">
        <v>1.6</v>
      </c>
      <c r="AA34" s="37">
        <v>0.2</v>
      </c>
    </row>
  </sheetData>
  <pageMargins left="0.41736111111111102" right="0.30277777777777798" top="0.55833333333333302" bottom="1.03263888888889" header="0.29305555555555601" footer="0.76736111111111105"/>
  <pageSetup paperSize="9" orientation="portrait" horizontalDpi="300" verticalDpi="300" r:id="rId1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Sheet2_2</vt:lpstr>
      <vt:lpstr>Sheet1</vt:lpstr>
      <vt:lpstr>Sheet2</vt:lpstr>
      <vt:lpstr>Sayfa2</vt:lpstr>
      <vt:lpstr>Sayfa1</vt:lpstr>
      <vt:lpstr>bazalt son</vt:lpstr>
      <vt:lpstr>denizlik mtül</vt:lpstr>
      <vt:lpstr>küpeşte mtül</vt:lpstr>
      <vt:lpstr>doseme m2</vt:lpstr>
      <vt:lpstr>basamak mtül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</dc:creator>
  <dc:description/>
  <cp:lastModifiedBy>m</cp:lastModifiedBy>
  <cp:revision>18</cp:revision>
  <cp:lastPrinted>2023-08-09T10:29:15Z</cp:lastPrinted>
  <dcterms:created xsi:type="dcterms:W3CDTF">2015-06-05T18:17:20Z</dcterms:created>
  <dcterms:modified xsi:type="dcterms:W3CDTF">2023-08-28T05:13:02Z</dcterms:modified>
  <dc:language>tr-TR</dc:language>
</cp:coreProperties>
</file>