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yfa1" sheetId="1" state="visible" r:id="rId2"/>
    <sheet name="2 - kira hesabı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<sst xmlns="http://schemas.openxmlformats.org/spreadsheetml/2006/main" count="85" uniqueCount="79">
  <si>
    <t xml:space="preserve">Tarih</t>
  </si>
  <si>
    <t xml:space="preserve">Açıklama</t>
  </si>
  <si>
    <t xml:space="preserve">Esas No-karar no</t>
  </si>
  <si>
    <t xml:space="preserve">2 yıl süreli kira sözleşmesinin yapılması</t>
  </si>
  <si>
    <t xml:space="preserve">4485  yevmiye 1. noter</t>
  </si>
  <si>
    <t xml:space="preserve">KİRA SÖZLEŞMESİ</t>
  </si>
  <si>
    <t xml:space="preserve">Yapılan 1. yıl Kira bedeli Ödemesi 13,000 TL</t>
  </si>
  <si>
    <t xml:space="preserve">Banka ödemesi</t>
  </si>
  <si>
    <t xml:space="preserve">Yapılan 2. yıl Kira bedeli Ödemesi 13,000 TL</t>
  </si>
  <si>
    <t xml:space="preserve">"kiralanana ihtiyaç olduğunu" belirten ihtarname</t>
  </si>
  <si>
    <t xml:space="preserve">3431 yevmiye 1. noter ihtarname</t>
  </si>
  <si>
    <t xml:space="preserve">Davalının geldiğini kabul etmediği GEREKSİZ  İHTAR  (14-10-2015 Taşra Cevap Dilekçesi 2015/738) </t>
  </si>
  <si>
    <t xml:space="preserve">Sözleşmeye göre 2 yıllık sözleşmenin bitiş tarihi</t>
  </si>
  <si>
    <t xml:space="preserve">SÖZLEŞME Bitiş Tarihi</t>
  </si>
  <si>
    <t xml:space="preserve">Taraflarca tahliye için bildirim yapılmadığı için Kira Sözleşmesi SÜRESİZ SÖZLEŞMEye dönüşmüştür</t>
  </si>
  <si>
    <t xml:space="preserve">SÖZLEŞME SÜRESİZ HALE DÖNÜŞTÜ</t>
  </si>
  <si>
    <t xml:space="preserve">Yapılan 3. yıl Kira bedeli Ödemesi %15,39 yıllık artışla 15,000 TL </t>
  </si>
  <si>
    <r>
      <rPr>
        <sz val="11"/>
        <color rgb="FF000000"/>
        <rFont val="Calibri"/>
        <family val="2"/>
        <charset val="1"/>
      </rPr>
      <t xml:space="preserve">sözleşmenin yenilemeyeceği ve mecurun boşaltması ihtarı - </t>
    </r>
    <r>
      <rPr>
        <b val="true"/>
        <sz val="11"/>
        <color rgb="FF000000"/>
        <rFont val="Calibri"/>
        <family val="2"/>
        <charset val="162"/>
      </rPr>
      <t xml:space="preserve">Bu ihtarın 3. kira yılı bitiş tarihi olan 06-07-2015 olan kira bitim tarihinden en az 3 ay öncesi olan 06-04-2015 tarihinden önce çekilmiş olması tahliye için yeterli idi. Bu ihtara dayanılarak 06-07-2015 tarihinin izleyen 30 gün içerisinde TBK Madde 328 "Bildirime dayalı Tahliye" davası açılmalıydı.</t>
    </r>
  </si>
  <si>
    <t xml:space="preserve">7511 yevmiye 1. noter ihtarname</t>
  </si>
  <si>
    <t xml:space="preserve">ZAMANINDA GÖNDERİLEN VE OLMASI GEREKEN İHTAR - DAVA BU İHTARA GÖRE AÇILSAYDI TAHLİYE KESİNLEŞİRDİ</t>
  </si>
  <si>
    <t xml:space="preserve">2542 yevmiye 1. noter ihtarname</t>
  </si>
  <si>
    <t xml:space="preserve">GEREKSİZ İHTAR </t>
  </si>
  <si>
    <t xml:space="preserve">Yapılan 3. yıl Kira bedeli Ödemesi %33,34 yıllık artışla 20,000 TL </t>
  </si>
  <si>
    <t xml:space="preserve">İhtiyaç tahliye davası</t>
  </si>
  <si>
    <t xml:space="preserve">2015/1016</t>
  </si>
  <si>
    <t xml:space="preserve">Son Duruşmada TAHLİYE KARARI VERİLDİ</t>
  </si>
  <si>
    <t xml:space="preserve">2015/1016-2016/749</t>
  </si>
  <si>
    <t xml:space="preserve">DURUŞMA ZAPTI</t>
  </si>
  <si>
    <t xml:space="preserve">Davalı TAHLİYE KARARININ İPTALİ için TEMYİZe BAŞVURDU</t>
  </si>
  <si>
    <t xml:space="preserve">TEFE-TÜFEye GÖRE ARTIŞ YAPILDIĞI BELİRTİLİYOR</t>
  </si>
  <si>
    <t xml:space="preserve">YARGITAY yerel mahkemenin verdiği TAHLİYE kararını bozdu.</t>
  </si>
  <si>
    <t xml:space="preserve">2017/6422-2017/15565</t>
  </si>
  <si>
    <t xml:space="preserve">YARGITAY 3HD İLAMI - Yargıtay ilamı ile mecurun tahliyesi reddedildi.</t>
  </si>
  <si>
    <t xml:space="preserve">Kiralananın Tahliyesi davası</t>
  </si>
  <si>
    <t xml:space="preserve">2017/2115-2018/841</t>
  </si>
  <si>
    <t xml:space="preserve">Y3HD den geri gelen bozulma kararı ile TAHLİYE REDDEDİLDİ</t>
  </si>
  <si>
    <t xml:space="preserve">2017-2022 tarihleri arası Ödenmeyen kira alacaklarının tahsili için Tahliye ve Haciz Takip Talebi başlatıldı</t>
  </si>
  <si>
    <t xml:space="preserve">2022/7795</t>
  </si>
  <si>
    <t xml:space="preserve">Takip talebinde "Tahliye" nin yazılmaması </t>
  </si>
  <si>
    <t xml:space="preserve">Takibe itiraz edildi. Davalı avukatı BURADA HATA yaptı.Sözleşmenin kendisine itiraz etmesi gerekirken borca itiraz etti. İtiraz dilekçesindeki itirazlar sonradan genişletilemez. Dava ön inceleme tutanağında sözleşmenin geçersizliğinden bahsetmiş. </t>
  </si>
  <si>
    <t xml:space="preserve">İtiraz dilekçesinde her şeye itiraz edilmiş. Ama sözleşmeye itiraz edilmemiş. Bu sözleşme geçerli olduğu sürece kira ödemesinin yapılması gerektiği ve bununda sadece resmi evrakla ispat edilebilir olduğu anlamına gelir.</t>
  </si>
  <si>
    <t xml:space="preserve">İtiraz kabul edilerekTakip durduruldu</t>
  </si>
  <si>
    <t xml:space="preserve">İtitrazın kaldırılması davası açıldı</t>
  </si>
  <si>
    <t xml:space="preserve">2022/219</t>
  </si>
  <si>
    <t xml:space="preserve">takip talebinde "tahliye" yazılmadığı için dava reddedildi.</t>
  </si>
  <si>
    <t xml:space="preserve">2022/219-2022/402</t>
  </si>
  <si>
    <t xml:space="preserve">GEREKÇELİ KARAR Avukatın EKSİK takip talebi vermesi sonucuc dava reddedildi.</t>
  </si>
  <si>
    <t xml:space="preserve">"tahliye" yazılmadığı için davanın reddedilmesinin yanlış olduğu, "itirazın kaldırılması" yönünden davanın incelenmediği konusuyla istinafa başvuruldu.</t>
  </si>
  <si>
    <t xml:space="preserve"> "itirazın kaldırılması" talebinin "tahliye" den bağımsız olduğu gerekçesiyle; İstinaf davanın tekrar görülmesine karar verdi</t>
  </si>
  <si>
    <t xml:space="preserve">2023/933-2023/1627</t>
  </si>
  <si>
    <t xml:space="preserve">İSTİNAF GEREKÇELİ KARARI</t>
  </si>
  <si>
    <t xml:space="preserve">İtirazın kaldırılması ve Tahliye davası (istinaf kararı üzerine tekrar)</t>
  </si>
  <si>
    <t xml:space="preserve">2023/206</t>
  </si>
  <si>
    <t xml:space="preserve">tensip zaptı</t>
  </si>
  <si>
    <t xml:space="preserve">celse 1 de "Dosyanın hesap bilirkişisine tevdii ile takip talebi tarihi itibariyle takip talebinde bulunan toplam alacak ve toplam faiz miktarlarının hesaplanmasının istenilmesine" karar verildi</t>
  </si>
  <si>
    <t xml:space="preserve">2. celsede "1-Davalı vekiline beyan ettiği dekontları sunmak için gelecek celseye kadar süre verilmesine,
2-Kolluğa müzekkere yazılarak dosyaya konu taşınmazın güncel kaydının fotoğraflarının istenmesi ile çevre araştırması yapılarak taşınmazın davalı tarafından hangi dönemlerde kullanıldığı hususunda tutanak tanzim edilmesinin istenilmesine,</t>
  </si>
  <si>
    <t xml:space="preserve">1. maddede istenilen ödeme belgesi olmadığı için belge sunamayacaklar. 2. maddede davalının hangi dönemlerde kullanıldığı sorulacak</t>
  </si>
  <si>
    <t xml:space="preserve">18/01/2024 tarihine duruşma günü verildi</t>
  </si>
  <si>
    <t xml:space="preserve">YAPILACAKLAR</t>
  </si>
  <si>
    <t xml:space="preserve">1)</t>
  </si>
  <si>
    <t xml:space="preserve">Kira hesabının komple çıkarılarak bilirkişinin belirlediği tutara itiraz edilecek.</t>
  </si>
  <si>
    <t xml:space="preserve">2)</t>
  </si>
  <si>
    <t xml:space="preserve">Tutar hesaplanırken 3. ve 4. yıllarda yapılan tüfe artışı göz önünde bulundurularak tekrar hesaplanması istenecek</t>
  </si>
  <si>
    <t xml:space="preserve">3)</t>
  </si>
  <si>
    <t xml:space="preserve">Kullanılan dönemle ilgili olarak "mecur kullanılmasa dahi kira bedeli ödenir" içtihatı belirtilecek</t>
  </si>
  <si>
    <t xml:space="preserve">4)</t>
  </si>
  <si>
    <t xml:space="preserve">Davalının sözleşmeyi fesih ettiğine dair ihtarname çekmediğinden süresiz sözleşmenin halen devam ettiği içtihatla belirtilecek</t>
  </si>
  <si>
    <t xml:space="preserve">12 aylık ortalama tüfe artışı ile </t>
  </si>
  <si>
    <t xml:space="preserve">temmuz tüfe oranı baz alınmıştır</t>
  </si>
  <si>
    <t xml:space="preserve">Mevcut takip ile</t>
  </si>
  <si>
    <t xml:space="preserve">yıllık kira</t>
  </si>
  <si>
    <t xml:space="preserve">temmuz </t>
  </si>
  <si>
    <t xml:space="preserve">tüfe</t>
  </si>
  <si>
    <t xml:space="preserve">yasal faiz</t>
  </si>
  <si>
    <t xml:space="preserve">yıl</t>
  </si>
  <si>
    <t xml:space="preserve">ana para</t>
  </si>
  <si>
    <t xml:space="preserve">faiz</t>
  </si>
  <si>
    <t xml:space="preserve">toplam alacak</t>
  </si>
  <si>
    <t xml:space="preserve">Açılacak dava ile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</si>
</sst>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%0.00"/>
    <numFmt numFmtId="167" formatCode="0.00"/>
    <numFmt numFmtId="168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2"/>
    </font>
    <font>
      <sz val="9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FCFCF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CFCF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55"/>
  <sheetViews>
    <sheetView showFormulas="false" showGridLines="true" showRowColHeaders="true" showZeros="true" rightToLeft="false" tabSelected="false" showOutlineSymbols="true" defaultGridColor="true" view="normal" topLeftCell="A13" colorId="64" zoomScale="140" zoomScaleNormal="140" zoomScalePageLayoutView="100" workbookViewId="0">
      <selection pane="topLeft" activeCell="C41" activeCellId="1" sqref="B8:E10 C41"/>
    </sheetView>
  </sheetViews>
  <sheetFormatPr defaultColWidth="8.453125" defaultRowHeight="13.8" zeroHeight="false" outlineLevelRow="0" outlineLevelCol="0"/>
  <cols>
    <col collapsed="false" customWidth="true" hidden="false" outlineLevel="0" max="1" min="1" style="0" width="2.43"/>
    <col collapsed="false" customWidth="true" hidden="false" outlineLevel="0" max="2" min="2" style="0" width="10.59"/>
    <col collapsed="false" customWidth="true" hidden="false" outlineLevel="0" max="3" min="3" style="1" width="32"/>
    <col collapsed="false" customWidth="true" hidden="false" outlineLevel="0" max="4" min="4" style="2" width="14.57"/>
    <col collapsed="false" customWidth="true" hidden="false" outlineLevel="0" max="5" min="5" style="1" width="27.14"/>
  </cols>
  <sheetData>
    <row r="1" customFormat="false" ht="32.7" hidden="false" customHeight="false" outlineLevel="0" collapsed="false">
      <c r="B1" s="0" t="s">
        <v>0</v>
      </c>
      <c r="C1" s="1" t="s">
        <v>1</v>
      </c>
      <c r="D1" s="2" t="s">
        <v>2</v>
      </c>
      <c r="E1" s="1" t="s">
        <v>1</v>
      </c>
    </row>
    <row r="2" customFormat="false" ht="32.7" hidden="false" customHeight="false" outlineLevel="0" collapsed="false">
      <c r="B2" s="3" t="n">
        <v>41096</v>
      </c>
      <c r="C2" s="4" t="s">
        <v>3</v>
      </c>
      <c r="D2" s="2" t="s">
        <v>4</v>
      </c>
      <c r="E2" s="1" t="s">
        <v>5</v>
      </c>
    </row>
    <row r="3" customFormat="false" ht="32.7" hidden="false" customHeight="false" outlineLevel="0" collapsed="false">
      <c r="B3" s="3" t="n">
        <v>41138</v>
      </c>
      <c r="C3" s="4" t="s">
        <v>6</v>
      </c>
      <c r="E3" s="1" t="s">
        <v>7</v>
      </c>
    </row>
    <row r="4" customFormat="false" ht="32.7" hidden="false" customHeight="false" outlineLevel="0" collapsed="false">
      <c r="B4" s="3" t="n">
        <v>41138</v>
      </c>
      <c r="C4" s="4" t="s">
        <v>8</v>
      </c>
      <c r="E4" s="1" t="s">
        <v>7</v>
      </c>
    </row>
    <row r="5" customFormat="false" ht="13.8" hidden="false" customHeight="false" outlineLevel="0" collapsed="false">
      <c r="B5" s="3"/>
      <c r="C5" s="4"/>
    </row>
    <row r="6" customFormat="false" ht="13.8" hidden="false" customHeight="false" outlineLevel="0" collapsed="false">
      <c r="B6" s="3"/>
      <c r="C6" s="4"/>
    </row>
    <row r="7" customFormat="false" ht="63.65" hidden="false" customHeight="false" outlineLevel="0" collapsed="false">
      <c r="B7" s="3" t="n">
        <v>41806</v>
      </c>
      <c r="C7" s="4" t="s">
        <v>9</v>
      </c>
      <c r="D7" s="2" t="s">
        <v>10</v>
      </c>
      <c r="E7" s="5" t="s">
        <v>11</v>
      </c>
    </row>
    <row r="8" customFormat="false" ht="13.8" hidden="false" customHeight="false" outlineLevel="0" collapsed="false">
      <c r="B8" s="3"/>
      <c r="C8" s="4"/>
      <c r="E8" s="5"/>
    </row>
    <row r="9" customFormat="false" ht="32.7" hidden="false" customHeight="false" outlineLevel="0" collapsed="false">
      <c r="B9" s="3" t="n">
        <v>41826</v>
      </c>
      <c r="C9" s="4" t="s">
        <v>12</v>
      </c>
      <c r="E9" s="1" t="s">
        <v>13</v>
      </c>
    </row>
    <row r="10" customFormat="false" ht="48.15" hidden="false" customHeight="false" outlineLevel="0" collapsed="false">
      <c r="B10" s="3" t="n">
        <v>41826</v>
      </c>
      <c r="C10" s="4" t="s">
        <v>14</v>
      </c>
      <c r="E10" s="1" t="s">
        <v>15</v>
      </c>
      <c r="H10" s="6"/>
    </row>
    <row r="11" customFormat="false" ht="32.7" hidden="false" customHeight="false" outlineLevel="0" collapsed="false">
      <c r="B11" s="3" t="n">
        <v>41891</v>
      </c>
      <c r="C11" s="4" t="s">
        <v>16</v>
      </c>
    </row>
    <row r="12" customFormat="false" ht="195" hidden="false" customHeight="true" outlineLevel="0" collapsed="false">
      <c r="B12" s="3" t="n">
        <v>41990</v>
      </c>
      <c r="C12" s="1" t="s">
        <v>17</v>
      </c>
      <c r="D12" s="2" t="s">
        <v>18</v>
      </c>
      <c r="E12" s="5" t="s">
        <v>19</v>
      </c>
    </row>
    <row r="13" customFormat="false" ht="30.75" hidden="false" customHeight="true" outlineLevel="0" collapsed="false">
      <c r="B13" s="3" t="n">
        <v>42144</v>
      </c>
      <c r="C13" s="4" t="s">
        <v>9</v>
      </c>
      <c r="D13" s="2" t="s">
        <v>20</v>
      </c>
      <c r="E13" s="5" t="s">
        <v>21</v>
      </c>
    </row>
    <row r="14" customFormat="false" ht="32.7" hidden="false" customHeight="false" outlineLevel="0" collapsed="false">
      <c r="B14" s="3" t="n">
        <v>42200</v>
      </c>
      <c r="C14" s="4" t="s">
        <v>22</v>
      </c>
    </row>
    <row r="15" customFormat="false" ht="17.2" hidden="false" customHeight="false" outlineLevel="0" collapsed="false">
      <c r="C15" s="1" t="s">
        <v>23</v>
      </c>
      <c r="D15" s="2" t="s">
        <v>24</v>
      </c>
    </row>
    <row r="16" customFormat="false" ht="32.7" hidden="false" customHeight="false" outlineLevel="0" collapsed="false">
      <c r="B16" s="3" t="n">
        <v>42488</v>
      </c>
      <c r="C16" s="1" t="s">
        <v>25</v>
      </c>
      <c r="D16" s="2" t="s">
        <v>26</v>
      </c>
      <c r="E16" s="1" t="s">
        <v>27</v>
      </c>
    </row>
    <row r="17" customFormat="false" ht="32.7" hidden="false" customHeight="false" outlineLevel="0" collapsed="false">
      <c r="B17" s="3" t="n">
        <v>42507</v>
      </c>
      <c r="C17" s="1" t="s">
        <v>28</v>
      </c>
      <c r="E17" s="1" t="s">
        <v>29</v>
      </c>
    </row>
    <row r="18" customFormat="false" ht="48.15" hidden="false" customHeight="false" outlineLevel="0" collapsed="false">
      <c r="B18" s="3" t="n">
        <v>43063</v>
      </c>
      <c r="C18" s="1" t="s">
        <v>30</v>
      </c>
      <c r="D18" s="2" t="s">
        <v>31</v>
      </c>
      <c r="E18" s="1" t="s">
        <v>32</v>
      </c>
    </row>
    <row r="19" customFormat="false" ht="30.75" hidden="false" customHeight="true" outlineLevel="0" collapsed="false">
      <c r="B19" s="3" t="n">
        <v>43081</v>
      </c>
      <c r="C19" s="1" t="s">
        <v>33</v>
      </c>
      <c r="D19" s="2" t="s">
        <v>34</v>
      </c>
      <c r="E19" s="1" t="s">
        <v>35</v>
      </c>
    </row>
    <row r="20" customFormat="false" ht="13.8" hidden="false" customHeight="false" outlineLevel="0" collapsed="false">
      <c r="B20" s="3"/>
    </row>
    <row r="22" customFormat="false" ht="48.15" hidden="false" customHeight="false" outlineLevel="0" collapsed="false">
      <c r="B22" s="3" t="n">
        <v>44731</v>
      </c>
      <c r="C22" s="1" t="s">
        <v>36</v>
      </c>
      <c r="D22" s="2" t="s">
        <v>37</v>
      </c>
      <c r="E22" s="1" t="s">
        <v>38</v>
      </c>
    </row>
    <row r="23" customFormat="false" ht="125.6" hidden="false" customHeight="false" outlineLevel="0" collapsed="false">
      <c r="B23" s="3" t="n">
        <v>44734</v>
      </c>
      <c r="C23" s="1" t="s">
        <v>39</v>
      </c>
      <c r="E23" s="1" t="s">
        <v>40</v>
      </c>
    </row>
    <row r="24" customFormat="false" ht="17.2" hidden="false" customHeight="false" outlineLevel="0" collapsed="false">
      <c r="B24" s="3" t="n">
        <v>44734</v>
      </c>
      <c r="C24" s="1" t="s">
        <v>41</v>
      </c>
    </row>
    <row r="25" customFormat="false" ht="17.2" hidden="false" customHeight="false" outlineLevel="0" collapsed="false">
      <c r="B25" s="3" t="n">
        <v>44776</v>
      </c>
      <c r="C25" s="1" t="s">
        <v>42</v>
      </c>
      <c r="D25" s="2" t="s">
        <v>43</v>
      </c>
    </row>
    <row r="27" customFormat="false" ht="48.15" hidden="false" customHeight="false" outlineLevel="0" collapsed="false">
      <c r="B27" s="3" t="n">
        <v>44979</v>
      </c>
      <c r="C27" s="1" t="s">
        <v>44</v>
      </c>
      <c r="D27" s="2" t="s">
        <v>45</v>
      </c>
      <c r="E27" s="1" t="s">
        <v>46</v>
      </c>
    </row>
    <row r="28" customFormat="false" ht="13.8" hidden="false" customHeight="false" outlineLevel="0" collapsed="false">
      <c r="B28" s="3"/>
    </row>
    <row r="29" customFormat="false" ht="79.15" hidden="false" customHeight="false" outlineLevel="0" collapsed="false">
      <c r="B29" s="3" t="n">
        <v>44991</v>
      </c>
      <c r="C29" s="1" t="s">
        <v>47</v>
      </c>
    </row>
    <row r="30" customFormat="false" ht="13.8" hidden="false" customHeight="false" outlineLevel="0" collapsed="false">
      <c r="B30" s="3"/>
    </row>
    <row r="31" customFormat="false" ht="63.65" hidden="false" customHeight="false" outlineLevel="0" collapsed="false">
      <c r="B31" s="3" t="n">
        <v>45083</v>
      </c>
      <c r="C31" s="1" t="s">
        <v>48</v>
      </c>
      <c r="D31" s="2" t="s">
        <v>49</v>
      </c>
      <c r="E31" s="1" t="s">
        <v>50</v>
      </c>
    </row>
    <row r="32" customFormat="false" ht="32.7" hidden="false" customHeight="false" outlineLevel="0" collapsed="false">
      <c r="B32" s="3" t="n">
        <v>45083</v>
      </c>
      <c r="C32" s="1" t="s">
        <v>51</v>
      </c>
      <c r="D32" s="2" t="s">
        <v>52</v>
      </c>
      <c r="E32" s="1" t="s">
        <v>53</v>
      </c>
    </row>
    <row r="33" customFormat="false" ht="94.65" hidden="false" customHeight="false" outlineLevel="0" collapsed="false">
      <c r="B33" s="3" t="n">
        <v>45197</v>
      </c>
      <c r="C33" s="1" t="s">
        <v>54</v>
      </c>
    </row>
    <row r="34" customFormat="false" ht="198.75" hidden="false" customHeight="true" outlineLevel="0" collapsed="false">
      <c r="B34" s="3" t="n">
        <v>45239</v>
      </c>
      <c r="C34" s="7" t="s">
        <v>55</v>
      </c>
      <c r="E34" s="1" t="s">
        <v>56</v>
      </c>
    </row>
    <row r="35" customFormat="false" ht="32.7" hidden="false" customHeight="false" outlineLevel="0" collapsed="false">
      <c r="B35" s="3" t="n">
        <v>45239</v>
      </c>
      <c r="C35" s="1" t="s">
        <v>57</v>
      </c>
    </row>
    <row r="36" customFormat="false" ht="13.8" hidden="false" customHeight="false" outlineLevel="0" collapsed="false">
      <c r="B36" s="3"/>
    </row>
    <row r="37" customFormat="false" ht="17.2" hidden="false" customHeight="false" outlineLevel="0" collapsed="false">
      <c r="B37" s="3"/>
      <c r="C37" s="1" t="s">
        <v>58</v>
      </c>
    </row>
    <row r="38" customFormat="false" ht="48.15" hidden="false" customHeight="false" outlineLevel="0" collapsed="false">
      <c r="B38" s="3" t="s">
        <v>59</v>
      </c>
      <c r="C38" s="1" t="s">
        <v>60</v>
      </c>
    </row>
    <row r="39" customFormat="false" ht="63.65" hidden="false" customHeight="false" outlineLevel="0" collapsed="false">
      <c r="B39" s="0" t="s">
        <v>61</v>
      </c>
      <c r="C39" s="1" t="s">
        <v>62</v>
      </c>
    </row>
    <row r="40" customFormat="false" ht="48.15" hidden="false" customHeight="false" outlineLevel="0" collapsed="false">
      <c r="B40" s="0" t="s">
        <v>63</v>
      </c>
      <c r="C40" s="1" t="s">
        <v>64</v>
      </c>
    </row>
    <row r="41" customFormat="false" ht="63.65" hidden="false" customHeight="false" outlineLevel="0" collapsed="false">
      <c r="B41" s="3" t="s">
        <v>65</v>
      </c>
      <c r="C41" s="4" t="s">
        <v>66</v>
      </c>
    </row>
    <row r="54" customFormat="false" ht="13.8" hidden="false" customHeight="false" outlineLevel="0" collapsed="false">
      <c r="B54" s="3"/>
      <c r="C54" s="4"/>
    </row>
    <row r="55" customFormat="false" ht="13.8" hidden="false" customHeight="false" outlineLevel="0" collapsed="false">
      <c r="B55" s="3"/>
      <c r="C5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H30"/>
  <sheetViews>
    <sheetView showFormulas="false" showGridLines="true" showRowColHeaders="true" showZeros="true" rightToLeft="false" tabSelected="true" showOutlineSymbols="true" defaultGridColor="true" view="normal" topLeftCell="A2" colorId="64" zoomScale="140" zoomScaleNormal="140" zoomScalePageLayoutView="100" workbookViewId="0">
      <selection pane="topLeft" activeCell="B8" activeCellId="0" sqref="B8:E10"/>
    </sheetView>
  </sheetViews>
  <sheetFormatPr defaultColWidth="10.14453125" defaultRowHeight="13.8" zeroHeight="false" outlineLevelRow="0" outlineLevelCol="0"/>
  <cols>
    <col collapsed="false" customWidth="true" hidden="false" outlineLevel="0" max="2" min="2" style="0" width="5.73"/>
    <col collapsed="false" customWidth="true" hidden="false" outlineLevel="0" max="3" min="3" style="0" width="5.4"/>
    <col collapsed="false" customWidth="true" hidden="false" outlineLevel="0" max="4" min="4" style="8" width="11.73"/>
    <col collapsed="false" customWidth="true" hidden="false" outlineLevel="0" max="6" min="6" style="0" width="11.9"/>
    <col collapsed="false" customWidth="true" hidden="false" outlineLevel="0" max="8" min="8" style="8" width="3.15"/>
  </cols>
  <sheetData>
    <row r="4" customFormat="false" ht="13.8" hidden="false" customHeight="false" outlineLevel="0" collapsed="false">
      <c r="B4" s="0" t="s">
        <v>67</v>
      </c>
    </row>
    <row r="5" customFormat="false" ht="13.8" hidden="false" customHeight="false" outlineLevel="0" collapsed="false">
      <c r="B5" s="9" t="s">
        <v>68</v>
      </c>
    </row>
    <row r="6" customFormat="false" ht="13.8" hidden="false" customHeight="false" outlineLevel="0" collapsed="false">
      <c r="B6" s="0" t="s">
        <v>69</v>
      </c>
    </row>
    <row r="7" customFormat="false" ht="13.8" hidden="false" customHeight="false" outlineLevel="0" collapsed="false">
      <c r="E7" s="0" t="s">
        <v>70</v>
      </c>
    </row>
    <row r="8" customFormat="false" ht="13.8" hidden="false" customHeight="false" outlineLevel="0" collapsed="false">
      <c r="B8" s="0" t="n">
        <v>2012</v>
      </c>
      <c r="C8" s="0" t="n">
        <v>2013</v>
      </c>
      <c r="E8" s="0" t="n">
        <v>13000</v>
      </c>
    </row>
    <row r="9" customFormat="false" ht="13.8" hidden="false" customHeight="false" outlineLevel="0" collapsed="false">
      <c r="B9" s="0" t="n">
        <v>2013</v>
      </c>
      <c r="C9" s="0" t="n">
        <v>2014</v>
      </c>
      <c r="E9" s="0" t="n">
        <v>13000</v>
      </c>
    </row>
    <row r="10" customFormat="false" ht="13.8" hidden="false" customHeight="false" outlineLevel="0" collapsed="false">
      <c r="B10" s="0" t="n">
        <v>2014</v>
      </c>
      <c r="C10" s="0" t="n">
        <v>2015</v>
      </c>
      <c r="D10" s="10" t="s">
        <v>71</v>
      </c>
      <c r="E10" s="0" t="n">
        <v>15000</v>
      </c>
    </row>
    <row r="11" customFormat="false" ht="13.8" hidden="false" customHeight="false" outlineLevel="0" collapsed="false">
      <c r="B11" s="0" t="n">
        <v>2015</v>
      </c>
      <c r="C11" s="0" t="n">
        <v>2016</v>
      </c>
      <c r="D11" s="8" t="s">
        <v>72</v>
      </c>
      <c r="E11" s="0" t="n">
        <v>20000</v>
      </c>
      <c r="G11" s="0" t="s">
        <v>73</v>
      </c>
    </row>
    <row r="12" customFormat="false" ht="13.8" hidden="false" customHeight="false" outlineLevel="0" collapsed="false">
      <c r="B12" s="0" t="n">
        <v>2016</v>
      </c>
      <c r="C12" s="0" t="n">
        <v>2017</v>
      </c>
      <c r="D12" s="11" t="n">
        <v>7.91</v>
      </c>
      <c r="E12" s="12" t="n">
        <f aca="false">E11+(E11*D12/100)</f>
        <v>21582</v>
      </c>
      <c r="G12" s="0" t="n">
        <v>9</v>
      </c>
    </row>
    <row r="13" customFormat="false" ht="13.8" hidden="false" customHeight="false" outlineLevel="0" collapsed="false">
      <c r="E13" s="12"/>
      <c r="H13" s="8" t="s">
        <v>74</v>
      </c>
    </row>
    <row r="14" customFormat="false" ht="13.8" hidden="false" customHeight="false" outlineLevel="0" collapsed="false">
      <c r="B14" s="0" t="n">
        <v>2017</v>
      </c>
      <c r="C14" s="0" t="n">
        <v>2018</v>
      </c>
      <c r="D14" s="11" t="n">
        <v>9.44</v>
      </c>
      <c r="E14" s="12" t="n">
        <f aca="false">E12+(E12*D14/100)</f>
        <v>23619.3408</v>
      </c>
      <c r="F14" s="12" t="n">
        <f aca="false">E14</f>
        <v>23619.3408</v>
      </c>
      <c r="G14" s="12" t="n">
        <f aca="false">F14*$G$12*H14/100</f>
        <v>12754.444032</v>
      </c>
      <c r="H14" s="8" t="n">
        <v>6</v>
      </c>
    </row>
    <row r="15" customFormat="false" ht="13.8" hidden="false" customHeight="false" outlineLevel="0" collapsed="false">
      <c r="B15" s="0" t="n">
        <v>2018</v>
      </c>
      <c r="C15" s="0" t="n">
        <v>2019</v>
      </c>
      <c r="D15" s="11" t="n">
        <v>12</v>
      </c>
      <c r="E15" s="12" t="n">
        <f aca="false">E14+(E14*D15/100)</f>
        <v>26453.661696</v>
      </c>
      <c r="F15" s="12" t="n">
        <f aca="false">F14+E15</f>
        <v>50073.002496</v>
      </c>
      <c r="G15" s="12" t="n">
        <f aca="false">F15*$G$12*H15/100</f>
        <v>22532.8511232</v>
      </c>
      <c r="H15" s="8" t="n">
        <v>5</v>
      </c>
    </row>
    <row r="16" customFormat="false" ht="13.8" hidden="false" customHeight="false" outlineLevel="0" collapsed="false">
      <c r="B16" s="0" t="n">
        <v>2019</v>
      </c>
      <c r="C16" s="0" t="n">
        <v>2020</v>
      </c>
      <c r="D16" s="11" t="n">
        <v>19.91</v>
      </c>
      <c r="E16" s="12" t="n">
        <f aca="false">E15+(E15*D16/100)</f>
        <v>31720.5857396736</v>
      </c>
      <c r="F16" s="12" t="n">
        <f aca="false">F15+E16</f>
        <v>81793.5882356736</v>
      </c>
      <c r="G16" s="12" t="n">
        <f aca="false">F16*$G$12*H16/100</f>
        <v>29445.6917648425</v>
      </c>
      <c r="H16" s="8" t="n">
        <v>4</v>
      </c>
    </row>
    <row r="17" customFormat="false" ht="13.8" hidden="false" customHeight="false" outlineLevel="0" collapsed="false">
      <c r="B17" s="0" t="n">
        <v>2020</v>
      </c>
      <c r="C17" s="0" t="n">
        <v>2021</v>
      </c>
      <c r="D17" s="11" t="n">
        <v>11.51</v>
      </c>
      <c r="E17" s="12" t="n">
        <f aca="false">E16+(E16*D17/100)</f>
        <v>35371.62515831</v>
      </c>
      <c r="F17" s="12" t="n">
        <f aca="false">F16+E17</f>
        <v>117165.213393984</v>
      </c>
      <c r="G17" s="12" t="n">
        <f aca="false">F17*$G$12*H17/100</f>
        <v>31634.6076163756</v>
      </c>
      <c r="H17" s="8" t="n">
        <v>3</v>
      </c>
    </row>
    <row r="18" customFormat="false" ht="13.8" hidden="false" customHeight="false" outlineLevel="0" collapsed="false">
      <c r="B18" s="0" t="n">
        <v>2021</v>
      </c>
      <c r="C18" s="0" t="n">
        <v>2022</v>
      </c>
      <c r="D18" s="11" t="n">
        <v>15.15</v>
      </c>
      <c r="E18" s="12" t="n">
        <f aca="false">E17+(E17*D18/100)</f>
        <v>40730.426369794</v>
      </c>
      <c r="F18" s="12" t="n">
        <f aca="false">F17+E18</f>
        <v>157895.639763778</v>
      </c>
      <c r="G18" s="12" t="n">
        <f aca="false">F18*$G$12*H18/100</f>
        <v>28421.21515748</v>
      </c>
      <c r="H18" s="8" t="n">
        <v>2</v>
      </c>
    </row>
    <row r="19" customFormat="false" ht="13.8" hidden="false" customHeight="false" outlineLevel="0" collapsed="false">
      <c r="E19" s="13" t="n">
        <f aca="false">SUM(E14:E18)</f>
        <v>157895.639763778</v>
      </c>
      <c r="F19" s="12"/>
      <c r="G19" s="13" t="n">
        <f aca="false">SUM(G14:G18)</f>
        <v>124788.809693898</v>
      </c>
    </row>
    <row r="20" customFormat="false" ht="13.8" hidden="false" customHeight="false" outlineLevel="0" collapsed="false">
      <c r="E20" s="13" t="s">
        <v>75</v>
      </c>
      <c r="F20" s="12"/>
      <c r="G20" s="13" t="s">
        <v>76</v>
      </c>
    </row>
    <row r="21" customFormat="false" ht="13.8" hidden="false" customHeight="false" outlineLevel="0" collapsed="false">
      <c r="E21" s="13"/>
      <c r="F21" s="12"/>
      <c r="G21" s="13"/>
    </row>
    <row r="22" customFormat="false" ht="13.8" hidden="false" customHeight="false" outlineLevel="0" collapsed="false">
      <c r="E22" s="13"/>
      <c r="F22" s="14" t="s">
        <v>77</v>
      </c>
      <c r="G22" s="13" t="n">
        <f aca="false">E19+G19</f>
        <v>282684.449457676</v>
      </c>
    </row>
    <row r="23" customFormat="false" ht="13.8" hidden="false" customHeight="false" outlineLevel="0" collapsed="false">
      <c r="E23" s="13"/>
      <c r="F23" s="14"/>
      <c r="G23" s="13"/>
    </row>
    <row r="24" customFormat="false" ht="13.8" hidden="false" customHeight="false" outlineLevel="0" collapsed="false">
      <c r="B24" s="0" t="s">
        <v>78</v>
      </c>
      <c r="E24" s="12"/>
    </row>
    <row r="25" customFormat="false" ht="13.8" hidden="false" customHeight="false" outlineLevel="0" collapsed="false">
      <c r="B25" s="0" t="n">
        <v>2022</v>
      </c>
      <c r="C25" s="0" t="n">
        <v>2023</v>
      </c>
      <c r="D25" s="11" t="n">
        <v>49.65</v>
      </c>
      <c r="E25" s="12" t="n">
        <f aca="false">E18+(E18*D25/100)</f>
        <v>60953.0830623967</v>
      </c>
      <c r="F25" s="12" t="n">
        <f aca="false">E25</f>
        <v>60953.0830623967</v>
      </c>
      <c r="G25" s="12" t="n">
        <f aca="false">F25*$G$12*H25/100</f>
        <v>10971.5549512314</v>
      </c>
      <c r="H25" s="8" t="n">
        <v>2</v>
      </c>
    </row>
    <row r="26" customFormat="false" ht="13.8" hidden="false" customHeight="false" outlineLevel="0" collapsed="false">
      <c r="B26" s="0" t="n">
        <v>2023</v>
      </c>
      <c r="C26" s="0" t="n">
        <v>2024</v>
      </c>
      <c r="D26" s="15" t="n">
        <v>57.45</v>
      </c>
      <c r="E26" s="12" t="n">
        <f aca="false">E25+(E25*D26/100)</f>
        <v>95970.6292817436</v>
      </c>
      <c r="F26" s="12" t="n">
        <f aca="false">F25+E26</f>
        <v>156923.71234414</v>
      </c>
      <c r="G26" s="12" t="n">
        <f aca="false">F26*$G$12*H26/100</f>
        <v>14123.1341109726</v>
      </c>
      <c r="H26" s="8" t="n">
        <v>1</v>
      </c>
    </row>
    <row r="27" customFormat="false" ht="13.8" hidden="false" customHeight="false" outlineLevel="0" collapsed="false">
      <c r="E27" s="13" t="n">
        <f aca="false">SUM(E25:E26)</f>
        <v>156923.71234414</v>
      </c>
      <c r="F27" s="12"/>
      <c r="G27" s="13" t="n">
        <f aca="false">SUM(G25:G26)</f>
        <v>25094.689062204</v>
      </c>
    </row>
    <row r="28" customFormat="false" ht="13.8" hidden="false" customHeight="false" outlineLevel="0" collapsed="false">
      <c r="E28" s="13" t="s">
        <v>75</v>
      </c>
      <c r="F28" s="12"/>
      <c r="G28" s="13" t="s">
        <v>76</v>
      </c>
    </row>
    <row r="29" customFormat="false" ht="13.8" hidden="false" customHeight="false" outlineLevel="0" collapsed="false">
      <c r="E29" s="13"/>
      <c r="F29" s="12"/>
      <c r="G29" s="13"/>
    </row>
    <row r="30" customFormat="false" ht="13.8" hidden="false" customHeight="false" outlineLevel="0" collapsed="false">
      <c r="E30" s="13"/>
      <c r="F30" s="14" t="s">
        <v>77</v>
      </c>
      <c r="G30" s="13" t="n">
        <f aca="false">E27+G27</f>
        <v>182018.401406344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</dc:creator>
  <dc:description/>
  <dc:language>tr-TR</dc:language>
  <cp:lastModifiedBy/>
  <cp:lastPrinted>2023-11-10T14:45:05Z</cp:lastPrinted>
  <dcterms:modified xsi:type="dcterms:W3CDTF">2023-11-11T01:04:24Z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