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TPLM 24" sheetId="1" state="visible" r:id="rId2"/>
    <sheet name="SnyA105" sheetId="2" state="visible" r:id="rId3"/>
    <sheet name="SnyB202" sheetId="3" state="visible" r:id="rId4"/>
    <sheet name="SnyC301" sheetId="4" state="visible" r:id="rId5"/>
    <sheet name="SnyE502" sheetId="5" state="visible" r:id="rId6"/>
    <sheet name="SnyF601" sheetId="6" state="visible" r:id="rId7"/>
    <sheet name="SnyG702" sheetId="7" state="visible" r:id="rId8"/>
    <sheet name="SnH_yazıhane" sheetId="8" state="visible" r:id="rId9"/>
    <sheet name="24-GLR" sheetId="9" state="visible" r:id="rId10"/>
    <sheet name="24-GDR" sheetId="10" state="visible" r:id="rId11"/>
    <sheet name="02-13-BKY" sheetId="11" state="visible" r:id="rId1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<sst xmlns="http://schemas.openxmlformats.org/spreadsheetml/2006/main" count="501" uniqueCount="325">
  <si>
    <t xml:space="preserve">2022-23</t>
  </si>
  <si>
    <t xml:space="preserve">Ödeme Teminat Tablosu</t>
  </si>
  <si>
    <t xml:space="preserve">Alınan</t>
  </si>
  <si>
    <t xml:space="preserve">Tutar</t>
  </si>
  <si>
    <t xml:space="preserve">Ödeme</t>
  </si>
  <si>
    <t xml:space="preserve">Kalan</t>
  </si>
  <si>
    <t xml:space="preserve">Teminat</t>
  </si>
  <si>
    <t xml:space="preserve">SnyA</t>
  </si>
  <si>
    <t xml:space="preserve">Yıkamacı samed</t>
  </si>
  <si>
    <t xml:space="preserve">SnyB</t>
  </si>
  <si>
    <t xml:space="preserve">Motorcu salih</t>
  </si>
  <si>
    <t xml:space="preserve">SnyCD</t>
  </si>
  <si>
    <t xml:space="preserve">Hurdacı ali</t>
  </si>
  <si>
    <t xml:space="preserve">SnyE</t>
  </si>
  <si>
    <t xml:space="preserve">Motorcu cihan</t>
  </si>
  <si>
    <t xml:space="preserve">SnyF</t>
  </si>
  <si>
    <t xml:space="preserve">Demirci merdal</t>
  </si>
  <si>
    <t xml:space="preserve">SnyG</t>
  </si>
  <si>
    <t xml:space="preserve">Motorcu Metin</t>
  </si>
  <si>
    <t xml:space="preserve">SnyH</t>
  </si>
  <si>
    <t xml:space="preserve">Yazıhane</t>
  </si>
  <si>
    <t xml:space="preserve">Toplamlar</t>
  </si>
  <si>
    <t xml:space="preserve">snA-086-20230930-080-samedTURGUT</t>
  </si>
  <si>
    <t xml:space="preserve">55 m2 Boya</t>
  </si>
  <si>
    <t xml:space="preserve">Tarih</t>
  </si>
  <si>
    <t xml:space="preserve">Açıklama</t>
  </si>
  <si>
    <t xml:space="preserve">Kira bedeli</t>
  </si>
  <si>
    <t xml:space="preserve">Bakiye</t>
  </si>
  <si>
    <t xml:space="preserve">Masraf</t>
  </si>
  <si>
    <t xml:space="preserve">NET</t>
  </si>
  <si>
    <t xml:space="preserve">,</t>
  </si>
  <si>
    <t xml:space="preserve">30-09-2023 – 29-09-2024</t>
  </si>
  <si>
    <t xml:space="preserve">Nakit</t>
  </si>
  <si>
    <t xml:space="preserve">Bankadan ödeme umuta KİRA YAZILMADI</t>
  </si>
  <si>
    <t xml:space="preserve"> - 2023 -</t>
  </si>
  <si>
    <t xml:space="preserve">ELEKTRİK (kendi abonesi var)</t>
  </si>
  <si>
    <t xml:space="preserve">TON</t>
  </si>
  <si>
    <t xml:space="preserve">Su (ödenmiş yazar)</t>
  </si>
  <si>
    <t xml:space="preserve">Tutarı</t>
  </si>
  <si>
    <t xml:space="preserve">( 0 TL )</t>
  </si>
  <si>
    <t xml:space="preserve">Devreden Teminat</t>
  </si>
  <si>
    <t xml:space="preserve">Ocak</t>
  </si>
  <si>
    <t xml:space="preserve">200 TL su alımı 08-01-24</t>
  </si>
  <si>
    <t xml:space="preserve">Şubat</t>
  </si>
  <si>
    <t xml:space="preserve">ortak hesaptan ödeme 08-01-24</t>
  </si>
  <si>
    <t xml:space="preserve">Mart</t>
  </si>
  <si>
    <t xml:space="preserve">Nisan</t>
  </si>
  <si>
    <t xml:space="preserve">Mayıs</t>
  </si>
  <si>
    <t xml:space="preserve">Haziran</t>
  </si>
  <si>
    <t xml:space="preserve">Temmuz</t>
  </si>
  <si>
    <t xml:space="preserve">Ağustos</t>
  </si>
  <si>
    <t xml:space="preserve">Eylül</t>
  </si>
  <si>
    <t xml:space="preserve">Ekim</t>
  </si>
  <si>
    <t xml:space="preserve">Kasım</t>
  </si>
  <si>
    <t xml:space="preserve">Aralık</t>
  </si>
  <si>
    <t xml:space="preserve">snyA</t>
  </si>
  <si>
    <t xml:space="preserve">Açıklamalar-Masraflar</t>
  </si>
  <si>
    <t xml:space="preserve">snA-000-20221030-070-AhmetILTER</t>
  </si>
  <si>
    <t xml:space="preserve">Boya kira</t>
  </si>
  <si>
    <t xml:space="preserve">Kira Bedeli</t>
  </si>
  <si>
    <t xml:space="preserve">Toplam Ödeme</t>
  </si>
  <si>
    <t xml:space="preserve"> Masraf</t>
  </si>
  <si>
    <t xml:space="preserve">Net Kira</t>
  </si>
  <si>
    <t xml:space="preserve">Yıkamacı</t>
  </si>
  <si>
    <t xml:space="preserve">Ahmet İlter</t>
  </si>
  <si>
    <t xml:space="preserve">20-11-2022 – 19-11-2023 Kira Bedeli</t>
  </si>
  <si>
    <t xml:space="preserve">Kira Bedeli 42000</t>
  </si>
  <si>
    <t xml:space="preserve">42000 TL OLAN KİRA BEDELİNİN</t>
  </si>
  <si>
    <t xml:space="preserve">2000 TL Sİ ÖDENMEDİĞİ İÇİN</t>
  </si>
  <si>
    <t xml:space="preserve">TARİH</t>
  </si>
  <si>
    <t xml:space="preserve">30-10-2022 – 29-10-2023</t>
  </si>
  <si>
    <t xml:space="preserve">BEDEL</t>
  </si>
  <si>
    <t xml:space="preserve">42000 TL</t>
  </si>
  <si>
    <t xml:space="preserve">Tarih 20 gün geri çekildi</t>
  </si>
  <si>
    <t xml:space="preserve">Ahmet ilter ebubekir ve ahmet tolan adında 2 kişiye izinsiz devir yaptı</t>
  </si>
  <si>
    <t xml:space="preserve">Tahliye taahütnamesine gerekli eklemeler yapılarak avukata verildi.</t>
  </si>
  <si>
    <t xml:space="preserve">Örnek 14 tahliye emri yollandı</t>
  </si>
  <si>
    <t xml:space="preserve">10-08 de bilinen adrese yapılan tebligat teslim edilemediğinden</t>
  </si>
  <si>
    <t xml:space="preserve">tebligat mernis adresine tebligat kanunu 22/1 maddesine göre</t>
  </si>
  <si>
    <t xml:space="preserve">gönderildi</t>
  </si>
  <si>
    <t xml:space="preserve">tebligat ilk önce borçlunun bilinen son adresine gönderilir.</t>
  </si>
  <si>
    <t xml:space="preserve">teslim edilemezse tekrar mernis adresine gönderilir ve muhtara bırakılır</t>
  </si>
  <si>
    <t xml:space="preserve">Muhtara teslim tarihi tebliğ tarihidir ve ödeme emrindeki süreler</t>
  </si>
  <si>
    <t xml:space="preserve">bu tarihe göre hesaplanır.</t>
  </si>
  <si>
    <t xml:space="preserve">İtiraz süresi içerisinde itiraz edilmediği için tahliye kesinleşti.</t>
  </si>
  <si>
    <t xml:space="preserve">Bu aşamada icra dairesi gerekirse kiracıyı zorla çıkarır.</t>
  </si>
  <si>
    <t xml:space="preserve">Biz bu yola gitmeye hazırlanırken 3. şahıslar Samed TURGUT a devir</t>
  </si>
  <si>
    <t xml:space="preserve">yaptılar</t>
  </si>
  <si>
    <t xml:space="preserve">SnyB203-22  </t>
  </si>
  <si>
    <t xml:space="preserve">200 m2 Karo kira</t>
  </si>
  <si>
    <t xml:space="preserve">1-1-24  -  31-12-24 kira bedeli</t>
  </si>
  <si>
    <t xml:space="preserve">kira bedeli 16 asgari ücret </t>
  </si>
  <si>
    <t xml:space="preserve">2024 için 1 defalık bir önceki yıl asgari ücreti uygulandı</t>
  </si>
  <si>
    <t xml:space="preserve">2025 te 2025 asgari ücret * 16 uygulanacak</t>
  </si>
  <si>
    <t xml:space="preserve">indiirim</t>
  </si>
  <si>
    <t xml:space="preserve">nakit ödeme</t>
  </si>
  <si>
    <t xml:space="preserve">bankadan umuta</t>
  </si>
  <si>
    <t xml:space="preserve">ELEKTRİK </t>
  </si>
  <si>
    <t xml:space="preserve">Su</t>
  </si>
  <si>
    <t xml:space="preserve">( 1200 TL )</t>
  </si>
  <si>
    <t xml:space="preserve">Su-Elektrik Ocak</t>
  </si>
  <si>
    <t xml:space="preserve">Su-Elektrik Şubat</t>
  </si>
  <si>
    <t xml:space="preserve">Su-Elektrik art</t>
  </si>
  <si>
    <t xml:space="preserve">Su-Elektrik Nisan</t>
  </si>
  <si>
    <t xml:space="preserve">Su-Elektrik Mayıs</t>
  </si>
  <si>
    <t xml:space="preserve">Su-Elektrik Haziran </t>
  </si>
  <si>
    <t xml:space="preserve">Su-Elektrik Temmuz </t>
  </si>
  <si>
    <t xml:space="preserve">Su-Elektrik Ağustos</t>
  </si>
  <si>
    <t xml:space="preserve">Su-Elektrik Eylül</t>
  </si>
  <si>
    <t xml:space="preserve">Su-Elektrik Ekim</t>
  </si>
  <si>
    <t xml:space="preserve">Su-Elektrik Kasım</t>
  </si>
  <si>
    <t xml:space="preserve">Su-Elektrik Aralık</t>
  </si>
  <si>
    <t xml:space="preserve">KALAN</t>
  </si>
  <si>
    <t xml:space="preserve">snyB</t>
  </si>
  <si>
    <t xml:space="preserve">Salih Ant - 1.yıl</t>
  </si>
  <si>
    <t xml:space="preserve">İlk anlaşma 7-11-22 de yapıldı</t>
  </si>
  <si>
    <t xml:space="preserve">01-01-23 - 31-12-23 kira bedeli 2022 yılında  Ödendi</t>
  </si>
  <si>
    <t xml:space="preserve">Salih Ant - 2.yıl</t>
  </si>
  <si>
    <t xml:space="preserve">yıllık kira bedeli 16 asgari ücret uygulanacak</t>
  </si>
  <si>
    <t xml:space="preserve">01-01-23 - 31-12-23 kira bedeli</t>
  </si>
  <si>
    <t xml:space="preserve">snCD-080-03-2211-Vinc</t>
  </si>
  <si>
    <t xml:space="preserve">400 m2 Vinç kira</t>
  </si>
  <si>
    <t xml:space="preserve">29-11-2023 – 30-11-2024 Kira Bedeli</t>
  </si>
  <si>
    <t xml:space="preserve">ödeme jmjtjn hesaba</t>
  </si>
  <si>
    <t xml:space="preserve">( 3600 TL )</t>
  </si>
  <si>
    <t xml:space="preserve">snyCD</t>
  </si>
  <si>
    <t xml:space="preserve">Ali Demirel - 4. yıl</t>
  </si>
  <si>
    <t xml:space="preserve">20-21 kira bedeli 36000 TL Ödendi</t>
  </si>
  <si>
    <t xml:space="preserve">21-22 kira bedeli 43160 TL Ödendi</t>
  </si>
  <si>
    <t xml:space="preserve">22-23 kira bedeli 82000 TL Ödendi</t>
  </si>
  <si>
    <t xml:space="preserve">kepçenin bozduğu 60cm*10 mt galvenizli oluk</t>
  </si>
  <si>
    <t xml:space="preserve">oluk bağlantı profili   40x40 10 m</t>
  </si>
  <si>
    <t xml:space="preserve">kepçenin bozduğu 10 adet trapez sac</t>
  </si>
  <si>
    <t xml:space="preserve">duvara dayalı camlar kırıldı</t>
  </si>
  <si>
    <t xml:space="preserve">Büyük- küçük bina çatı trapez saclarında hasar var</t>
  </si>
  <si>
    <t xml:space="preserve">büyük binanın saçağında hasar var</t>
  </si>
  <si>
    <t xml:space="preserve">büyük binanın duvarında sıva hasarı var</t>
  </si>
  <si>
    <t xml:space="preserve">büyük binanın iç tarafında tuğla ve sıva hasarı var</t>
  </si>
  <si>
    <t xml:space="preserve">mutfak tezgahı kırık</t>
  </si>
  <si>
    <t xml:space="preserve">paletli iş makinesi ile taban betonu hasarı var</t>
  </si>
  <si>
    <t xml:space="preserve">motorcunun alçıpanında hasar var ÖDENDİ TMNT</t>
  </si>
  <si>
    <t xml:space="preserve">motorcunun duvarında hasar var</t>
  </si>
  <si>
    <t xml:space="preserve">tuvalet için izinsiz kapı açtı</t>
  </si>
  <si>
    <t xml:space="preserve">yapıldı</t>
  </si>
  <si>
    <t xml:space="preserve">2021 de 2022 için ödemesi gereken kiraları ödemedi</t>
  </si>
  <si>
    <t xml:space="preserve">tmm</t>
  </si>
  <si>
    <t xml:space="preserve">arsa önüne malzeme yığıntısı var OKKK</t>
  </si>
  <si>
    <t xml:space="preserve">karonun çatısı kameracı tarafından ezilmiş</t>
  </si>
  <si>
    <t xml:space="preserve">Hurdacı Ali Demirel</t>
  </si>
  <si>
    <t xml:space="preserve">Ocak 2021- elektrik teminat için</t>
  </si>
  <si>
    <t xml:space="preserve">şubat</t>
  </si>
  <si>
    <t xml:space="preserve">mart</t>
  </si>
  <si>
    <t xml:space="preserve">nisan</t>
  </si>
  <si>
    <t xml:space="preserve">mayıs</t>
  </si>
  <si>
    <t xml:space="preserve">haziran</t>
  </si>
  <si>
    <t xml:space="preserve">temmuz</t>
  </si>
  <si>
    <t xml:space="preserve">ağustos</t>
  </si>
  <si>
    <t xml:space="preserve">eylül</t>
  </si>
  <si>
    <t xml:space="preserve">ekim</t>
  </si>
  <si>
    <t xml:space="preserve">kasım</t>
  </si>
  <si>
    <t xml:space="preserve">aralık</t>
  </si>
  <si>
    <t xml:space="preserve">2022 ye devreden Toplam Teminat</t>
  </si>
  <si>
    <t xml:space="preserve">2021 den devreden ödenmiş teminat</t>
  </si>
  <si>
    <t xml:space="preserve">Ocak 2022- elektrik teminat için</t>
  </si>
  <si>
    <t xml:space="preserve">Mayıs           50 su</t>
  </si>
  <si>
    <t xml:space="preserve">Haziran        200 su</t>
  </si>
  <si>
    <t xml:space="preserve">Temmuz       200 su</t>
  </si>
  <si>
    <t xml:space="preserve">Ağustos          50 su</t>
  </si>
  <si>
    <t xml:space="preserve">Eylül               50 su</t>
  </si>
  <si>
    <t xml:space="preserve">Ekim               50 su</t>
  </si>
  <si>
    <t xml:space="preserve">su</t>
  </si>
  <si>
    <t xml:space="preserve">kiradan kalan</t>
  </si>
  <si>
    <t xml:space="preserve">motorcu tavanı alçıpan hasarı</t>
  </si>
  <si>
    <t xml:space="preserve">2023 e devreden Toplam Teminat</t>
  </si>
  <si>
    <t xml:space="preserve">085-20230830-SNYE-02-SZL CIHAN CAM</t>
  </si>
  <si>
    <t xml:space="preserve">100 m2 ESTE</t>
  </si>
  <si>
    <t xml:space="preserve"> </t>
  </si>
  <si>
    <t xml:space="preserve">( 800 TL )</t>
  </si>
  <si>
    <t xml:space="preserve">snyE</t>
  </si>
  <si>
    <t xml:space="preserve">Motorcu</t>
  </si>
  <si>
    <t xml:space="preserve">Cihan Çam</t>
  </si>
  <si>
    <t xml:space="preserve">22-23 kira bedeli ödendi</t>
  </si>
  <si>
    <t xml:space="preserve">Anlaşma yapıldı</t>
  </si>
  <si>
    <t xml:space="preserve">Kira Başlangıç Tarihi</t>
  </si>
  <si>
    <t xml:space="preserve">Kira Bitiş Tarihi</t>
  </si>
  <si>
    <t xml:space="preserve">Kira gün sayısı (1 ay ek süre verildi)</t>
  </si>
  <si>
    <t xml:space="preserve">40 gün önce geldi şu an 84000 TL dedim</t>
  </si>
  <si>
    <t xml:space="preserve">1-2 güne getir 80 000 olur dedim</t>
  </si>
  <si>
    <t xml:space="preserve">30-8 de değişebilir dedim - temmuz enflasyonu %9,46 oldu</t>
  </si>
  <si>
    <t xml:space="preserve">31-8 akşamı ne oldu diye ben aradım- kiranın 96000 olacağını söyledim</t>
  </si>
  <si>
    <t xml:space="preserve">30-8-2023-29-08-2024 Kira Bedeli</t>
  </si>
  <si>
    <t xml:space="preserve">Elektrik Teminat Bedeli</t>
  </si>
  <si>
    <t xml:space="preserve">2022-8 elektrik tmnt</t>
  </si>
  <si>
    <t xml:space="preserve">2022-9 elektrik tmnt</t>
  </si>
  <si>
    <t xml:space="preserve">2022-10 elektrik tmnt</t>
  </si>
  <si>
    <t xml:space="preserve">2022-11 elektrik tmnt</t>
  </si>
  <si>
    <t xml:space="preserve">toyota işçilik</t>
  </si>
  <si>
    <t xml:space="preserve">2022-12 elektrik tmnt</t>
  </si>
  <si>
    <t xml:space="preserve">2023-01 elektrik tmnt</t>
  </si>
  <si>
    <t xml:space="preserve">2023-02 elektrik tmnt</t>
  </si>
  <si>
    <t xml:space="preserve">2023-03 tmnt</t>
  </si>
  <si>
    <t xml:space="preserve">082-SnF-02-230101-merdalKipel</t>
  </si>
  <si>
    <t xml:space="preserve">Ocak tutar</t>
  </si>
  <si>
    <t xml:space="preserve">şubat tutar</t>
  </si>
  <si>
    <t xml:space="preserve">mart tutar</t>
  </si>
  <si>
    <t xml:space="preserve"> - 2024 -</t>
  </si>
  <si>
    <t xml:space="preserve">( 2400 TL )</t>
  </si>
  <si>
    <t xml:space="preserve">snyF</t>
  </si>
  <si>
    <t xml:space="preserve">1-1-23 - 31-12 -23 dönem hesabı (15887) sıfırlandı</t>
  </si>
  <si>
    <t xml:space="preserve">yeni yıl kira sözleşmesi 01-01-2024 - 31-12-2024 arası için yapılacak</t>
  </si>
  <si>
    <t xml:space="preserve">Yeni yıl 14000*12 ay = 168000 (ocak-aralık 2024)</t>
  </si>
  <si>
    <t xml:space="preserve">7aylık kira 31-12-2023 e kadar peşin alınacak 7*14=98000</t>
  </si>
  <si>
    <t xml:space="preserve">30 Ocaktan itibaren 14000*5 ay = 70000 ödenecek </t>
  </si>
  <si>
    <t xml:space="preserve">30 mayıstaki ödemeyle 01-01-2024 - 31-12-2024 kirası ödenmiş olacak</t>
  </si>
  <si>
    <t xml:space="preserve">30 Haziranda tüfe oranında zam yapılacak</t>
  </si>
  <si>
    <t xml:space="preserve">30 mayıstaki ödemeyle 01-01-2025 - 31-12-2025 kirasının ilk taksidi ödenmiş olacak</t>
  </si>
  <si>
    <t xml:space="preserve">eski yıl</t>
  </si>
  <si>
    <t xml:space="preserve">tüfe artışı</t>
  </si>
  <si>
    <t xml:space="preserve">10. ay nakit</t>
  </si>
  <si>
    <t xml:space="preserve">Ocak ayı tahmini kira bedeli</t>
  </si>
  <si>
    <t xml:space="preserve">10-11-23 e kadar yapılacak peşin ödeme  </t>
  </si>
  <si>
    <t xml:space="preserve">10-11-23 e kadar  7 aylık peşin ödeme yapılır ve ödemelere aylık devam edilirse aylık ödemeler</t>
  </si>
  <si>
    <t xml:space="preserve">10-11-23 e kadar  7 aylık peşin ödeme yapılır ve ödemelere aylık devam edilirse toplam kira </t>
  </si>
  <si>
    <t xml:space="preserve">Peşin Ödeme ile Kira Bedeli (10 aylık tüfe ile)</t>
  </si>
  <si>
    <t xml:space="preserve">Kasım ayı ortalama vade ile ödeme (peşinat 10-11-23 ilk aylık ödeme 30-11-2023)</t>
  </si>
  <si>
    <t xml:space="preserve">Aralık ayı ortalama vade ile ödeme (peşinat 10-11-23 ilk aylık ödeme 30-12-2023)</t>
  </si>
  <si>
    <t xml:space="preserve">Elektrik Teminat</t>
  </si>
  <si>
    <t xml:space="preserve">2022-4 elektrik tmnt</t>
  </si>
  <si>
    <t xml:space="preserve">2022-5 elektrik tmnt</t>
  </si>
  <si>
    <t xml:space="preserve">2022-6 elektrik tmnt</t>
  </si>
  <si>
    <t xml:space="preserve">2022-7 elektrik tmnt</t>
  </si>
  <si>
    <t xml:space="preserve">2022-12 elkrrik tmnt</t>
  </si>
  <si>
    <t xml:space="preserve">2023 e devreden teminat</t>
  </si>
  <si>
    <t xml:space="preserve">resmi işlemler</t>
  </si>
  <si>
    <t xml:space="preserve">2022-23 Kira Bedeli</t>
  </si>
  <si>
    <t xml:space="preserve">ödeme bankadan</t>
  </si>
  <si>
    <t xml:space="preserve">ödeme icradan avukattan geldi</t>
  </si>
  <si>
    <t xml:space="preserve">2022-23 Kira Bedelinden kalan</t>
  </si>
  <si>
    <t xml:space="preserve">TR  3100 0640 0000 1580 0126 8616</t>
  </si>
  <si>
    <t xml:space="preserve">Ali Umut BALCI İşbank hesabına yollanacak</t>
  </si>
  <si>
    <r>
      <rPr>
        <sz val="10"/>
        <color rgb="FF000000"/>
        <rFont val="Calibri"/>
        <family val="2"/>
        <charset val="162"/>
      </rPr>
      <t xml:space="preserve">Açıklamaya “</t>
    </r>
    <r>
      <rPr>
        <u val="single"/>
        <sz val="10"/>
        <color rgb="FF000000"/>
        <rFont val="Calibri"/>
        <family val="2"/>
        <charset val="162"/>
      </rPr>
      <t xml:space="preserve">2022-23 kira bedeli kalanı</t>
    </r>
    <r>
      <rPr>
        <sz val="10"/>
        <color rgb="FF000000"/>
        <rFont val="Calibri"/>
        <family val="2"/>
        <charset val="162"/>
      </rPr>
      <t xml:space="preserve">”</t>
    </r>
  </si>
  <si>
    <t xml:space="preserve">yazılacak</t>
  </si>
  <si>
    <t xml:space="preserve">19-4-23 banka havalesi ile ödenen</t>
  </si>
  <si>
    <t xml:space="preserve">2023-24 Kira Bedeli</t>
  </si>
  <si>
    <r>
      <rPr>
        <sz val="10"/>
        <color rgb="FF000000"/>
        <rFont val="Calibri"/>
        <family val="2"/>
        <charset val="162"/>
      </rPr>
      <t xml:space="preserve">Açıklamaya “</t>
    </r>
    <r>
      <rPr>
        <u val="single"/>
        <sz val="10"/>
        <color rgb="FF000000"/>
        <rFont val="Calibri"/>
        <family val="2"/>
        <charset val="162"/>
      </rPr>
      <t xml:space="preserve">2023-24 kira bedeli kalanı</t>
    </r>
    <r>
      <rPr>
        <sz val="10"/>
        <color rgb="FF000000"/>
        <rFont val="Calibri"/>
        <family val="2"/>
        <charset val="162"/>
      </rPr>
      <t xml:space="preserve">”</t>
    </r>
  </si>
  <si>
    <t xml:space="preserve">ziraat çek hmb tahsilatı</t>
  </si>
  <si>
    <t xml:space="preserve">resmi kalan miktar</t>
  </si>
  <si>
    <t xml:space="preserve">30-03-22 - 30-03-2023 </t>
  </si>
  <si>
    <t xml:space="preserve">icra masrafı</t>
  </si>
  <si>
    <t xml:space="preserve">2022 den kalann mermer hesabı</t>
  </si>
  <si>
    <t xml:space="preserve">2022 den 5 boy profil</t>
  </si>
  <si>
    <t xml:space="preserve">2023 Mart ayı elektrik bedeli</t>
  </si>
  <si>
    <t xml:space="preserve">avukattan gelen 13000 hesabından ödendi</t>
  </si>
  <si>
    <t xml:space="preserve">bedel</t>
  </si>
  <si>
    <t xml:space="preserve">ödeme</t>
  </si>
  <si>
    <t xml:space="preserve">31-3 31-12-2022 9 aylık kira bedeli </t>
  </si>
  <si>
    <t xml:space="preserve">peşin 48000 TL konuşuldu 36000 ödeme yapıldı</t>
  </si>
  <si>
    <t xml:space="preserve">kira dönemi 9 ay olarak uygulandı</t>
  </si>
  <si>
    <t xml:space="preserve">ödemeler elden nakit toplam 36000 TL</t>
  </si>
  <si>
    <t xml:space="preserve">SnyG  </t>
  </si>
  <si>
    <t xml:space="preserve">100 m2 Sanayi Pano</t>
  </si>
  <si>
    <t xml:space="preserve">bankadan yollanacak</t>
  </si>
  <si>
    <t xml:space="preserve">aralık 15 te boşaltacağını söyledi</t>
  </si>
  <si>
    <t xml:space="preserve">boşaltma tarihinden itibaren 3 aylık kira bedelini alacağımı söyledim.</t>
  </si>
  <si>
    <t xml:space="preserve">Bu sürede işyeri kiraya verilirse kalan gün kadar bedeli iade ederim dedim.</t>
  </si>
  <si>
    <t xml:space="preserve">Yaptığı ödemenin kalanını yeni kiracıdan alınca veririm dedim.</t>
  </si>
  <si>
    <t xml:space="preserve">vazgeçip bankadan ödeme yapıldı</t>
  </si>
  <si>
    <t xml:space="preserve">snyG</t>
  </si>
  <si>
    <t xml:space="preserve">Metin Çelik  - 2. yıl</t>
  </si>
  <si>
    <t xml:space="preserve">30-09-2023 – 29-09-2024 Ödenen</t>
  </si>
  <si>
    <t xml:space="preserve">tahliye etmek istediğini belirtti</t>
  </si>
  <si>
    <t xml:space="preserve">tahliye tarihinden itibaren 3 ay sonrasına kadar işyeri kiralanmazsa</t>
  </si>
  <si>
    <t xml:space="preserve">1) 3 aylık boş kaldığı için alınacağını;</t>
  </si>
  <si>
    <t xml:space="preserve">2) Tahliye sonrasında 3 ay içerisinde verilirse,</t>
  </si>
  <si>
    <t xml:space="preserve">     yeni başlangıç tarihine göre iade yapılacağını;</t>
  </si>
  <si>
    <t xml:space="preserve">3) Yeni kiralama yapılıncaya kadar geri ödeme yapılamayacağını, en geç kira bitim </t>
  </si>
  <si>
    <t xml:space="preserve">     tarihi olan 29-9-2024 tarihinde iade yapılabileceğini ;</t>
  </si>
  <si>
    <t xml:space="preserve">söyledim kabul etti</t>
  </si>
  <si>
    <t xml:space="preserve">30-09-2022 – 29-09-2023</t>
  </si>
  <si>
    <t xml:space="preserve">bedeli 48000 den kalan 4000</t>
  </si>
  <si>
    <t xml:space="preserve"> 2022 kiradan kalan 1000 5/8</t>
  </si>
  <si>
    <t xml:space="preserve"> 2022 kiradan kalan 1000 6/8</t>
  </si>
  <si>
    <t xml:space="preserve"> 2022 kiradan kalan 1000 7/8</t>
  </si>
  <si>
    <t xml:space="preserve"> 2022 kiradan kalan 1000 8/8</t>
  </si>
  <si>
    <t xml:space="preserve">1200 TL Elektrik Teminat Bedelinden kalan</t>
  </si>
  <si>
    <t xml:space="preserve">2023-01 elektrik tmnt 200 5/6</t>
  </si>
  <si>
    <t xml:space="preserve">2023-02 elektrik tmnt 200 6/6</t>
  </si>
  <si>
    <t xml:space="preserve">bankadan havale alumba hesabına</t>
  </si>
  <si>
    <t xml:space="preserve">2023 şubat elektrik</t>
  </si>
  <si>
    <t xml:space="preserve">elden nakit iade</t>
  </si>
  <si>
    <t xml:space="preserve">SnyH  Yazıhane</t>
  </si>
  <si>
    <t xml:space="preserve">300 m2</t>
  </si>
  <si>
    <t xml:space="preserve">Elektrik 1-2022</t>
  </si>
  <si>
    <t xml:space="preserve">Elektrik 2-2022</t>
  </si>
  <si>
    <t xml:space="preserve">Elektrik 3-2022</t>
  </si>
  <si>
    <t xml:space="preserve">Elektrik 4-2022</t>
  </si>
  <si>
    <t xml:space="preserve">Elektrik 5-2022</t>
  </si>
  <si>
    <t xml:space="preserve">Bina Vergisi 1</t>
  </si>
  <si>
    <t xml:space="preserve">Kültür Vergisi 1</t>
  </si>
  <si>
    <t xml:space="preserve">Elektrik 6–2022</t>
  </si>
  <si>
    <t xml:space="preserve">Elektrik 7–2022</t>
  </si>
  <si>
    <t xml:space="preserve">Elektrik 8-2022</t>
  </si>
  <si>
    <t xml:space="preserve">Elektrik 9-2022</t>
  </si>
  <si>
    <t xml:space="preserve">Elektrik 10-2022</t>
  </si>
  <si>
    <t xml:space="preserve">Bina Vergisi 2</t>
  </si>
  <si>
    <t xml:space="preserve">Kültür Vergisi 2</t>
  </si>
  <si>
    <t xml:space="preserve">Elektrik 11-2022</t>
  </si>
  <si>
    <t xml:space="preserve">Elektrik 12-2022</t>
  </si>
  <si>
    <t xml:space="preserve">2018-2022 TOPLAMLAR</t>
  </si>
  <si>
    <t xml:space="preserve">TOPLAM</t>
  </si>
  <si>
    <t xml:space="preserve">HACI</t>
  </si>
  <si>
    <t xml:space="preserve">NAZAN</t>
  </si>
  <si>
    <t xml:space="preserve">Gelen</t>
  </si>
  <si>
    <t xml:space="preserve">Dönem Sonu Hisse Oranı</t>
  </si>
  <si>
    <t xml:space="preserve">Yıkama</t>
  </si>
  <si>
    <t xml:space="preserve">55 m2</t>
  </si>
  <si>
    <t xml:space="preserve">Pano</t>
  </si>
  <si>
    <t xml:space="preserve">100 m2</t>
  </si>
  <si>
    <t xml:space="preserve">Karo</t>
  </si>
  <si>
    <t xml:space="preserve">165 m2</t>
  </si>
  <si>
    <t xml:space="preserve">Silim</t>
  </si>
  <si>
    <t xml:space="preserve">Vinç</t>
  </si>
  <si>
    <t xml:space="preserve">300 m2 Açık + 80 m2 kapalı</t>
  </si>
  <si>
    <t xml:space="preserve">snyH</t>
  </si>
  <si>
    <t xml:space="preserve">Este</t>
  </si>
</sst>
</file>

<file path=xl/styles.xml><?xml version="1.0" encoding="utf-8"?>
<styleSheet xmlns="http://schemas.openxmlformats.org/spreadsheetml/2006/main">
  <numFmts count="15">
    <numFmt numFmtId="164" formatCode="General"/>
    <numFmt numFmtId="165" formatCode="#,##0.00"/>
    <numFmt numFmtId="166" formatCode="[$₺-41F]#,##0.00;[RED]\-[$₺-41F]#,##0.00"/>
    <numFmt numFmtId="167" formatCode="[$₺-41F]#,##0.00;[RED][$₺-41F]#,##0.00"/>
    <numFmt numFmtId="168" formatCode="dd/mmm"/>
    <numFmt numFmtId="169" formatCode="dd\.mm\.yy;@"/>
    <numFmt numFmtId="170" formatCode="%0.00"/>
    <numFmt numFmtId="171" formatCode="dd\.mm\.yyyy"/>
    <numFmt numFmtId="172" formatCode="mmm\.yy"/>
    <numFmt numFmtId="173" formatCode="d\.mmm"/>
    <numFmt numFmtId="174" formatCode="[$$-409]#,##0.00;[RED]\-[$$-409]#,##0.00"/>
    <numFmt numFmtId="175" formatCode="[$$-409]#,##0;[RED]\-[$$-409]#,##0"/>
    <numFmt numFmtId="176" formatCode="dd/mm/yyyy"/>
    <numFmt numFmtId="177" formatCode="[$₺-41F]#,##0.##;[RED]\-[$₺-41F]#,##0.##"/>
    <numFmt numFmtId="178" formatCode="0.0000%"/>
  </numFmts>
  <fonts count="38">
    <font>
      <sz val="10"/>
      <color rgb="FF000000"/>
      <name val="Liberation Sans1"/>
      <family val="0"/>
      <charset val="16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Liberation Sans1"/>
      <family val="0"/>
      <charset val="162"/>
    </font>
    <font>
      <b val="true"/>
      <sz val="10"/>
      <color rgb="FF000000"/>
      <name val="Liberation Sans1"/>
      <family val="0"/>
      <charset val="162"/>
    </font>
    <font>
      <sz val="10"/>
      <color rgb="FFCC0000"/>
      <name val="Liberation Sans1"/>
      <family val="0"/>
      <charset val="162"/>
    </font>
    <font>
      <b val="true"/>
      <sz val="10"/>
      <color rgb="FFFFFFFF"/>
      <name val="Liberation Sans1"/>
      <family val="0"/>
      <charset val="162"/>
    </font>
    <font>
      <i val="true"/>
      <sz val="10"/>
      <color rgb="FF808080"/>
      <name val="Liberation Sans1"/>
      <family val="0"/>
      <charset val="162"/>
    </font>
    <font>
      <sz val="10"/>
      <color rgb="FF006600"/>
      <name val="Liberation Sans1"/>
      <family val="0"/>
      <charset val="162"/>
    </font>
    <font>
      <sz val="18"/>
      <color rgb="FF000000"/>
      <name val="Liberation Sans1"/>
      <family val="0"/>
      <charset val="162"/>
    </font>
    <font>
      <b val="true"/>
      <sz val="24"/>
      <color rgb="FF000000"/>
      <name val="Liberation Sans1"/>
      <family val="0"/>
      <charset val="162"/>
    </font>
    <font>
      <sz val="12"/>
      <color rgb="FF000000"/>
      <name val="Liberation Sans1"/>
      <family val="0"/>
      <charset val="162"/>
    </font>
    <font>
      <u val="single"/>
      <sz val="10"/>
      <color rgb="FF0000EE"/>
      <name val="Liberation Sans1"/>
      <family val="0"/>
      <charset val="162"/>
    </font>
    <font>
      <sz val="10"/>
      <color rgb="FF996600"/>
      <name val="Liberation Sans1"/>
      <family val="0"/>
      <charset val="162"/>
    </font>
    <font>
      <sz val="10"/>
      <color rgb="FF333333"/>
      <name val="Liberation Sans1"/>
      <family val="0"/>
      <charset val="162"/>
    </font>
    <font>
      <b val="true"/>
      <i val="true"/>
      <u val="single"/>
      <sz val="10"/>
      <color rgb="FF000000"/>
      <name val="Liberation Sans1"/>
      <family val="0"/>
      <charset val="162"/>
    </font>
    <font>
      <b val="true"/>
      <sz val="10"/>
      <color rgb="FF000000"/>
      <name val="Liberation Sans2"/>
      <family val="0"/>
      <charset val="162"/>
    </font>
    <font>
      <b val="true"/>
      <i val="true"/>
      <u val="single"/>
      <sz val="10"/>
      <color rgb="FF000000"/>
      <name val="Liberation Sans2"/>
      <family val="0"/>
      <charset val="162"/>
    </font>
    <font>
      <sz val="10"/>
      <color rgb="FF000000"/>
      <name val="Liberation Sans2"/>
      <family val="0"/>
      <charset val="162"/>
    </font>
    <font>
      <b val="true"/>
      <u val="single"/>
      <sz val="10"/>
      <color rgb="FF000000"/>
      <name val="Liberation Sans1"/>
      <family val="0"/>
      <charset val="162"/>
    </font>
    <font>
      <b val="true"/>
      <u val="single"/>
      <sz val="10"/>
      <color rgb="FF000000"/>
      <name val="Liberation Sans2"/>
      <family val="0"/>
      <charset val="162"/>
    </font>
    <font>
      <u val="single"/>
      <sz val="10"/>
      <color rgb="FF000000"/>
      <name val="Liberation Sans1"/>
      <family val="0"/>
      <charset val="162"/>
    </font>
    <font>
      <i val="true"/>
      <sz val="10"/>
      <color rgb="FF000000"/>
      <name val="Liberation Sans1"/>
      <family val="0"/>
      <charset val="162"/>
    </font>
    <font>
      <sz val="10"/>
      <color rgb="FF0D0D0D"/>
      <name val="Liberation Sans1"/>
      <family val="0"/>
      <charset val="162"/>
    </font>
    <font>
      <sz val="10"/>
      <color rgb="FF000000"/>
      <name val="Calibri"/>
      <family val="2"/>
      <charset val="162"/>
    </font>
    <font>
      <u val="single"/>
      <sz val="10"/>
      <color rgb="FF000000"/>
      <name val="Calibri"/>
      <family val="2"/>
      <charset val="162"/>
    </font>
    <font>
      <sz val="10"/>
      <color rgb="FFC9211E"/>
      <name val="Liberation Sans1"/>
      <family val="0"/>
      <charset val="162"/>
    </font>
    <font>
      <sz val="9"/>
      <color rgb="FF000000"/>
      <name val="Arial Black"/>
      <family val="2"/>
      <charset val="162"/>
    </font>
    <font>
      <sz val="9"/>
      <color rgb="FF000000"/>
      <name val="Abyssinica SIL"/>
      <family val="0"/>
      <charset val="162"/>
    </font>
    <font>
      <sz val="8"/>
      <color rgb="FF000000"/>
      <name val="Abyssinica SIL"/>
      <family val="0"/>
      <charset val="162"/>
    </font>
    <font>
      <b val="true"/>
      <sz val="9"/>
      <color rgb="FF000000"/>
      <name val="Abyssinica SIL"/>
      <family val="0"/>
      <charset val="162"/>
    </font>
    <font>
      <b val="true"/>
      <sz val="9"/>
      <color rgb="FF000000"/>
      <name val="Liberation Sans1"/>
      <family val="0"/>
      <charset val="162"/>
    </font>
    <font>
      <b val="true"/>
      <sz val="8"/>
      <color rgb="FF000000"/>
      <name val="Abyssinica SIL"/>
      <family val="0"/>
      <charset val="162"/>
    </font>
    <font>
      <b val="true"/>
      <u val="single"/>
      <sz val="9"/>
      <color rgb="FF000000"/>
      <name val="Liberation Sans1"/>
      <family val="0"/>
      <charset val="162"/>
    </font>
    <font>
      <b val="true"/>
      <sz val="8"/>
      <color rgb="FF000000"/>
      <name val="Liberation Sans1"/>
      <family val="0"/>
      <charset val="162"/>
    </font>
    <font>
      <b val="true"/>
      <sz val="11"/>
      <color rgb="FF000000"/>
      <name val="Liberation Sans1"/>
      <family val="0"/>
      <charset val="162"/>
    </font>
    <font>
      <sz val="9"/>
      <color rgb="FF000000"/>
      <name val="Liberation Sans1"/>
      <family val="0"/>
      <charset val="162"/>
    </font>
  </fonts>
  <fills count="15">
    <fill>
      <patternFill patternType="none"/>
    </fill>
    <fill>
      <patternFill patternType="gray125"/>
    </fill>
    <fill>
      <patternFill patternType="solid">
        <fgColor rgb="FF000000"/>
        <bgColor rgb="FF0D0D0D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D6DCE4"/>
      </patternFill>
    </fill>
    <fill>
      <patternFill patternType="solid">
        <fgColor rgb="FFFFCCCC"/>
        <bgColor rgb="FFFCE4D6"/>
      </patternFill>
    </fill>
    <fill>
      <patternFill patternType="solid">
        <fgColor rgb="FFCC0000"/>
        <bgColor rgb="FFC9211E"/>
      </patternFill>
    </fill>
    <fill>
      <patternFill patternType="solid">
        <fgColor rgb="FFCCFFCC"/>
        <bgColor rgb="FFE2EFDA"/>
      </patternFill>
    </fill>
    <fill>
      <patternFill patternType="solid">
        <fgColor rgb="FFFFFFCC"/>
        <bgColor rgb="FFFFF2CC"/>
      </patternFill>
    </fill>
    <fill>
      <patternFill patternType="solid">
        <fgColor rgb="FFFCE4D6"/>
        <bgColor rgb="FFFFF2CC"/>
      </patternFill>
    </fill>
    <fill>
      <patternFill patternType="solid">
        <fgColor rgb="FFE2EFDA"/>
        <bgColor rgb="FFF2F2F2"/>
      </patternFill>
    </fill>
    <fill>
      <patternFill patternType="solid">
        <fgColor rgb="FFFFF2CC"/>
        <bgColor rgb="FFFFFFCC"/>
      </patternFill>
    </fill>
    <fill>
      <patternFill patternType="solid">
        <fgColor rgb="FFD6DCE4"/>
        <bgColor rgb="FFDDDDDD"/>
      </patternFill>
    </fill>
    <fill>
      <patternFill patternType="solid">
        <fgColor rgb="FFF2F2F2"/>
        <bgColor rgb="FFE2EFDA"/>
      </patternFill>
    </fill>
    <fill>
      <patternFill patternType="solid">
        <fgColor rgb="FFFFFF00"/>
        <bgColor rgb="FFFFFF00"/>
      </patternFill>
    </fill>
  </fills>
  <borders count="18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/>
      <right/>
      <top/>
      <bottom style="medium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medium"/>
      <top style="thin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</borders>
  <cellStyleXfs count="3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5" fillId="8" borderId="1" applyFont="true" applyBorder="true" applyAlignment="true" applyProtection="false">
      <alignment horizontal="general" vertical="bottom" textRotation="0" wrapText="false" indent="0" shrinkToFit="false"/>
    </xf>
    <xf numFmtId="164" fontId="1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7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9" fontId="18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8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7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7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7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7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17" fillId="1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1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9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1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8" fillId="9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19" fillId="1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19" fillId="11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1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19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9" fontId="18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8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9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9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18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8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9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13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2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1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1" fillId="1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17" fillId="1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7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9" fontId="1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19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2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9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7" fillId="14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14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9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1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2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1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2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9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9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5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5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73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71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2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2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72" fontId="2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70" fontId="3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74" fontId="2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75" fontId="2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76" fontId="31" fillId="0" borderId="1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2" fontId="31" fillId="0" borderId="1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32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31" fillId="0" borderId="1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7" fontId="29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0" fontId="33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29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5" fontId="29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9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4" fontId="29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7" fontId="31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9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6" fontId="31" fillId="0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2" fontId="31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3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31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77" fontId="2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70" fontId="33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2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77" fontId="31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29" fillId="0" borderId="1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31" fillId="0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3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31" fillId="0" borderId="1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31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5" fontId="31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31" fillId="0" borderId="1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7" fontId="31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5" fontId="31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35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33" fillId="0" borderId="1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7" fontId="33" fillId="0" borderId="1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0" fontId="33" fillId="0" borderId="16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0" fontId="36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8" fontId="36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5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4" fontId="33" fillId="0" borderId="1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33" fillId="0" borderId="1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0" fontId="36" fillId="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8" fontId="32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31" fillId="0" borderId="1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2" fontId="29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3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29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7" fontId="29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0" fontId="33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8" fontId="32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9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4" fontId="29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9" fillId="0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31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3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4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5" xfId="20"/>
    <cellStyle name="Accent 2 6" xfId="21"/>
    <cellStyle name="Accent 3 7" xfId="22"/>
    <cellStyle name="Accent 4" xfId="23"/>
    <cellStyle name="Bad 8" xfId="24"/>
    <cellStyle name="Error 9" xfId="25"/>
    <cellStyle name="Footnote 10" xfId="26"/>
    <cellStyle name="Good 11" xfId="27"/>
    <cellStyle name="Heading 1 13" xfId="28"/>
    <cellStyle name="Heading 12" xfId="29"/>
    <cellStyle name="Heading 2 14" xfId="30"/>
    <cellStyle name="Hyperlink 15" xfId="31"/>
    <cellStyle name="Neutral 16" xfId="32"/>
    <cellStyle name="Note 17" xfId="33"/>
    <cellStyle name="Result 18" xfId="34"/>
    <cellStyle name="Status 19" xfId="35"/>
    <cellStyle name="Text 20" xfId="36"/>
    <cellStyle name="Warning 21" xfId="37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DDDDDD"/>
      <rgbColor rgb="FF808080"/>
      <rgbColor rgb="FF9999FF"/>
      <rgbColor rgb="FF993366"/>
      <rgbColor rgb="FFFFFFCC"/>
      <rgbColor rgb="FFE2EFDA"/>
      <rgbColor rgb="FF660066"/>
      <rgbColor rgb="FFFF8080"/>
      <rgbColor rgb="FF0066CC"/>
      <rgbColor rgb="FFD6DCE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2F2F2"/>
      <rgbColor rgb="FFCCFFCC"/>
      <rgbColor rgb="FFFFF2CC"/>
      <rgbColor rgb="FF99CCFF"/>
      <rgbColor rgb="FFFCE4D6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D0D0D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6:F22"/>
  <sheetViews>
    <sheetView showFormulas="false" showGridLines="true" showRowColHeaders="true" showZeros="true" rightToLeft="false" tabSelected="false" showOutlineSymbols="true" defaultGridColor="true" view="normal" topLeftCell="A1" colorId="64" zoomScale="145" zoomScaleNormal="145" zoomScalePageLayoutView="100" workbookViewId="0">
      <selection pane="topLeft" activeCell="D20" activeCellId="0" sqref="D20"/>
    </sheetView>
  </sheetViews>
  <sheetFormatPr defaultColWidth="8.65234375" defaultRowHeight="12.75" zeroHeight="false" outlineLevelRow="0" outlineLevelCol="0"/>
  <cols>
    <col collapsed="false" customWidth="true" hidden="false" outlineLevel="0" max="1" min="1" style="0" width="12.13"/>
    <col collapsed="false" customWidth="true" hidden="false" outlineLevel="0" max="2" min="2" style="0" width="26.71"/>
    <col collapsed="false" customWidth="true" hidden="false" outlineLevel="0" max="3" min="3" style="0" width="12.13"/>
    <col collapsed="false" customWidth="true" hidden="false" outlineLevel="0" max="4" min="4" style="0" width="13"/>
    <col collapsed="false" customWidth="true" hidden="false" outlineLevel="0" max="5" min="5" style="0" width="11.72"/>
    <col collapsed="false" customWidth="true" hidden="false" outlineLevel="0" max="6" min="6" style="0" width="10.57"/>
    <col collapsed="false" customWidth="true" hidden="false" outlineLevel="0" max="7" min="7" style="0" width="9.13"/>
  </cols>
  <sheetData>
    <row r="6" customFormat="false" ht="12.75" hidden="false" customHeight="false" outlineLevel="0" collapsed="false">
      <c r="A6" s="1" t="s">
        <v>0</v>
      </c>
      <c r="B6" s="1" t="s">
        <v>1</v>
      </c>
      <c r="F6" s="2" t="s">
        <v>2</v>
      </c>
    </row>
    <row r="7" customFormat="false" ht="12.75" hidden="false" customHeight="false" outlineLevel="0" collapsed="false">
      <c r="C7" s="2" t="s">
        <v>3</v>
      </c>
      <c r="D7" s="2" t="s">
        <v>4</v>
      </c>
      <c r="E7" s="2" t="s">
        <v>5</v>
      </c>
      <c r="F7" s="2" t="s">
        <v>6</v>
      </c>
    </row>
    <row r="8" customFormat="false" ht="12.75" hidden="false" customHeight="false" outlineLevel="0" collapsed="false">
      <c r="A8" s="0" t="s">
        <v>7</v>
      </c>
      <c r="B8" s="0" t="s">
        <v>8</v>
      </c>
      <c r="C8" s="3" t="n">
        <f aca="false">SnyA105!E4</f>
        <v>0</v>
      </c>
      <c r="D8" s="3" t="n">
        <f aca="false">SnyA105!F4</f>
        <v>0</v>
      </c>
      <c r="E8" s="4" t="n">
        <f aca="false">C8-D8</f>
        <v>0</v>
      </c>
      <c r="F8" s="4" t="n">
        <f aca="false">SnyA105!E6</f>
        <v>0</v>
      </c>
    </row>
    <row r="9" customFormat="false" ht="12.75" hidden="false" customHeight="false" outlineLevel="0" collapsed="false">
      <c r="A9" s="0" t="s">
        <v>9</v>
      </c>
      <c r="B9" s="0" t="s">
        <v>10</v>
      </c>
      <c r="C9" s="3" t="n">
        <f aca="false">SnyB202!D4</f>
        <v>170000</v>
      </c>
      <c r="D9" s="3" t="n">
        <f aca="false">SnyB202!E4</f>
        <v>170000</v>
      </c>
      <c r="E9" s="4" t="n">
        <f aca="false">C9-D9</f>
        <v>0</v>
      </c>
      <c r="F9" s="4" t="n">
        <f aca="false">SnyB202!D6</f>
        <v>1000.12</v>
      </c>
    </row>
    <row r="10" customFormat="false" ht="12.75" hidden="false" customHeight="false" outlineLevel="0" collapsed="false">
      <c r="A10" s="0" t="s">
        <v>11</v>
      </c>
      <c r="B10" s="0" t="s">
        <v>12</v>
      </c>
      <c r="C10" s="3" t="n">
        <f aca="false">SnyC301!D4</f>
        <v>240000</v>
      </c>
      <c r="D10" s="3" t="n">
        <f aca="false">SnyC301!E4</f>
        <v>135000</v>
      </c>
      <c r="E10" s="4" t="n">
        <f aca="false">C10-D10</f>
        <v>105000</v>
      </c>
      <c r="F10" s="4" t="n">
        <f aca="false">SnyC301!D6</f>
        <v>-3924.11</v>
      </c>
    </row>
    <row r="11" customFormat="false" ht="12.75" hidden="false" customHeight="false" outlineLevel="0" collapsed="false">
      <c r="A11" s="0" t="s">
        <v>13</v>
      </c>
      <c r="B11" s="0" t="s">
        <v>14</v>
      </c>
      <c r="C11" s="3" t="n">
        <f aca="false">SnyE502!D4</f>
        <v>96000</v>
      </c>
      <c r="D11" s="3" t="n">
        <f aca="false">SnyE502!E4</f>
        <v>0</v>
      </c>
      <c r="E11" s="4" t="n">
        <f aca="false">C11-D11</f>
        <v>96000</v>
      </c>
      <c r="F11" s="4" t="n">
        <f aca="false">SnyE502!D6</f>
        <v>800</v>
      </c>
    </row>
    <row r="12" customFormat="false" ht="12.75" hidden="false" customHeight="false" outlineLevel="0" collapsed="false">
      <c r="A12" s="0" t="s">
        <v>15</v>
      </c>
      <c r="B12" s="0" t="s">
        <v>16</v>
      </c>
      <c r="C12" s="3" t="n">
        <f aca="false">SnyF601!E4</f>
        <v>45333.01825</v>
      </c>
      <c r="D12" s="3" t="n">
        <f aca="false">SnyF601!F4</f>
        <v>0</v>
      </c>
      <c r="E12" s="4" t="n">
        <f aca="false">C12-D12</f>
        <v>45333.01825</v>
      </c>
      <c r="F12" s="4" t="n">
        <f aca="false">SnyF601!E6</f>
        <v>-2510.63</v>
      </c>
    </row>
    <row r="13" customFormat="false" ht="12.75" hidden="false" customHeight="false" outlineLevel="0" collapsed="false">
      <c r="A13" s="0" t="s">
        <v>17</v>
      </c>
      <c r="B13" s="0" t="s">
        <v>18</v>
      </c>
      <c r="C13" s="3" t="n">
        <f aca="false">SnyG702!D4</f>
        <v>96000</v>
      </c>
      <c r="D13" s="3" t="n">
        <f aca="false">SnyG702!E4</f>
        <v>96000</v>
      </c>
      <c r="E13" s="4" t="n">
        <f aca="false">C13-D13</f>
        <v>0</v>
      </c>
      <c r="F13" s="4" t="n">
        <f aca="false">SnyG702!D6</f>
        <v>-1200</v>
      </c>
    </row>
    <row r="14" customFormat="false" ht="12.75" hidden="false" customHeight="false" outlineLevel="0" collapsed="false">
      <c r="A14" s="0" t="s">
        <v>19</v>
      </c>
      <c r="B14" s="0" t="s">
        <v>20</v>
      </c>
      <c r="C14" s="4" t="n">
        <f aca="false">SnH_yazıhane!F2*-1</f>
        <v>0</v>
      </c>
      <c r="D14" s="4" t="n">
        <f aca="false">C14</f>
        <v>0</v>
      </c>
      <c r="E14" s="4" t="n">
        <f aca="false">C14-D14</f>
        <v>0</v>
      </c>
    </row>
    <row r="15" customFormat="false" ht="12.75" hidden="false" customHeight="false" outlineLevel="0" collapsed="false">
      <c r="E15" s="4"/>
    </row>
    <row r="16" customFormat="false" ht="12.75" hidden="false" customHeight="false" outlineLevel="0" collapsed="false">
      <c r="B16" s="5" t="s">
        <v>21</v>
      </c>
      <c r="C16" s="6" t="n">
        <f aca="false">SUM(C8:C14)</f>
        <v>647333.01825</v>
      </c>
      <c r="D16" s="6" t="n">
        <f aca="false">SUM(D8:D14)</f>
        <v>401000</v>
      </c>
      <c r="E16" s="6" t="n">
        <f aca="false">SUM(E8:E14)</f>
        <v>246333.01825</v>
      </c>
      <c r="F16" s="6" t="n">
        <f aca="false">SUM(F8:F14)</f>
        <v>-5834.62</v>
      </c>
    </row>
    <row r="18" customFormat="false" ht="12.75" hidden="false" customHeight="false" outlineLevel="0" collapsed="false">
      <c r="D18" s="7"/>
    </row>
    <row r="22" customFormat="false" ht="12.75" hidden="false" customHeight="false" outlineLevel="0" collapsed="false">
      <c r="D22" s="8"/>
    </row>
  </sheetData>
  <printOptions headings="false" gridLines="false" gridLinesSet="true" horizontalCentered="false" verticalCentered="false"/>
  <pageMargins left="0.39375" right="0.236111111111111" top="0.709027777777778" bottom="0.70625" header="0.511811023622047" footer="0.511811023622047"/>
  <pageSetup paperSize="77" scale="100" fitToWidth="1" fitToHeight="1" pageOrder="overThenDown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"/>
  <sheetViews>
    <sheetView showFormulas="false" showGridLines="true" showRowColHeaders="true" showZeros="true" rightToLeft="false" tabSelected="false" showOutlineSymbols="true" defaultGridColor="true" view="normal" topLeftCell="A7" colorId="64" zoomScale="130" zoomScaleNormal="130" zoomScalePageLayoutView="100" workbookViewId="0">
      <selection pane="topLeft" activeCell="E29" activeCellId="0" sqref="E29"/>
    </sheetView>
  </sheetViews>
  <sheetFormatPr defaultColWidth="8.65234375" defaultRowHeight="12.75" zeroHeight="false" outlineLevelRow="0" outlineLevelCol="0"/>
  <cols>
    <col collapsed="false" customWidth="true" hidden="false" outlineLevel="0" max="1" min="1" style="9" width="9.42"/>
    <col collapsed="false" customWidth="true" hidden="false" outlineLevel="0" max="2" min="2" style="0" width="24.14"/>
    <col collapsed="false" customWidth="true" hidden="false" outlineLevel="0" max="3" min="3" style="0" width="7"/>
    <col collapsed="false" customWidth="true" hidden="false" outlineLevel="0" max="4" min="4" style="0" width="12.13"/>
    <col collapsed="false" customWidth="true" hidden="false" outlineLevel="0" max="5" min="5" style="3" width="12.13"/>
    <col collapsed="false" customWidth="true" hidden="false" outlineLevel="0" max="8" min="6" style="0" width="12.13"/>
    <col collapsed="false" customWidth="true" hidden="false" outlineLevel="0" max="9" min="9" style="0" width="9.13"/>
  </cols>
  <sheetData>
    <row r="1" customFormat="false" ht="12.75" hidden="false" customHeight="false" outlineLevel="0" collapsed="false">
      <c r="B1" s="10" t="s">
        <v>22</v>
      </c>
      <c r="C1" s="10"/>
      <c r="D1" s="10"/>
      <c r="F1" s="3"/>
      <c r="G1" s="11" t="s">
        <v>23</v>
      </c>
    </row>
    <row r="2" customFormat="false" ht="12.75" hidden="false" customHeight="false" outlineLevel="0" collapsed="false">
      <c r="B2" s="10"/>
      <c r="C2" s="10"/>
      <c r="D2" s="10"/>
      <c r="F2" s="3"/>
      <c r="G2" s="3"/>
    </row>
    <row r="3" customFormat="false" ht="13.5" hidden="false" customHeight="false" outlineLevel="0" collapsed="false">
      <c r="A3" s="12" t="s">
        <v>24</v>
      </c>
      <c r="B3" s="13" t="s">
        <v>25</v>
      </c>
      <c r="C3" s="13"/>
      <c r="D3" s="13"/>
      <c r="E3" s="14" t="s">
        <v>26</v>
      </c>
      <c r="F3" s="14" t="s">
        <v>4</v>
      </c>
      <c r="G3" s="14" t="s">
        <v>27</v>
      </c>
    </row>
    <row r="4" customFormat="false" ht="12.75" hidden="false" customHeight="false" outlineLevel="0" collapsed="false">
      <c r="B4" s="15" t="s">
        <v>21</v>
      </c>
      <c r="C4" s="16"/>
      <c r="D4" s="17"/>
      <c r="E4" s="18" t="n">
        <f aca="false">SUM(E9:E20)</f>
        <v>0</v>
      </c>
      <c r="F4" s="19" t="n">
        <f aca="false">SUM(F9:F20)</f>
        <v>0</v>
      </c>
      <c r="G4" s="20" t="n">
        <f aca="false">G20</f>
        <v>0</v>
      </c>
    </row>
    <row r="5" customFormat="false" ht="12.75" hidden="false" customHeight="false" outlineLevel="0" collapsed="false">
      <c r="B5" s="17" t="s">
        <v>28</v>
      </c>
      <c r="C5" s="17"/>
      <c r="D5" s="17"/>
      <c r="E5" s="21" t="n">
        <f aca="false">G40</f>
        <v>0</v>
      </c>
      <c r="F5" s="3" t="n">
        <v>2500</v>
      </c>
    </row>
    <row r="6" customFormat="false" ht="12.75" hidden="false" customHeight="false" outlineLevel="0" collapsed="false">
      <c r="B6" s="22" t="s">
        <v>6</v>
      </c>
      <c r="C6" s="22"/>
      <c r="E6" s="23" t="n">
        <f aca="false">G37</f>
        <v>0</v>
      </c>
      <c r="F6" s="22"/>
      <c r="G6" s="24"/>
    </row>
    <row r="7" customFormat="false" ht="12.75" hidden="false" customHeight="false" outlineLevel="0" collapsed="false">
      <c r="A7" s="25"/>
      <c r="B7" s="26"/>
      <c r="C7" s="26"/>
      <c r="D7" s="27"/>
      <c r="E7" s="26"/>
      <c r="F7" s="27" t="s">
        <v>29</v>
      </c>
      <c r="G7" s="28" t="n">
        <f aca="false">F4-E5</f>
        <v>0</v>
      </c>
    </row>
    <row r="8" customFormat="false" ht="12.75" hidden="false" customHeight="false" outlineLevel="0" collapsed="false">
      <c r="B8" s="17" t="s">
        <v>30</v>
      </c>
      <c r="C8" s="17"/>
      <c r="E8" s="29"/>
      <c r="F8" s="30"/>
      <c r="G8" s="30"/>
    </row>
    <row r="9" customFormat="false" ht="12.75" hidden="false" customHeight="false" outlineLevel="0" collapsed="false">
      <c r="A9" s="9" t="n">
        <v>45197</v>
      </c>
      <c r="B9" s="0" t="s">
        <v>31</v>
      </c>
      <c r="E9" s="31"/>
      <c r="F9" s="32"/>
      <c r="G9" s="30" t="n">
        <f aca="false">E9-F9</f>
        <v>0</v>
      </c>
    </row>
    <row r="10" customFormat="false" ht="12.75" hidden="false" customHeight="false" outlineLevel="0" collapsed="false">
      <c r="A10" s="9" t="n">
        <v>45196</v>
      </c>
      <c r="B10" s="0" t="s">
        <v>32</v>
      </c>
      <c r="E10" s="31"/>
      <c r="F10" s="32"/>
      <c r="G10" s="30" t="n">
        <f aca="false">E10-F10+G9</f>
        <v>0</v>
      </c>
    </row>
    <row r="11" customFormat="false" ht="12.75" hidden="false" customHeight="false" outlineLevel="0" collapsed="false">
      <c r="A11" s="9" t="n">
        <v>45196</v>
      </c>
      <c r="B11" s="0" t="s">
        <v>33</v>
      </c>
      <c r="E11" s="31"/>
      <c r="F11" s="32"/>
      <c r="G11" s="30" t="n">
        <f aca="false">E11-F11+G10</f>
        <v>0</v>
      </c>
    </row>
    <row r="12" customFormat="false" ht="12.75" hidden="false" customHeight="false" outlineLevel="0" collapsed="false">
      <c r="E12" s="31"/>
      <c r="F12" s="32"/>
      <c r="G12" s="30" t="n">
        <f aca="false">E12-F12+G11</f>
        <v>0</v>
      </c>
    </row>
    <row r="13" customFormat="false" ht="12.75" hidden="false" customHeight="false" outlineLevel="0" collapsed="false">
      <c r="E13" s="31"/>
      <c r="F13" s="32"/>
      <c r="G13" s="30" t="n">
        <f aca="false">E13-F13+G12</f>
        <v>0</v>
      </c>
    </row>
    <row r="14" customFormat="false" ht="12.75" hidden="false" customHeight="false" outlineLevel="0" collapsed="false">
      <c r="A14" s="33"/>
      <c r="E14" s="34"/>
      <c r="F14" s="35"/>
      <c r="G14" s="30" t="n">
        <f aca="false">E14-F14+G13</f>
        <v>0</v>
      </c>
    </row>
    <row r="15" customFormat="false" ht="12.75" hidden="false" customHeight="false" outlineLevel="0" collapsed="false">
      <c r="A15" s="33"/>
      <c r="E15" s="34"/>
      <c r="F15" s="35"/>
      <c r="G15" s="30" t="n">
        <f aca="false">E15-F15+G14</f>
        <v>0</v>
      </c>
    </row>
    <row r="16" customFormat="false" ht="12.75" hidden="false" customHeight="false" outlineLevel="0" collapsed="false">
      <c r="A16" s="33"/>
      <c r="E16" s="34"/>
      <c r="F16" s="35"/>
      <c r="G16" s="30" t="n">
        <f aca="false">E16-F16+G15</f>
        <v>0</v>
      </c>
    </row>
    <row r="17" customFormat="false" ht="12.75" hidden="false" customHeight="false" outlineLevel="0" collapsed="false">
      <c r="A17" s="33"/>
      <c r="E17" s="34"/>
      <c r="F17" s="35"/>
      <c r="G17" s="30" t="n">
        <f aca="false">E17-F17+G16</f>
        <v>0</v>
      </c>
    </row>
    <row r="18" customFormat="false" ht="12.75" hidden="false" customHeight="false" outlineLevel="0" collapsed="false">
      <c r="A18" s="33"/>
      <c r="E18" s="34"/>
      <c r="F18" s="35"/>
      <c r="G18" s="30" t="n">
        <f aca="false">E18-F18+G17</f>
        <v>0</v>
      </c>
    </row>
    <row r="19" customFormat="false" ht="12.75" hidden="false" customHeight="false" outlineLevel="0" collapsed="false">
      <c r="A19" s="33"/>
      <c r="E19" s="34"/>
      <c r="F19" s="35"/>
      <c r="G19" s="30" t="n">
        <f aca="false">E19-F19+G18</f>
        <v>0</v>
      </c>
    </row>
    <row r="20" customFormat="false" ht="12.75" hidden="false" customHeight="false" outlineLevel="0" collapsed="false">
      <c r="A20" s="33"/>
      <c r="E20" s="34"/>
      <c r="F20" s="35"/>
      <c r="G20" s="36" t="n">
        <f aca="false">E20-F20+G19</f>
        <v>0</v>
      </c>
    </row>
    <row r="21" customFormat="false" ht="12.75" hidden="false" customHeight="false" outlineLevel="0" collapsed="false">
      <c r="A21" s="33"/>
      <c r="E21" s="37"/>
      <c r="F21" s="38"/>
      <c r="G21" s="38"/>
    </row>
    <row r="22" customFormat="false" ht="12.75" hidden="false" customHeight="false" outlineLevel="0" collapsed="false">
      <c r="A22" s="33"/>
      <c r="E22" s="37"/>
      <c r="F22" s="38"/>
      <c r="G22" s="38"/>
    </row>
    <row r="23" customFormat="false" ht="12.75" hidden="false" customHeight="false" outlineLevel="0" collapsed="false">
      <c r="A23" s="39" t="s">
        <v>34</v>
      </c>
      <c r="B23" s="26" t="s">
        <v>35</v>
      </c>
      <c r="C23" s="26" t="s">
        <v>36</v>
      </c>
      <c r="D23" s="26" t="s">
        <v>37</v>
      </c>
      <c r="E23" s="40" t="s">
        <v>38</v>
      </c>
      <c r="F23" s="41"/>
      <c r="G23" s="41" t="s">
        <v>39</v>
      </c>
    </row>
    <row r="24" customFormat="false" ht="12.75" hidden="false" customHeight="false" outlineLevel="0" collapsed="false">
      <c r="A24" s="33" t="n">
        <v>44927</v>
      </c>
      <c r="B24" s="0" t="s">
        <v>40</v>
      </c>
      <c r="D24" s="0" t="n">
        <v>2137.3</v>
      </c>
      <c r="E24" s="37"/>
      <c r="F24" s="38"/>
      <c r="G24" s="38" t="n">
        <v>0</v>
      </c>
    </row>
    <row r="25" customFormat="false" ht="12.75" hidden="false" customHeight="false" outlineLevel="0" collapsed="false">
      <c r="A25" s="33" t="s">
        <v>41</v>
      </c>
      <c r="B25" s="0" t="s">
        <v>42</v>
      </c>
      <c r="C25" s="0" t="n">
        <v>24.8</v>
      </c>
      <c r="D25" s="0" t="n">
        <f aca="false">D24+C25</f>
        <v>2162.1</v>
      </c>
      <c r="E25" s="38"/>
      <c r="F25" s="38"/>
      <c r="G25" s="38" t="n">
        <f aca="false">E25-F25+G24</f>
        <v>0</v>
      </c>
    </row>
    <row r="26" customFormat="false" ht="12.75" hidden="false" customHeight="false" outlineLevel="0" collapsed="false">
      <c r="A26" s="33" t="s">
        <v>43</v>
      </c>
      <c r="B26" s="0" t="s">
        <v>44</v>
      </c>
      <c r="C26" s="0" t="n">
        <v>-21.12</v>
      </c>
      <c r="D26" s="0" t="n">
        <f aca="false">D25+C26</f>
        <v>2140.98</v>
      </c>
      <c r="E26" s="38"/>
      <c r="F26" s="38"/>
      <c r="G26" s="38" t="n">
        <f aca="false">E26-F26+G25</f>
        <v>0</v>
      </c>
    </row>
    <row r="27" customFormat="false" ht="12.75" hidden="false" customHeight="false" outlineLevel="0" collapsed="false">
      <c r="A27" s="33" t="s">
        <v>45</v>
      </c>
      <c r="E27" s="38"/>
      <c r="F27" s="38"/>
      <c r="G27" s="38" t="n">
        <f aca="false">E27-F27+G26</f>
        <v>0</v>
      </c>
    </row>
    <row r="28" customFormat="false" ht="12.75" hidden="false" customHeight="false" outlineLevel="0" collapsed="false">
      <c r="A28" s="33" t="s">
        <v>46</v>
      </c>
      <c r="E28" s="38"/>
      <c r="F28" s="38"/>
      <c r="G28" s="38" t="n">
        <f aca="false">E28-F28+G27</f>
        <v>0</v>
      </c>
    </row>
    <row r="29" customFormat="false" ht="12.75" hidden="false" customHeight="false" outlineLevel="0" collapsed="false">
      <c r="A29" s="33" t="s">
        <v>47</v>
      </c>
      <c r="E29" s="38"/>
      <c r="F29" s="38"/>
      <c r="G29" s="38" t="n">
        <f aca="false">E29-F29+G28</f>
        <v>0</v>
      </c>
    </row>
    <row r="30" customFormat="false" ht="12.75" hidden="false" customHeight="false" outlineLevel="0" collapsed="false">
      <c r="A30" s="33" t="s">
        <v>48</v>
      </c>
      <c r="E30" s="38"/>
      <c r="F30" s="38"/>
      <c r="G30" s="38" t="n">
        <f aca="false">E30-F30+G29</f>
        <v>0</v>
      </c>
    </row>
    <row r="31" customFormat="false" ht="12.75" hidden="false" customHeight="false" outlineLevel="0" collapsed="false">
      <c r="A31" s="33" t="s">
        <v>49</v>
      </c>
      <c r="E31" s="38"/>
      <c r="F31" s="38"/>
      <c r="G31" s="38" t="n">
        <f aca="false">E31-F31+G30</f>
        <v>0</v>
      </c>
    </row>
    <row r="32" customFormat="false" ht="12.75" hidden="false" customHeight="false" outlineLevel="0" collapsed="false">
      <c r="A32" s="33" t="s">
        <v>50</v>
      </c>
      <c r="E32" s="38"/>
      <c r="F32" s="38"/>
      <c r="G32" s="38" t="n">
        <f aca="false">E32-F32+G31</f>
        <v>0</v>
      </c>
    </row>
    <row r="33" customFormat="false" ht="12.75" hidden="false" customHeight="false" outlineLevel="0" collapsed="false">
      <c r="A33" s="33" t="s">
        <v>51</v>
      </c>
      <c r="E33" s="37"/>
      <c r="F33" s="38"/>
      <c r="G33" s="38" t="n">
        <f aca="false">E33-F33+G32</f>
        <v>0</v>
      </c>
    </row>
    <row r="34" customFormat="false" ht="12.75" hidden="false" customHeight="false" outlineLevel="0" collapsed="false">
      <c r="A34" s="33" t="s">
        <v>52</v>
      </c>
      <c r="E34" s="37"/>
      <c r="F34" s="38"/>
      <c r="G34" s="38" t="n">
        <f aca="false">E34-F34+G33</f>
        <v>0</v>
      </c>
    </row>
    <row r="35" customFormat="false" ht="12.75" hidden="false" customHeight="false" outlineLevel="0" collapsed="false">
      <c r="A35" s="33" t="s">
        <v>53</v>
      </c>
      <c r="E35" s="37"/>
      <c r="F35" s="38"/>
      <c r="G35" s="38" t="n">
        <f aca="false">E35-F35+G34</f>
        <v>0</v>
      </c>
    </row>
    <row r="36" customFormat="false" ht="12.75" hidden="false" customHeight="false" outlineLevel="0" collapsed="false">
      <c r="A36" s="39" t="s">
        <v>54</v>
      </c>
      <c r="B36" s="26"/>
      <c r="C36" s="26"/>
      <c r="E36" s="40"/>
      <c r="F36" s="41"/>
      <c r="G36" s="42" t="n">
        <f aca="false">E36-F36+G35</f>
        <v>0</v>
      </c>
    </row>
    <row r="37" customFormat="false" ht="12.75" hidden="false" customHeight="false" outlineLevel="0" collapsed="false">
      <c r="A37" s="43" t="n">
        <v>45291</v>
      </c>
      <c r="B37" s="44" t="s">
        <v>40</v>
      </c>
      <c r="C37" s="44"/>
      <c r="D37" s="45"/>
      <c r="E37" s="46"/>
      <c r="F37" s="47"/>
      <c r="G37" s="48" t="n">
        <f aca="false">E37-F37+G36</f>
        <v>0</v>
      </c>
    </row>
    <row r="38" customFormat="false" ht="12.75" hidden="false" customHeight="false" outlineLevel="0" collapsed="false">
      <c r="A38" s="33"/>
      <c r="E38" s="37"/>
      <c r="F38" s="37"/>
      <c r="G38" s="37"/>
    </row>
    <row r="39" customFormat="false" ht="12.75" hidden="false" customHeight="false" outlineLevel="0" collapsed="false">
      <c r="F39" s="3"/>
      <c r="G39" s="3"/>
    </row>
    <row r="40" customFormat="false" ht="12.75" hidden="false" customHeight="false" outlineLevel="0" collapsed="false">
      <c r="A40" s="49" t="s">
        <v>55</v>
      </c>
      <c r="B40" s="50" t="s">
        <v>56</v>
      </c>
      <c r="C40" s="50"/>
      <c r="D40" s="50"/>
      <c r="E40" s="51"/>
      <c r="F40" s="52"/>
      <c r="G40" s="53" t="n">
        <f aca="false">SUM(F41:F42)</f>
        <v>0</v>
      </c>
    </row>
    <row r="41" customFormat="false" ht="12.75" hidden="false" customHeight="false" outlineLevel="0" collapsed="false">
      <c r="B41" s="10"/>
      <c r="C41" s="10"/>
      <c r="D41" s="10"/>
    </row>
    <row r="42" customFormat="false" ht="12.75" hidden="false" customHeight="false" outlineLevel="0" collapsed="false">
      <c r="G42" s="3"/>
      <c r="H42" s="3"/>
    </row>
    <row r="43" customFormat="false" ht="12.75" hidden="false" customHeight="false" outlineLevel="0" collapsed="false">
      <c r="G43" s="3"/>
      <c r="H43" s="3"/>
    </row>
    <row r="44" customFormat="false" ht="12.75" hidden="false" customHeight="false" outlineLevel="0" collapsed="false">
      <c r="G44" s="3"/>
      <c r="H44" s="3"/>
    </row>
    <row r="45" customFormat="false" ht="12.75" hidden="false" customHeight="false" outlineLevel="0" collapsed="false">
      <c r="G45" s="3"/>
      <c r="H45" s="3"/>
    </row>
    <row r="46" customFormat="false" ht="12.75" hidden="false" customHeight="false" outlineLevel="0" collapsed="false">
      <c r="A46" s="33"/>
      <c r="D46" s="37"/>
      <c r="E46" s="37"/>
      <c r="F46" s="37"/>
      <c r="G46" s="3"/>
      <c r="H46" s="3"/>
    </row>
    <row r="47" customFormat="false" ht="12.75" hidden="false" customHeight="false" outlineLevel="0" collapsed="false">
      <c r="A47" s="33"/>
      <c r="D47" s="37"/>
      <c r="E47" s="37"/>
      <c r="F47" s="37"/>
      <c r="G47" s="3"/>
      <c r="H47" s="3"/>
    </row>
    <row r="48" customFormat="false" ht="12.75" hidden="false" customHeight="false" outlineLevel="0" collapsed="false">
      <c r="A48" s="33"/>
      <c r="D48" s="37"/>
      <c r="E48" s="37"/>
      <c r="F48" s="37"/>
      <c r="G48" s="3"/>
      <c r="H48" s="3"/>
    </row>
    <row r="49" customFormat="false" ht="12.75" hidden="false" customHeight="false" outlineLevel="0" collapsed="false">
      <c r="A49" s="33"/>
      <c r="D49" s="37"/>
      <c r="E49" s="37"/>
      <c r="F49" s="37"/>
      <c r="G49" s="3"/>
      <c r="H49" s="3"/>
    </row>
    <row r="50" customFormat="false" ht="12.75" hidden="false" customHeight="false" outlineLevel="0" collapsed="false">
      <c r="A50" s="33"/>
      <c r="D50" s="37"/>
      <c r="E50" s="37"/>
      <c r="F50" s="37"/>
      <c r="G50" s="3"/>
      <c r="H50" s="3"/>
    </row>
    <row r="51" customFormat="false" ht="12.75" hidden="false" customHeight="false" outlineLevel="0" collapsed="false">
      <c r="A51" s="33"/>
      <c r="D51" s="37"/>
      <c r="E51" s="37"/>
      <c r="F51" s="37"/>
      <c r="G51" s="3"/>
      <c r="H51" s="3"/>
    </row>
    <row r="52" customFormat="false" ht="12.75" hidden="false" customHeight="false" outlineLevel="0" collapsed="false">
      <c r="A52" s="33"/>
      <c r="D52" s="37"/>
      <c r="E52" s="37"/>
      <c r="F52" s="37"/>
      <c r="G52" s="3"/>
      <c r="H52" s="3"/>
    </row>
    <row r="53" customFormat="false" ht="12.75" hidden="false" customHeight="false" outlineLevel="0" collapsed="false">
      <c r="A53" s="33"/>
      <c r="D53" s="37"/>
      <c r="E53" s="37"/>
      <c r="F53" s="37"/>
      <c r="G53" s="3"/>
      <c r="H53" s="3"/>
    </row>
    <row r="54" customFormat="false" ht="12.75" hidden="false" customHeight="false" outlineLevel="0" collapsed="false">
      <c r="A54" s="33"/>
      <c r="D54" s="37"/>
      <c r="E54" s="37"/>
      <c r="F54" s="37"/>
      <c r="G54" s="3"/>
      <c r="H54" s="3"/>
    </row>
    <row r="55" customFormat="false" ht="12.75" hidden="false" customHeight="false" outlineLevel="0" collapsed="false">
      <c r="A55" s="33"/>
      <c r="D55" s="37"/>
      <c r="E55" s="37"/>
      <c r="F55" s="37"/>
      <c r="G55" s="3"/>
      <c r="H55" s="3"/>
    </row>
    <row r="56" customFormat="false" ht="12.75" hidden="false" customHeight="false" outlineLevel="0" collapsed="false">
      <c r="A56" s="33"/>
      <c r="D56" s="37"/>
      <c r="E56" s="37"/>
      <c r="F56" s="37"/>
      <c r="G56" s="3"/>
      <c r="H56" s="3"/>
    </row>
    <row r="57" customFormat="false" ht="12.75" hidden="false" customHeight="false" outlineLevel="0" collapsed="false">
      <c r="A57" s="33"/>
      <c r="D57" s="37"/>
      <c r="E57" s="37"/>
      <c r="F57" s="37"/>
      <c r="G57" s="3"/>
      <c r="H57" s="3"/>
    </row>
    <row r="58" customFormat="false" ht="12.75" hidden="false" customHeight="false" outlineLevel="0" collapsed="false">
      <c r="A58" s="33"/>
      <c r="D58" s="37"/>
      <c r="E58" s="37"/>
      <c r="F58" s="37"/>
      <c r="G58" s="3"/>
      <c r="H58" s="3"/>
    </row>
    <row r="59" customFormat="false" ht="12.75" hidden="false" customHeight="false" outlineLevel="0" collapsed="false">
      <c r="D59" s="3"/>
      <c r="F59" s="3"/>
    </row>
    <row r="60" customFormat="false" ht="12.75" hidden="false" customHeight="false" outlineLevel="0" collapsed="false">
      <c r="D60" s="3"/>
      <c r="F60" s="3"/>
    </row>
    <row r="61" customFormat="false" ht="12.75" hidden="false" customHeight="false" outlineLevel="0" collapsed="false">
      <c r="B61" s="3"/>
      <c r="C61" s="3"/>
      <c r="D61" s="3"/>
      <c r="F61" s="54"/>
    </row>
    <row r="62" customFormat="false" ht="12.75" hidden="false" customHeight="false" outlineLevel="0" collapsed="false">
      <c r="B62" s="3"/>
      <c r="C62" s="3"/>
      <c r="D62" s="10"/>
      <c r="F62" s="55"/>
    </row>
    <row r="63" customFormat="false" ht="12.75" hidden="false" customHeight="false" outlineLevel="0" collapsed="false">
      <c r="B63" s="3"/>
      <c r="C63" s="3"/>
      <c r="D63" s="10"/>
      <c r="F63" s="55"/>
    </row>
    <row r="64" customFormat="false" ht="12.75" hidden="false" customHeight="false" outlineLevel="0" collapsed="false">
      <c r="B64" s="3"/>
      <c r="C64" s="3"/>
      <c r="D64" s="3"/>
      <c r="F64" s="10"/>
      <c r="G64" s="56"/>
      <c r="H64" s="55"/>
    </row>
    <row r="65" customFormat="false" ht="12.75" hidden="false" customHeight="false" outlineLevel="0" collapsed="false">
      <c r="B65" s="10"/>
      <c r="C65" s="10"/>
      <c r="E65" s="55"/>
      <c r="F65" s="3"/>
      <c r="G65" s="3"/>
      <c r="H65" s="3"/>
    </row>
    <row r="66" customFormat="false" ht="12.75" hidden="false" customHeight="false" outlineLevel="0" collapsed="false">
      <c r="B66" s="10" t="s">
        <v>57</v>
      </c>
      <c r="C66" s="10"/>
      <c r="D66" s="55" t="s">
        <v>58</v>
      </c>
      <c r="F66" s="3"/>
      <c r="G66" s="3"/>
      <c r="H66" s="3"/>
    </row>
    <row r="67" customFormat="false" ht="12.75" hidden="false" customHeight="false" outlineLevel="0" collapsed="false">
      <c r="B67" s="10"/>
      <c r="C67" s="10"/>
      <c r="D67" s="3"/>
      <c r="F67" s="3"/>
      <c r="G67" s="3"/>
      <c r="H67" s="3"/>
    </row>
    <row r="68" customFormat="false" ht="12.75" hidden="false" customHeight="false" outlineLevel="0" collapsed="false">
      <c r="B68" s="57" t="s">
        <v>21</v>
      </c>
      <c r="C68" s="57"/>
      <c r="D68" s="26"/>
      <c r="F68" s="3"/>
      <c r="G68" s="3"/>
      <c r="H68" s="3"/>
    </row>
    <row r="69" customFormat="false" ht="12.75" hidden="false" customHeight="false" outlineLevel="0" collapsed="false">
      <c r="B69" s="58" t="s">
        <v>59</v>
      </c>
      <c r="C69" s="58"/>
      <c r="D69" s="18" t="n">
        <f aca="false">SUM(D79:D81)</f>
        <v>42000</v>
      </c>
      <c r="F69" s="3"/>
      <c r="G69" s="3"/>
      <c r="H69" s="3"/>
    </row>
    <row r="70" customFormat="false" ht="12.75" hidden="false" customHeight="false" outlineLevel="0" collapsed="false">
      <c r="B70" s="58" t="s">
        <v>60</v>
      </c>
      <c r="C70" s="58"/>
      <c r="D70" s="19" t="n">
        <f aca="false">SUM(E79:E81)</f>
        <v>40000</v>
      </c>
      <c r="F70" s="3"/>
      <c r="G70" s="3"/>
      <c r="H70" s="3"/>
    </row>
    <row r="71" customFormat="false" ht="12.75" hidden="false" customHeight="false" outlineLevel="0" collapsed="false">
      <c r="B71" s="58" t="s">
        <v>27</v>
      </c>
      <c r="C71" s="58"/>
      <c r="D71" s="59" t="n">
        <f aca="false">F81</f>
        <v>2000</v>
      </c>
      <c r="F71" s="3"/>
      <c r="G71" s="3"/>
      <c r="H71" s="3"/>
    </row>
    <row r="72" customFormat="false" ht="12.75" hidden="false" customHeight="false" outlineLevel="0" collapsed="false">
      <c r="B72" s="58" t="s">
        <v>61</v>
      </c>
      <c r="C72" s="58"/>
      <c r="D72" s="55" t="n">
        <f aca="false">E103</f>
        <v>0</v>
      </c>
      <c r="F72" s="3"/>
      <c r="G72" s="3"/>
      <c r="H72" s="3"/>
    </row>
    <row r="73" customFormat="false" ht="12.75" hidden="false" customHeight="false" outlineLevel="0" collapsed="false">
      <c r="B73" s="58" t="s">
        <v>6</v>
      </c>
      <c r="C73" s="58"/>
      <c r="D73" s="55" t="n">
        <v>0</v>
      </c>
      <c r="F73" s="3"/>
      <c r="G73" s="3"/>
      <c r="H73" s="3"/>
    </row>
    <row r="74" customFormat="false" ht="12.75" hidden="false" customHeight="false" outlineLevel="0" collapsed="false">
      <c r="B74" s="40" t="s">
        <v>62</v>
      </c>
      <c r="C74" s="40"/>
      <c r="D74" s="60" t="n">
        <f aca="false">D70-D72</f>
        <v>40000</v>
      </c>
      <c r="F74" s="3"/>
      <c r="G74" s="3"/>
      <c r="H74" s="3"/>
    </row>
    <row r="75" customFormat="false" ht="12.75" hidden="false" customHeight="false" outlineLevel="0" collapsed="false">
      <c r="B75" s="10" t="s">
        <v>63</v>
      </c>
      <c r="C75" s="10"/>
      <c r="D75" s="3"/>
      <c r="F75" s="3"/>
      <c r="G75" s="3"/>
      <c r="H75" s="3"/>
    </row>
    <row r="76" customFormat="false" ht="12.75" hidden="false" customHeight="false" outlineLevel="0" collapsed="false">
      <c r="B76" s="0" t="s">
        <v>64</v>
      </c>
      <c r="D76" s="3"/>
      <c r="F76" s="3"/>
      <c r="G76" s="3"/>
      <c r="H76" s="3"/>
    </row>
    <row r="77" customFormat="false" ht="12.75" hidden="false" customHeight="false" outlineLevel="0" collapsed="false">
      <c r="D77" s="3"/>
      <c r="F77" s="3"/>
      <c r="G77" s="3"/>
      <c r="H77" s="3"/>
    </row>
    <row r="78" customFormat="false" ht="12.75" hidden="false" customHeight="false" outlineLevel="0" collapsed="false">
      <c r="D78" s="3"/>
      <c r="F78" s="3"/>
      <c r="G78" s="3"/>
      <c r="H78" s="3"/>
    </row>
    <row r="79" customFormat="false" ht="12.75" hidden="false" customHeight="false" outlineLevel="0" collapsed="false">
      <c r="B79" s="0" t="s">
        <v>65</v>
      </c>
      <c r="D79" s="3"/>
      <c r="F79" s="3"/>
      <c r="G79" s="3"/>
      <c r="H79" s="3"/>
    </row>
    <row r="80" customFormat="false" ht="12.75" hidden="false" customHeight="false" outlineLevel="0" collapsed="false">
      <c r="A80" s="9" t="n">
        <v>44885</v>
      </c>
      <c r="B80" s="0" t="s">
        <v>66</v>
      </c>
      <c r="D80" s="3" t="n">
        <v>42000</v>
      </c>
      <c r="E80" s="3" t="n">
        <v>40000</v>
      </c>
      <c r="F80" s="3" t="n">
        <f aca="false">F76+D80-E80</f>
        <v>2000</v>
      </c>
      <c r="G80" s="3"/>
      <c r="H80" s="3"/>
    </row>
    <row r="81" customFormat="false" ht="12.75" hidden="false" customHeight="false" outlineLevel="0" collapsed="false">
      <c r="D81" s="3"/>
      <c r="F81" s="3" t="n">
        <f aca="false">F80+D81-E81</f>
        <v>2000</v>
      </c>
      <c r="G81" s="3"/>
      <c r="H81" s="3"/>
    </row>
    <row r="82" customFormat="false" ht="12.75" hidden="false" customHeight="false" outlineLevel="0" collapsed="false">
      <c r="D82" s="3"/>
      <c r="F82" s="3"/>
      <c r="G82" s="3"/>
      <c r="H82" s="3"/>
    </row>
    <row r="83" customFormat="false" ht="12.75" hidden="false" customHeight="false" outlineLevel="0" collapsed="false">
      <c r="B83" s="0" t="s">
        <v>67</v>
      </c>
      <c r="D83" s="3"/>
      <c r="F83" s="3"/>
      <c r="G83" s="3"/>
      <c r="H83" s="3"/>
    </row>
    <row r="84" customFormat="false" ht="12.75" hidden="false" customHeight="false" outlineLevel="0" collapsed="false">
      <c r="B84" s="0" t="s">
        <v>68</v>
      </c>
      <c r="D84" s="3"/>
      <c r="F84" s="3"/>
      <c r="G84" s="3"/>
      <c r="H84" s="3"/>
    </row>
    <row r="85" customFormat="false" ht="12.75" hidden="false" customHeight="false" outlineLevel="0" collapsed="false">
      <c r="B85" s="10" t="s">
        <v>69</v>
      </c>
      <c r="C85" s="10"/>
      <c r="D85" s="3"/>
      <c r="F85" s="55"/>
      <c r="G85" s="3"/>
      <c r="H85" s="3"/>
    </row>
    <row r="86" customFormat="false" ht="12.75" hidden="false" customHeight="false" outlineLevel="0" collapsed="false">
      <c r="B86" s="1" t="s">
        <v>70</v>
      </c>
      <c r="C86" s="1"/>
      <c r="D86" s="3"/>
      <c r="F86" s="55"/>
      <c r="G86" s="3"/>
      <c r="H86" s="3"/>
    </row>
    <row r="87" customFormat="false" ht="12.75" hidden="false" customHeight="false" outlineLevel="0" collapsed="false">
      <c r="B87" s="10" t="s">
        <v>71</v>
      </c>
      <c r="C87" s="10"/>
      <c r="F87" s="55"/>
      <c r="G87" s="3"/>
      <c r="H87" s="3"/>
    </row>
    <row r="88" customFormat="false" ht="12.75" hidden="false" customHeight="false" outlineLevel="0" collapsed="false">
      <c r="B88" s="0" t="s">
        <v>72</v>
      </c>
      <c r="F88" s="55"/>
      <c r="G88" s="3"/>
      <c r="H88" s="3"/>
    </row>
    <row r="89" customFormat="false" ht="12.75" hidden="false" customHeight="false" outlineLevel="0" collapsed="false">
      <c r="B89" s="10" t="s">
        <v>73</v>
      </c>
      <c r="C89" s="10"/>
      <c r="F89" s="55"/>
      <c r="G89" s="3"/>
      <c r="H89" s="3"/>
    </row>
    <row r="90" customFormat="false" ht="12.75" hidden="false" customHeight="false" outlineLevel="0" collapsed="false">
      <c r="B90" s="3"/>
      <c r="C90" s="3"/>
      <c r="D90" s="3"/>
      <c r="F90" s="3"/>
      <c r="G90" s="3"/>
      <c r="H90" s="3"/>
    </row>
    <row r="91" customFormat="false" ht="12.75" hidden="false" customHeight="false" outlineLevel="0" collapsed="false">
      <c r="A91" s="9" t="n">
        <v>45132</v>
      </c>
      <c r="B91" s="3" t="s">
        <v>74</v>
      </c>
      <c r="C91" s="3"/>
      <c r="D91" s="3"/>
      <c r="F91" s="3"/>
      <c r="G91" s="3"/>
      <c r="H91" s="3"/>
    </row>
    <row r="92" customFormat="false" ht="12.75" hidden="false" customHeight="false" outlineLevel="0" collapsed="false">
      <c r="A92" s="9" t="n">
        <v>45137</v>
      </c>
      <c r="B92" s="3" t="s">
        <v>75</v>
      </c>
      <c r="C92" s="3"/>
      <c r="D92" s="3"/>
      <c r="F92" s="3"/>
      <c r="G92" s="3"/>
      <c r="H92" s="3"/>
    </row>
    <row r="93" customFormat="false" ht="12.75" hidden="false" customHeight="false" outlineLevel="0" collapsed="false">
      <c r="A93" s="9" t="n">
        <v>45148</v>
      </c>
      <c r="B93" s="3" t="s">
        <v>76</v>
      </c>
      <c r="C93" s="3"/>
      <c r="D93" s="3"/>
      <c r="F93" s="3"/>
      <c r="G93" s="3"/>
      <c r="H93" s="3"/>
    </row>
    <row r="94" customFormat="false" ht="12.75" hidden="false" customHeight="false" outlineLevel="0" collapsed="false">
      <c r="A94" s="9" t="n">
        <v>45160</v>
      </c>
      <c r="B94" s="3" t="s">
        <v>77</v>
      </c>
      <c r="C94" s="3"/>
      <c r="D94" s="3"/>
      <c r="F94" s="3"/>
      <c r="G94" s="3"/>
      <c r="H94" s="3"/>
    </row>
    <row r="95" customFormat="false" ht="12.75" hidden="false" customHeight="false" outlineLevel="0" collapsed="false">
      <c r="B95" s="3" t="s">
        <v>78</v>
      </c>
      <c r="C95" s="3"/>
      <c r="D95" s="3"/>
      <c r="F95" s="3"/>
      <c r="G95" s="3"/>
      <c r="H95" s="3"/>
    </row>
    <row r="96" customFormat="false" ht="12.75" hidden="false" customHeight="false" outlineLevel="0" collapsed="false">
      <c r="B96" s="3" t="s">
        <v>79</v>
      </c>
      <c r="C96" s="3"/>
      <c r="D96" s="3"/>
      <c r="F96" s="3"/>
      <c r="G96" s="3"/>
      <c r="H96" s="3"/>
    </row>
    <row r="97" customFormat="false" ht="12.75" hidden="false" customHeight="false" outlineLevel="0" collapsed="false">
      <c r="B97" s="3" t="s">
        <v>80</v>
      </c>
      <c r="C97" s="3"/>
      <c r="D97" s="3"/>
      <c r="F97" s="3"/>
      <c r="G97" s="3"/>
      <c r="H97" s="3"/>
    </row>
    <row r="98" customFormat="false" ht="12.75" hidden="false" customHeight="false" outlineLevel="0" collapsed="false">
      <c r="B98" s="3" t="s">
        <v>81</v>
      </c>
      <c r="C98" s="3"/>
      <c r="D98" s="3"/>
      <c r="F98" s="3"/>
      <c r="G98" s="3"/>
      <c r="H98" s="3"/>
    </row>
    <row r="99" customFormat="false" ht="12.75" hidden="false" customHeight="false" outlineLevel="0" collapsed="false">
      <c r="B99" s="3" t="s">
        <v>82</v>
      </c>
      <c r="C99" s="3"/>
      <c r="D99" s="3"/>
      <c r="F99" s="3"/>
      <c r="G99" s="3"/>
      <c r="H99" s="3"/>
    </row>
    <row r="100" customFormat="false" ht="12.75" hidden="false" customHeight="false" outlineLevel="0" collapsed="false">
      <c r="B100" s="3" t="s">
        <v>83</v>
      </c>
      <c r="C100" s="3"/>
      <c r="D100" s="3"/>
      <c r="F100" s="3"/>
      <c r="G100" s="3"/>
      <c r="H100" s="3"/>
    </row>
    <row r="101" customFormat="false" ht="12.75" hidden="false" customHeight="false" outlineLevel="0" collapsed="false">
      <c r="A101" s="9" t="n">
        <v>45167</v>
      </c>
      <c r="B101" s="3" t="s">
        <v>84</v>
      </c>
      <c r="C101" s="3"/>
      <c r="D101" s="3"/>
      <c r="F101" s="3"/>
      <c r="G101" s="3"/>
      <c r="H101" s="3"/>
    </row>
    <row r="102" customFormat="false" ht="12.75" hidden="false" customHeight="false" outlineLevel="0" collapsed="false">
      <c r="B102" s="3" t="s">
        <v>85</v>
      </c>
      <c r="C102" s="3"/>
      <c r="D102" s="3"/>
      <c r="F102" s="3"/>
      <c r="G102" s="3"/>
      <c r="H102" s="3"/>
    </row>
    <row r="103" customFormat="false" ht="12.75" hidden="false" customHeight="false" outlineLevel="0" collapsed="false">
      <c r="B103" s="3" t="s">
        <v>86</v>
      </c>
      <c r="C103" s="3"/>
      <c r="D103" s="3"/>
      <c r="F103" s="3"/>
      <c r="G103" s="3"/>
      <c r="H103" s="3"/>
    </row>
    <row r="104" customFormat="false" ht="12.75" hidden="false" customHeight="false" outlineLevel="0" collapsed="false">
      <c r="B104" s="3" t="s">
        <v>87</v>
      </c>
      <c r="C104" s="3"/>
    </row>
  </sheetData>
  <printOptions headings="false" gridLines="false" gridLinesSet="true" horizontalCentered="false" verticalCentered="false"/>
  <pageMargins left="0.39375" right="0.236111111111111" top="0.709027777777778" bottom="0.70625" header="0.511811023622047" footer="0.511811023622047"/>
  <pageSetup paperSize="9" scale="100" fitToWidth="1" fitToHeight="1" pageOrder="overThenDown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7"/>
  <sheetViews>
    <sheetView showFormulas="false" showGridLines="true" showRowColHeaders="true" showZeros="true" rightToLeft="false" tabSelected="false" showOutlineSymbols="true" defaultGridColor="true" view="normal" topLeftCell="A6" colorId="64" zoomScale="145" zoomScaleNormal="145" zoomScalePageLayoutView="100" workbookViewId="0">
      <selection pane="topLeft" activeCell="B11" activeCellId="0" sqref="B11"/>
    </sheetView>
  </sheetViews>
  <sheetFormatPr defaultColWidth="8.65234375" defaultRowHeight="12.75" zeroHeight="false" outlineLevelRow="0" outlineLevelCol="0"/>
  <cols>
    <col collapsed="false" customWidth="true" hidden="false" outlineLevel="0" max="1" min="1" style="9" width="9.42"/>
    <col collapsed="false" customWidth="true" hidden="false" outlineLevel="0" max="2" min="2" style="0" width="23.14"/>
    <col collapsed="false" customWidth="true" hidden="false" outlineLevel="0" max="3" min="3" style="0" width="7.42"/>
    <col collapsed="false" customWidth="true" hidden="false" outlineLevel="0" max="4" min="4" style="0" width="12.13"/>
    <col collapsed="false" customWidth="true" hidden="false" outlineLevel="0" max="5" min="5" style="3" width="12.13"/>
    <col collapsed="false" customWidth="true" hidden="false" outlineLevel="0" max="8" min="6" style="0" width="12.13"/>
    <col collapsed="false" customWidth="true" hidden="false" outlineLevel="0" max="9" min="9" style="0" width="9.13"/>
  </cols>
  <sheetData>
    <row r="1" customFormat="false" ht="12.75" hidden="false" customHeight="false" outlineLevel="0" collapsed="false">
      <c r="B1" s="10" t="s">
        <v>88</v>
      </c>
      <c r="C1" s="10"/>
      <c r="D1" s="55" t="s">
        <v>89</v>
      </c>
      <c r="F1" s="3"/>
      <c r="G1" s="3"/>
      <c r="H1" s="3"/>
    </row>
    <row r="2" customFormat="false" ht="12.75" hidden="false" customHeight="false" outlineLevel="0" collapsed="false">
      <c r="B2" s="10"/>
      <c r="C2" s="10"/>
      <c r="D2" s="3"/>
      <c r="F2" s="3"/>
      <c r="G2" s="3"/>
      <c r="H2" s="3"/>
    </row>
    <row r="3" customFormat="false" ht="13.5" hidden="false" customHeight="false" outlineLevel="0" collapsed="false">
      <c r="A3" s="12" t="s">
        <v>24</v>
      </c>
      <c r="B3" s="13" t="s">
        <v>25</v>
      </c>
      <c r="C3" s="13"/>
      <c r="D3" s="14" t="s">
        <v>26</v>
      </c>
      <c r="E3" s="14" t="s">
        <v>4</v>
      </c>
      <c r="F3" s="14" t="s">
        <v>27</v>
      </c>
      <c r="G3" s="3"/>
      <c r="H3" s="3"/>
    </row>
    <row r="4" customFormat="false" ht="12.75" hidden="false" customHeight="false" outlineLevel="0" collapsed="false">
      <c r="B4" s="15" t="s">
        <v>21</v>
      </c>
      <c r="C4" s="17"/>
      <c r="D4" s="18" t="n">
        <f aca="false">SUM(D9:D20)</f>
        <v>170000</v>
      </c>
      <c r="E4" s="19" t="n">
        <f aca="false">SUM(E9:E20)</f>
        <v>170000</v>
      </c>
      <c r="F4" s="20" t="n">
        <f aca="false">F20</f>
        <v>0</v>
      </c>
      <c r="G4" s="3"/>
      <c r="H4" s="3"/>
    </row>
    <row r="5" customFormat="false" ht="12.75" hidden="false" customHeight="false" outlineLevel="0" collapsed="false">
      <c r="B5" s="17" t="s">
        <v>28</v>
      </c>
      <c r="C5" s="17"/>
      <c r="D5" s="21" t="n">
        <f aca="false">F40</f>
        <v>0</v>
      </c>
      <c r="G5" s="3"/>
      <c r="H5" s="3"/>
    </row>
    <row r="6" customFormat="false" ht="12.75" hidden="false" customHeight="false" outlineLevel="0" collapsed="false">
      <c r="B6" s="22" t="s">
        <v>6</v>
      </c>
      <c r="D6" s="23" t="n">
        <f aca="false">F37</f>
        <v>1000.12</v>
      </c>
      <c r="E6" s="22"/>
      <c r="F6" s="24"/>
      <c r="G6" s="3"/>
      <c r="H6" s="3"/>
    </row>
    <row r="7" customFormat="false" ht="12.75" hidden="false" customHeight="false" outlineLevel="0" collapsed="false">
      <c r="A7" s="25"/>
      <c r="B7" s="26"/>
      <c r="C7" s="27"/>
      <c r="D7" s="26"/>
      <c r="E7" s="27" t="s">
        <v>29</v>
      </c>
      <c r="F7" s="28" t="n">
        <f aca="false">E4-D5</f>
        <v>170000</v>
      </c>
      <c r="G7" s="3"/>
      <c r="H7" s="3"/>
    </row>
    <row r="8" customFormat="false" ht="12.75" hidden="false" customHeight="false" outlineLevel="0" collapsed="false">
      <c r="B8" s="17" t="s">
        <v>30</v>
      </c>
      <c r="D8" s="29"/>
      <c r="E8" s="30"/>
      <c r="F8" s="30"/>
      <c r="G8" s="30"/>
      <c r="H8" s="3"/>
    </row>
    <row r="9" customFormat="false" ht="12.75" hidden="false" customHeight="false" outlineLevel="0" collapsed="false">
      <c r="A9" s="9" t="n">
        <v>45291</v>
      </c>
      <c r="B9" s="0" t="s">
        <v>90</v>
      </c>
      <c r="D9" s="31"/>
      <c r="E9" s="32"/>
      <c r="F9" s="30" t="n">
        <f aca="false">D9-E9</f>
        <v>0</v>
      </c>
      <c r="G9" s="29"/>
    </row>
    <row r="10" customFormat="false" ht="12.75" hidden="false" customHeight="false" outlineLevel="0" collapsed="false">
      <c r="B10" s="17" t="s">
        <v>91</v>
      </c>
      <c r="D10" s="31"/>
      <c r="E10" s="32"/>
      <c r="F10" s="30" t="n">
        <f aca="false">D10-E10+F9</f>
        <v>0</v>
      </c>
      <c r="G10" s="29"/>
    </row>
    <row r="11" customFormat="false" ht="12.75" hidden="false" customHeight="false" outlineLevel="0" collapsed="false">
      <c r="B11" s="0" t="s">
        <v>92</v>
      </c>
      <c r="D11" s="31"/>
      <c r="E11" s="32"/>
      <c r="F11" s="30" t="n">
        <f aca="false">D11-E11+F10</f>
        <v>0</v>
      </c>
      <c r="G11" s="29"/>
    </row>
    <row r="12" customFormat="false" ht="12.75" hidden="false" customHeight="false" outlineLevel="0" collapsed="false">
      <c r="A12" s="9" t="n">
        <v>45295</v>
      </c>
      <c r="B12" s="61" t="s">
        <v>93</v>
      </c>
      <c r="D12" s="31"/>
      <c r="E12" s="32"/>
      <c r="F12" s="30" t="n">
        <f aca="false">D12-E12+F11</f>
        <v>0</v>
      </c>
      <c r="G12" s="29"/>
    </row>
    <row r="13" customFormat="false" ht="12.75" hidden="false" customHeight="false" outlineLevel="0" collapsed="false">
      <c r="A13" s="9" t="n">
        <v>45295</v>
      </c>
      <c r="B13" s="0" t="n">
        <v>11402</v>
      </c>
      <c r="C13" s="0" t="n">
        <v>16</v>
      </c>
      <c r="D13" s="31" t="n">
        <f aca="false">C13*B13</f>
        <v>182432</v>
      </c>
      <c r="E13" s="32"/>
      <c r="F13" s="30" t="n">
        <f aca="false">D13-E13+F12</f>
        <v>182432</v>
      </c>
    </row>
    <row r="14" customFormat="false" ht="12.75" hidden="false" customHeight="false" outlineLevel="0" collapsed="false">
      <c r="A14" s="33" t="n">
        <v>45295</v>
      </c>
      <c r="B14" s="17" t="s">
        <v>94</v>
      </c>
      <c r="D14" s="34" t="n">
        <v>-12432</v>
      </c>
      <c r="E14" s="35"/>
      <c r="F14" s="30" t="n">
        <f aca="false">D14-E14+F13</f>
        <v>170000</v>
      </c>
    </row>
    <row r="15" customFormat="false" ht="12.75" hidden="false" customHeight="false" outlineLevel="0" collapsed="false">
      <c r="A15" s="33" t="n">
        <v>45295</v>
      </c>
      <c r="B15" s="0" t="s">
        <v>95</v>
      </c>
      <c r="D15" s="34"/>
      <c r="E15" s="35" t="n">
        <v>120000</v>
      </c>
      <c r="F15" s="30" t="n">
        <f aca="false">D15-E15+F14</f>
        <v>50000</v>
      </c>
    </row>
    <row r="16" customFormat="false" ht="12.75" hidden="false" customHeight="false" outlineLevel="0" collapsed="false">
      <c r="A16" s="33" t="n">
        <v>45296</v>
      </c>
      <c r="B16" s="0" t="s">
        <v>95</v>
      </c>
      <c r="D16" s="34"/>
      <c r="E16" s="35" t="n">
        <v>26000</v>
      </c>
      <c r="F16" s="30" t="n">
        <f aca="false">D16-E16+F15</f>
        <v>24000</v>
      </c>
    </row>
    <row r="17" customFormat="false" ht="12.75" hidden="false" customHeight="false" outlineLevel="0" collapsed="false">
      <c r="A17" s="33" t="n">
        <v>45299</v>
      </c>
      <c r="B17" s="0" t="s">
        <v>96</v>
      </c>
      <c r="D17" s="34"/>
      <c r="E17" s="35" t="n">
        <v>24000</v>
      </c>
      <c r="F17" s="30" t="n">
        <f aca="false">D17-E17+F16</f>
        <v>0</v>
      </c>
    </row>
    <row r="18" customFormat="false" ht="12.75" hidden="false" customHeight="false" outlineLevel="0" collapsed="false">
      <c r="A18" s="33"/>
      <c r="D18" s="34"/>
      <c r="E18" s="35"/>
      <c r="F18" s="30" t="n">
        <f aca="false">D18-E18+F17</f>
        <v>0</v>
      </c>
    </row>
    <row r="19" s="29" customFormat="true" ht="12.75" hidden="false" customHeight="false" outlineLevel="0" collapsed="false">
      <c r="A19" s="62"/>
      <c r="D19" s="63"/>
      <c r="E19" s="64"/>
      <c r="F19" s="30" t="n">
        <f aca="false">D19-E19+F18</f>
        <v>0</v>
      </c>
    </row>
    <row r="20" s="29" customFormat="true" ht="12.75" hidden="false" customHeight="false" outlineLevel="0" collapsed="false">
      <c r="A20" s="62"/>
      <c r="D20" s="63"/>
      <c r="E20" s="64"/>
      <c r="F20" s="64" t="n">
        <f aca="false">D20-E20+F19</f>
        <v>0</v>
      </c>
    </row>
    <row r="21" customFormat="false" ht="12.75" hidden="false" customHeight="false" outlineLevel="0" collapsed="false">
      <c r="A21" s="33"/>
      <c r="D21" s="37"/>
      <c r="E21" s="38"/>
      <c r="F21" s="38"/>
    </row>
    <row r="22" customFormat="false" ht="12.75" hidden="false" customHeight="false" outlineLevel="0" collapsed="false">
      <c r="A22" s="33"/>
      <c r="D22" s="37"/>
      <c r="E22" s="38"/>
      <c r="F22" s="38"/>
    </row>
    <row r="23" customFormat="false" ht="12.75" hidden="false" customHeight="false" outlineLevel="0" collapsed="false">
      <c r="A23" s="39" t="s">
        <v>34</v>
      </c>
      <c r="B23" s="26" t="s">
        <v>97</v>
      </c>
      <c r="C23" s="26" t="s">
        <v>98</v>
      </c>
      <c r="D23" s="40" t="s">
        <v>38</v>
      </c>
      <c r="E23" s="41"/>
      <c r="F23" s="41" t="s">
        <v>99</v>
      </c>
    </row>
    <row r="24" customFormat="false" ht="12.75" hidden="false" customHeight="false" outlineLevel="0" collapsed="false">
      <c r="A24" s="33"/>
      <c r="B24" s="0" t="s">
        <v>40</v>
      </c>
      <c r="D24" s="37"/>
      <c r="E24" s="38"/>
      <c r="F24" s="38" t="n">
        <v>1000.12</v>
      </c>
    </row>
    <row r="25" customFormat="false" ht="12.75" hidden="false" customHeight="false" outlineLevel="0" collapsed="false">
      <c r="A25" s="33"/>
      <c r="B25" s="0" t="s">
        <v>100</v>
      </c>
      <c r="D25" s="38"/>
      <c r="E25" s="38"/>
      <c r="F25" s="38" t="n">
        <f aca="false">D25-E25+F24</f>
        <v>1000.12</v>
      </c>
      <c r="G25" s="3"/>
    </row>
    <row r="26" customFormat="false" ht="12.75" hidden="false" customHeight="false" outlineLevel="0" collapsed="false">
      <c r="A26" s="33"/>
      <c r="B26" s="0" t="s">
        <v>101</v>
      </c>
      <c r="D26" s="38"/>
      <c r="E26" s="38"/>
      <c r="F26" s="38" t="n">
        <f aca="false">D26-E26+F25</f>
        <v>1000.12</v>
      </c>
      <c r="G26" s="3"/>
    </row>
    <row r="27" customFormat="false" ht="12.75" hidden="false" customHeight="false" outlineLevel="0" collapsed="false">
      <c r="A27" s="33"/>
      <c r="B27" s="0" t="s">
        <v>102</v>
      </c>
      <c r="D27" s="38"/>
      <c r="E27" s="38"/>
      <c r="F27" s="38" t="n">
        <f aca="false">D27-E27+F26</f>
        <v>1000.12</v>
      </c>
      <c r="G27" s="3"/>
    </row>
    <row r="28" customFormat="false" ht="12.75" hidden="false" customHeight="false" outlineLevel="0" collapsed="false">
      <c r="A28" s="33"/>
      <c r="B28" s="0" t="s">
        <v>103</v>
      </c>
      <c r="D28" s="38"/>
      <c r="E28" s="38"/>
      <c r="F28" s="38" t="n">
        <f aca="false">D28-E28+F27</f>
        <v>1000.12</v>
      </c>
      <c r="G28" s="3"/>
    </row>
    <row r="29" customFormat="false" ht="12.75" hidden="false" customHeight="false" outlineLevel="0" collapsed="false">
      <c r="A29" s="33"/>
      <c r="B29" s="0" t="s">
        <v>104</v>
      </c>
      <c r="D29" s="38"/>
      <c r="E29" s="38"/>
      <c r="F29" s="38" t="n">
        <f aca="false">D29-E29+F28</f>
        <v>1000.12</v>
      </c>
      <c r="G29" s="3"/>
    </row>
    <row r="30" customFormat="false" ht="12.75" hidden="false" customHeight="false" outlineLevel="0" collapsed="false">
      <c r="A30" s="33"/>
      <c r="B30" s="0" t="s">
        <v>105</v>
      </c>
      <c r="D30" s="38"/>
      <c r="E30" s="38"/>
      <c r="F30" s="38" t="n">
        <f aca="false">D30-E30+F29</f>
        <v>1000.12</v>
      </c>
      <c r="G30" s="3"/>
    </row>
    <row r="31" customFormat="false" ht="12.75" hidden="false" customHeight="false" outlineLevel="0" collapsed="false">
      <c r="A31" s="33"/>
      <c r="B31" s="0" t="s">
        <v>106</v>
      </c>
      <c r="D31" s="38"/>
      <c r="E31" s="38"/>
      <c r="F31" s="38" t="n">
        <f aca="false">D31-E31+F30</f>
        <v>1000.12</v>
      </c>
      <c r="G31" s="3"/>
    </row>
    <row r="32" customFormat="false" ht="12.75" hidden="false" customHeight="false" outlineLevel="0" collapsed="false">
      <c r="A32" s="33"/>
      <c r="B32" s="0" t="s">
        <v>107</v>
      </c>
      <c r="D32" s="38"/>
      <c r="E32" s="38"/>
      <c r="F32" s="38" t="n">
        <f aca="false">D32-E32+F31</f>
        <v>1000.12</v>
      </c>
      <c r="G32" s="3"/>
    </row>
    <row r="33" customFormat="false" ht="12.75" hidden="false" customHeight="false" outlineLevel="0" collapsed="false">
      <c r="A33" s="33"/>
      <c r="B33" s="0" t="s">
        <v>108</v>
      </c>
      <c r="D33" s="37"/>
      <c r="E33" s="38"/>
      <c r="F33" s="38" t="n">
        <f aca="false">D33-E33+F32</f>
        <v>1000.12</v>
      </c>
      <c r="G33" s="3"/>
    </row>
    <row r="34" customFormat="false" ht="12.75" hidden="false" customHeight="false" outlineLevel="0" collapsed="false">
      <c r="A34" s="33"/>
      <c r="B34" s="0" t="s">
        <v>109</v>
      </c>
      <c r="D34" s="37"/>
      <c r="E34" s="38"/>
      <c r="F34" s="38" t="n">
        <f aca="false">D34-E34+F33</f>
        <v>1000.12</v>
      </c>
      <c r="G34" s="3"/>
    </row>
    <row r="35" customFormat="false" ht="12.75" hidden="false" customHeight="false" outlineLevel="0" collapsed="false">
      <c r="A35" s="33"/>
      <c r="B35" s="0" t="s">
        <v>110</v>
      </c>
      <c r="D35" s="37"/>
      <c r="E35" s="38"/>
      <c r="F35" s="38" t="n">
        <f aca="false">D35-E35+F34</f>
        <v>1000.12</v>
      </c>
      <c r="G35" s="3"/>
    </row>
    <row r="36" customFormat="false" ht="12.75" hidden="false" customHeight="false" outlineLevel="0" collapsed="false">
      <c r="A36" s="39"/>
      <c r="B36" s="26" t="s">
        <v>111</v>
      </c>
      <c r="C36" s="26"/>
      <c r="D36" s="40"/>
      <c r="E36" s="41"/>
      <c r="F36" s="42" t="n">
        <f aca="false">D36-E36+F35</f>
        <v>1000.12</v>
      </c>
      <c r="G36" s="3"/>
    </row>
    <row r="37" customFormat="false" ht="12.75" hidden="false" customHeight="false" outlineLevel="0" collapsed="false">
      <c r="A37" s="43" t="n">
        <v>45291</v>
      </c>
      <c r="B37" s="44" t="s">
        <v>40</v>
      </c>
      <c r="C37" s="45" t="n">
        <f aca="false">SUM(C24:C36)</f>
        <v>0</v>
      </c>
      <c r="D37" s="46"/>
      <c r="E37" s="47"/>
      <c r="F37" s="48" t="n">
        <f aca="false">D37-E37+F36</f>
        <v>1000.12</v>
      </c>
    </row>
    <row r="38" customFormat="false" ht="12.75" hidden="false" customHeight="false" outlineLevel="0" collapsed="false">
      <c r="A38" s="33"/>
      <c r="D38" s="37"/>
      <c r="E38" s="37"/>
      <c r="F38" s="37" t="s">
        <v>112</v>
      </c>
    </row>
    <row r="39" customFormat="false" ht="12.75" hidden="false" customHeight="false" outlineLevel="0" collapsed="false">
      <c r="D39" s="3"/>
      <c r="F39" s="3"/>
    </row>
    <row r="40" customFormat="false" ht="12.75" hidden="false" customHeight="false" outlineLevel="0" collapsed="false">
      <c r="A40" s="49" t="s">
        <v>113</v>
      </c>
      <c r="B40" s="50" t="s">
        <v>56</v>
      </c>
      <c r="C40" s="50"/>
      <c r="D40" s="51"/>
      <c r="E40" s="52"/>
      <c r="F40" s="53" t="n">
        <f aca="false">SUM(E41:E58)</f>
        <v>0</v>
      </c>
    </row>
    <row r="41" customFormat="false" ht="12.75" hidden="false" customHeight="false" outlineLevel="0" collapsed="false">
      <c r="B41" s="10"/>
      <c r="C41" s="10"/>
    </row>
    <row r="42" customFormat="false" ht="12.75" hidden="false" customHeight="false" outlineLevel="0" collapsed="false">
      <c r="B42" s="0" t="s">
        <v>114</v>
      </c>
      <c r="D42" s="3"/>
      <c r="F42" s="3"/>
    </row>
    <row r="43" customFormat="false" ht="12.75" hidden="false" customHeight="false" outlineLevel="0" collapsed="false">
      <c r="B43" s="0" t="s">
        <v>115</v>
      </c>
      <c r="C43" s="3"/>
      <c r="D43" s="3"/>
      <c r="F43" s="3"/>
    </row>
    <row r="44" customFormat="false" ht="12.75" hidden="false" customHeight="false" outlineLevel="0" collapsed="false">
      <c r="B44" s="52" t="s">
        <v>116</v>
      </c>
      <c r="C44" s="52"/>
      <c r="D44" s="52" t="n">
        <v>84000</v>
      </c>
      <c r="F44" s="54"/>
    </row>
    <row r="45" customFormat="false" ht="12.75" hidden="false" customHeight="false" outlineLevel="0" collapsed="false">
      <c r="B45" s="3"/>
      <c r="C45" s="3"/>
      <c r="D45" s="10"/>
      <c r="F45" s="55"/>
    </row>
    <row r="46" customFormat="false" ht="12.75" hidden="false" customHeight="false" outlineLevel="0" collapsed="false">
      <c r="B46" s="0" t="s">
        <v>117</v>
      </c>
      <c r="C46" s="3"/>
      <c r="D46" s="10"/>
      <c r="F46" s="55"/>
    </row>
    <row r="47" customFormat="false" ht="12.75" hidden="false" customHeight="false" outlineLevel="0" collapsed="false">
      <c r="B47" s="0" t="s">
        <v>118</v>
      </c>
      <c r="C47" s="3"/>
      <c r="D47" s="10"/>
      <c r="F47" s="55"/>
    </row>
    <row r="48" customFormat="false" ht="12.75" hidden="false" customHeight="false" outlineLevel="0" collapsed="false">
      <c r="B48" s="52" t="s">
        <v>119</v>
      </c>
      <c r="C48" s="52"/>
      <c r="D48" s="52" t="n">
        <v>170000</v>
      </c>
      <c r="F48" s="10"/>
      <c r="G48" s="56"/>
      <c r="H48" s="65"/>
    </row>
    <row r="49" customFormat="false" ht="12.75" hidden="false" customHeight="false" outlineLevel="0" collapsed="false">
      <c r="B49" s="3"/>
      <c r="C49" s="3"/>
      <c r="D49" s="3"/>
      <c r="F49" s="10"/>
      <c r="G49" s="56"/>
      <c r="H49" s="65"/>
    </row>
    <row r="50" customFormat="false" ht="12.75" hidden="false" customHeight="false" outlineLevel="0" collapsed="false">
      <c r="B50" s="3"/>
      <c r="C50" s="3"/>
      <c r="D50" s="3"/>
      <c r="F50" s="10"/>
      <c r="G50" s="56"/>
      <c r="H50" s="65"/>
    </row>
    <row r="51" customFormat="false" ht="12.75" hidden="false" customHeight="false" outlineLevel="0" collapsed="false">
      <c r="B51" s="3"/>
      <c r="C51" s="3"/>
      <c r="D51" s="3"/>
      <c r="F51" s="10"/>
      <c r="G51" s="56"/>
      <c r="H51" s="65"/>
    </row>
    <row r="52" customFormat="false" ht="12.75" hidden="false" customHeight="false" outlineLevel="0" collapsed="false">
      <c r="B52" s="3"/>
      <c r="C52" s="3"/>
      <c r="D52" s="3"/>
      <c r="F52" s="10"/>
      <c r="G52" s="56"/>
      <c r="H52" s="65"/>
    </row>
    <row r="53" customFormat="false" ht="12.75" hidden="false" customHeight="false" outlineLevel="0" collapsed="false">
      <c r="B53" s="3"/>
      <c r="C53" s="3"/>
      <c r="D53" s="3"/>
      <c r="F53" s="3"/>
      <c r="G53" s="3"/>
      <c r="H53" s="3"/>
    </row>
    <row r="54" customFormat="false" ht="12.75" hidden="false" customHeight="false" outlineLevel="0" collapsed="false">
      <c r="B54" s="3"/>
      <c r="C54" s="3"/>
      <c r="D54" s="3"/>
      <c r="F54" s="3"/>
      <c r="G54" s="3"/>
      <c r="H54" s="3"/>
    </row>
    <row r="55" customFormat="false" ht="12.75" hidden="false" customHeight="false" outlineLevel="0" collapsed="false">
      <c r="B55" s="3"/>
      <c r="C55" s="3"/>
      <c r="D55" s="3"/>
      <c r="F55" s="3"/>
      <c r="G55" s="3"/>
      <c r="H55" s="3"/>
    </row>
    <row r="56" customFormat="false" ht="12.75" hidden="false" customHeight="false" outlineLevel="0" collapsed="false">
      <c r="B56" s="3"/>
      <c r="C56" s="3"/>
      <c r="D56" s="3"/>
      <c r="F56" s="3"/>
      <c r="G56" s="3"/>
      <c r="H56" s="3"/>
    </row>
    <row r="57" customFormat="false" ht="12.75" hidden="false" customHeight="false" outlineLevel="0" collapsed="false">
      <c r="B57" s="3"/>
      <c r="C57" s="3"/>
      <c r="D57" s="3"/>
      <c r="F57" s="3"/>
      <c r="G57" s="3"/>
      <c r="H57" s="3"/>
    </row>
    <row r="58" customFormat="false" ht="12.75" hidden="false" customHeight="false" outlineLevel="0" collapsed="false">
      <c r="F58" s="3"/>
      <c r="G58" s="3"/>
      <c r="H58" s="3"/>
    </row>
    <row r="59" customFormat="false" ht="12.75" hidden="false" customHeight="false" outlineLevel="0" collapsed="false">
      <c r="F59" s="3"/>
      <c r="G59" s="3"/>
      <c r="H59" s="3"/>
    </row>
    <row r="60" customFormat="false" ht="12.75" hidden="false" customHeight="false" outlineLevel="0" collapsed="false">
      <c r="B60" s="10"/>
      <c r="C60" s="10"/>
      <c r="D60" s="55"/>
      <c r="F60" s="3"/>
      <c r="G60" s="3"/>
      <c r="H60" s="3"/>
    </row>
    <row r="61" customFormat="false" ht="12.75" hidden="false" customHeight="false" outlineLevel="0" collapsed="false">
      <c r="D61" s="3"/>
      <c r="F61" s="3"/>
      <c r="G61" s="3"/>
      <c r="H61" s="3"/>
    </row>
    <row r="62" customFormat="false" ht="12.75" hidden="false" customHeight="false" outlineLevel="0" collapsed="false">
      <c r="D62" s="3"/>
      <c r="F62" s="3"/>
      <c r="G62" s="3"/>
      <c r="H62" s="3"/>
    </row>
    <row r="63" customFormat="false" ht="12.75" hidden="false" customHeight="false" outlineLevel="0" collapsed="false">
      <c r="D63" s="3"/>
      <c r="F63" s="3"/>
      <c r="G63" s="3"/>
      <c r="H63" s="3"/>
    </row>
    <row r="64" customFormat="false" ht="12.75" hidden="false" customHeight="false" outlineLevel="0" collapsed="false">
      <c r="D64" s="3"/>
      <c r="F64" s="3"/>
      <c r="G64" s="3"/>
      <c r="H64" s="3"/>
    </row>
    <row r="65" customFormat="false" ht="12.75" hidden="false" customHeight="false" outlineLevel="0" collapsed="false">
      <c r="D65" s="3"/>
      <c r="F65" s="3"/>
      <c r="G65" s="3"/>
      <c r="H65" s="3"/>
    </row>
    <row r="66" customFormat="false" ht="12.75" hidden="false" customHeight="false" outlineLevel="0" collapsed="false">
      <c r="D66" s="3"/>
      <c r="F66" s="3"/>
      <c r="G66" s="3"/>
      <c r="H66" s="3"/>
    </row>
    <row r="67" customFormat="false" ht="12.75" hidden="false" customHeight="false" outlineLevel="0" collapsed="false">
      <c r="D67" s="3"/>
      <c r="F67" s="3"/>
      <c r="G67" s="3"/>
      <c r="H67" s="3"/>
    </row>
    <row r="68" customFormat="false" ht="12.75" hidden="false" customHeight="false" outlineLevel="0" collapsed="false">
      <c r="B68" s="10"/>
      <c r="C68" s="10"/>
      <c r="D68" s="3"/>
      <c r="F68" s="55"/>
      <c r="G68" s="3"/>
      <c r="H68" s="3"/>
    </row>
    <row r="69" customFormat="false" ht="12.75" hidden="false" customHeight="false" outlineLevel="0" collapsed="false">
      <c r="B69" s="1"/>
      <c r="C69" s="1"/>
      <c r="D69" s="3"/>
      <c r="F69" s="55"/>
      <c r="G69" s="3"/>
      <c r="H69" s="3"/>
    </row>
    <row r="70" customFormat="false" ht="12.75" hidden="false" customHeight="false" outlineLevel="0" collapsed="false">
      <c r="B70" s="10"/>
      <c r="C70" s="10"/>
      <c r="F70" s="55"/>
      <c r="G70" s="3"/>
      <c r="H70" s="3"/>
    </row>
    <row r="71" customFormat="false" ht="12.75" hidden="false" customHeight="false" outlineLevel="0" collapsed="false">
      <c r="F71" s="55"/>
      <c r="G71" s="3"/>
      <c r="H71" s="3"/>
    </row>
    <row r="72" customFormat="false" ht="12.75" hidden="false" customHeight="false" outlineLevel="0" collapsed="false">
      <c r="B72" s="10"/>
      <c r="C72" s="10"/>
      <c r="F72" s="55"/>
      <c r="G72" s="3"/>
      <c r="H72" s="3"/>
    </row>
    <row r="73" customFormat="false" ht="12.75" hidden="false" customHeight="false" outlineLevel="0" collapsed="false">
      <c r="B73" s="3"/>
      <c r="C73" s="3"/>
      <c r="D73" s="3"/>
      <c r="F73" s="3"/>
      <c r="G73" s="3"/>
      <c r="H73" s="3"/>
    </row>
    <row r="74" customFormat="false" ht="12.75" hidden="false" customHeight="false" outlineLevel="0" collapsed="false">
      <c r="B74" s="3"/>
      <c r="C74" s="3"/>
      <c r="D74" s="3"/>
      <c r="F74" s="3"/>
      <c r="G74" s="3"/>
      <c r="H74" s="3"/>
    </row>
    <row r="75" customFormat="false" ht="12.75" hidden="false" customHeight="false" outlineLevel="0" collapsed="false">
      <c r="B75" s="3"/>
      <c r="C75" s="3"/>
      <c r="D75" s="3"/>
      <c r="F75" s="3"/>
      <c r="G75" s="3"/>
      <c r="H75" s="3"/>
    </row>
    <row r="76" customFormat="false" ht="12.75" hidden="false" customHeight="false" outlineLevel="0" collapsed="false">
      <c r="B76" s="3"/>
      <c r="C76" s="3"/>
      <c r="D76" s="3"/>
      <c r="F76" s="3"/>
      <c r="G76" s="3"/>
      <c r="H76" s="3"/>
    </row>
    <row r="77" customFormat="false" ht="12.75" hidden="false" customHeight="false" outlineLevel="0" collapsed="false">
      <c r="B77" s="3"/>
      <c r="C77" s="3"/>
      <c r="D77" s="3"/>
      <c r="F77" s="3"/>
      <c r="G77" s="3"/>
      <c r="H77" s="3"/>
    </row>
    <row r="78" customFormat="false" ht="12.75" hidden="false" customHeight="false" outlineLevel="0" collapsed="false">
      <c r="B78" s="3"/>
      <c r="C78" s="3"/>
      <c r="D78" s="3"/>
      <c r="F78" s="3"/>
      <c r="G78" s="3"/>
      <c r="H78" s="3"/>
    </row>
    <row r="79" customFormat="false" ht="12.75" hidden="false" customHeight="false" outlineLevel="0" collapsed="false">
      <c r="B79" s="3"/>
      <c r="C79" s="3"/>
      <c r="D79" s="3"/>
      <c r="F79" s="3"/>
      <c r="G79" s="3"/>
      <c r="H79" s="3"/>
    </row>
    <row r="80" customFormat="false" ht="12.75" hidden="false" customHeight="false" outlineLevel="0" collapsed="false">
      <c r="B80" s="3"/>
      <c r="C80" s="3"/>
      <c r="D80" s="3"/>
      <c r="F80" s="3"/>
      <c r="G80" s="3"/>
      <c r="H80" s="3"/>
    </row>
    <row r="81" customFormat="false" ht="12.75" hidden="false" customHeight="false" outlineLevel="0" collapsed="false">
      <c r="B81" s="3"/>
      <c r="C81" s="3"/>
      <c r="D81" s="3"/>
      <c r="F81" s="3"/>
      <c r="G81" s="3"/>
      <c r="H81" s="3"/>
    </row>
    <row r="82" customFormat="false" ht="12.75" hidden="false" customHeight="false" outlineLevel="0" collapsed="false">
      <c r="B82" s="3"/>
      <c r="C82" s="3"/>
      <c r="D82" s="3"/>
      <c r="F82" s="3"/>
      <c r="G82" s="3"/>
      <c r="H82" s="3"/>
    </row>
    <row r="83" customFormat="false" ht="12.75" hidden="false" customHeight="false" outlineLevel="0" collapsed="false">
      <c r="B83" s="3"/>
      <c r="C83" s="3"/>
      <c r="D83" s="3"/>
      <c r="F83" s="3"/>
      <c r="G83" s="3"/>
      <c r="H83" s="3"/>
    </row>
    <row r="84" customFormat="false" ht="12.75" hidden="false" customHeight="false" outlineLevel="0" collapsed="false">
      <c r="B84" s="3"/>
      <c r="C84" s="3"/>
      <c r="D84" s="3"/>
      <c r="F84" s="3"/>
      <c r="G84" s="3"/>
      <c r="H84" s="3"/>
    </row>
    <row r="85" customFormat="false" ht="12.75" hidden="false" customHeight="false" outlineLevel="0" collapsed="false">
      <c r="B85" s="3"/>
      <c r="C85" s="3"/>
      <c r="D85" s="3"/>
      <c r="F85" s="3"/>
      <c r="G85" s="3"/>
      <c r="H85" s="3"/>
    </row>
    <row r="86" customFormat="false" ht="12.75" hidden="false" customHeight="false" outlineLevel="0" collapsed="false">
      <c r="B86" s="3"/>
      <c r="C86" s="3"/>
      <c r="D86" s="3"/>
      <c r="F86" s="3"/>
    </row>
    <row r="87" customFormat="false" ht="12.75" hidden="false" customHeight="false" outlineLevel="0" collapsed="false">
      <c r="B87" s="3"/>
      <c r="C87" s="3"/>
    </row>
  </sheetData>
  <printOptions headings="false" gridLines="false" gridLinesSet="true" horizontalCentered="false" verticalCentered="false"/>
  <pageMargins left="0.39375" right="0.236111111111111" top="0.709027777777778" bottom="0.70625" header="0.511811023622047" footer="0.511811023622047"/>
  <pageSetup paperSize="9" scale="100" fitToWidth="1" fitToHeight="1" pageOrder="overThenDown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0"/>
  <sheetViews>
    <sheetView showFormulas="false" showGridLines="true" showRowColHeaders="true" showZeros="true" rightToLeft="false" tabSelected="false" showOutlineSymbols="true" defaultGridColor="true" view="normal" topLeftCell="B29" colorId="64" zoomScale="160" zoomScaleNormal="160" zoomScalePageLayoutView="100" workbookViewId="0">
      <selection pane="topLeft" activeCell="F23" activeCellId="0" sqref="F23"/>
    </sheetView>
  </sheetViews>
  <sheetFormatPr defaultColWidth="8.65234375" defaultRowHeight="12.75" zeroHeight="false" outlineLevelRow="0" outlineLevelCol="0"/>
  <cols>
    <col collapsed="false" customWidth="true" hidden="false" outlineLevel="0" max="1" min="1" style="0" width="13"/>
    <col collapsed="false" customWidth="true" hidden="false" outlineLevel="0" max="2" min="2" style="3" width="28.42"/>
    <col collapsed="false" customWidth="true" hidden="false" outlineLevel="0" max="3" min="3" style="3" width="13"/>
    <col collapsed="false" customWidth="true" hidden="false" outlineLevel="0" max="4" min="4" style="3" width="10.86"/>
    <col collapsed="false" customWidth="true" hidden="false" outlineLevel="0" max="5" min="5" style="3" width="12.13"/>
    <col collapsed="false" customWidth="true" hidden="false" outlineLevel="0" max="6" min="6" style="3" width="10.57"/>
    <col collapsed="false" customWidth="true" hidden="false" outlineLevel="0" max="7" min="7" style="3" width="11.28"/>
    <col collapsed="false" customWidth="true" hidden="false" outlineLevel="0" max="59" min="8" style="0" width="12.13"/>
    <col collapsed="false" customWidth="true" hidden="false" outlineLevel="0" max="60" min="60" style="0" width="9.13"/>
  </cols>
  <sheetData>
    <row r="1" customFormat="false" ht="12.75" hidden="false" customHeight="false" outlineLevel="0" collapsed="false">
      <c r="A1" s="9"/>
      <c r="B1" s="10" t="s">
        <v>120</v>
      </c>
      <c r="C1" s="10"/>
      <c r="D1" s="55" t="s">
        <v>121</v>
      </c>
    </row>
    <row r="2" customFormat="false" ht="12.75" hidden="false" customHeight="false" outlineLevel="0" collapsed="false">
      <c r="A2" s="9"/>
      <c r="B2" s="10"/>
      <c r="C2" s="10"/>
    </row>
    <row r="3" customFormat="false" ht="13.5" hidden="false" customHeight="false" outlineLevel="0" collapsed="false">
      <c r="A3" s="12" t="s">
        <v>24</v>
      </c>
      <c r="B3" s="13" t="s">
        <v>25</v>
      </c>
      <c r="C3" s="13"/>
      <c r="D3" s="14" t="s">
        <v>26</v>
      </c>
      <c r="E3" s="14" t="s">
        <v>4</v>
      </c>
      <c r="F3" s="14" t="s">
        <v>27</v>
      </c>
    </row>
    <row r="4" customFormat="false" ht="12.75" hidden="false" customHeight="false" outlineLevel="0" collapsed="false">
      <c r="A4" s="9"/>
      <c r="B4" s="15" t="s">
        <v>21</v>
      </c>
      <c r="C4" s="17"/>
      <c r="D4" s="18" t="n">
        <f aca="false">SUM(D9:D20)</f>
        <v>240000</v>
      </c>
      <c r="E4" s="19" t="n">
        <f aca="false">SUM(E9:E20)</f>
        <v>135000</v>
      </c>
      <c r="F4" s="20" t="n">
        <f aca="false">F20</f>
        <v>105000</v>
      </c>
    </row>
    <row r="5" customFormat="false" ht="12.75" hidden="false" customHeight="false" outlineLevel="0" collapsed="false">
      <c r="A5" s="9"/>
      <c r="B5" s="17" t="s">
        <v>28</v>
      </c>
      <c r="C5" s="17"/>
      <c r="D5" s="21" t="n">
        <f aca="false">F39</f>
        <v>0</v>
      </c>
    </row>
    <row r="6" customFormat="false" ht="12.75" hidden="false" customHeight="false" outlineLevel="0" collapsed="false">
      <c r="A6" s="9"/>
      <c r="B6" s="22" t="s">
        <v>6</v>
      </c>
      <c r="D6" s="66" t="n">
        <f aca="false">F36</f>
        <v>-3924.11</v>
      </c>
      <c r="E6" s="22"/>
      <c r="F6" s="24"/>
    </row>
    <row r="7" customFormat="false" ht="12.75" hidden="false" customHeight="false" outlineLevel="0" collapsed="false">
      <c r="A7" s="25"/>
      <c r="B7" s="26"/>
      <c r="C7" s="27"/>
      <c r="D7" s="26"/>
      <c r="E7" s="27" t="s">
        <v>29</v>
      </c>
      <c r="F7" s="28" t="n">
        <f aca="false">E4-D5</f>
        <v>135000</v>
      </c>
    </row>
    <row r="8" customFormat="false" ht="12.75" hidden="false" customHeight="false" outlineLevel="0" collapsed="false">
      <c r="A8" s="9"/>
      <c r="B8" s="17" t="s">
        <v>30</v>
      </c>
      <c r="D8" s="29"/>
      <c r="E8" s="30"/>
      <c r="F8" s="30"/>
    </row>
    <row r="9" customFormat="false" ht="12.75" hidden="false" customHeight="false" outlineLevel="0" collapsed="false">
      <c r="A9" s="9" t="n">
        <v>45259</v>
      </c>
      <c r="B9" s="3" t="s">
        <v>122</v>
      </c>
      <c r="D9" s="31" t="n">
        <v>240000</v>
      </c>
      <c r="E9" s="32"/>
      <c r="F9" s="30" t="n">
        <f aca="false">D9-E9</f>
        <v>240000</v>
      </c>
    </row>
    <row r="10" customFormat="false" ht="12.75" hidden="false" customHeight="false" outlineLevel="0" collapsed="false">
      <c r="A10" s="9"/>
      <c r="B10" s="3" t="s">
        <v>123</v>
      </c>
      <c r="D10" s="31"/>
      <c r="E10" s="32" t="n">
        <v>135000</v>
      </c>
      <c r="F10" s="30" t="n">
        <f aca="false">D10-E10+F9</f>
        <v>105000</v>
      </c>
    </row>
    <row r="11" customFormat="false" ht="12.75" hidden="false" customHeight="false" outlineLevel="0" collapsed="false">
      <c r="A11" s="9"/>
      <c r="D11" s="31"/>
      <c r="E11" s="32"/>
      <c r="F11" s="30" t="n">
        <f aca="false">D11-E11+F10</f>
        <v>105000</v>
      </c>
    </row>
    <row r="12" customFormat="false" ht="12.75" hidden="false" customHeight="false" outlineLevel="0" collapsed="false">
      <c r="A12" s="9"/>
      <c r="D12" s="31"/>
      <c r="E12" s="32"/>
      <c r="F12" s="30" t="n">
        <f aca="false">D12-E12+F11</f>
        <v>105000</v>
      </c>
    </row>
    <row r="13" customFormat="false" ht="12.75" hidden="false" customHeight="false" outlineLevel="0" collapsed="false">
      <c r="A13" s="9"/>
      <c r="D13" s="31"/>
      <c r="E13" s="32"/>
      <c r="F13" s="30" t="n">
        <f aca="false">D13-E13+F12</f>
        <v>105000</v>
      </c>
    </row>
    <row r="14" customFormat="false" ht="12.75" hidden="false" customHeight="false" outlineLevel="0" collapsed="false">
      <c r="A14" s="33"/>
      <c r="D14" s="34"/>
      <c r="E14" s="35"/>
      <c r="F14" s="30" t="n">
        <f aca="false">D14-E14+F13</f>
        <v>105000</v>
      </c>
    </row>
    <row r="15" customFormat="false" ht="12.75" hidden="false" customHeight="false" outlineLevel="0" collapsed="false">
      <c r="A15" s="33"/>
      <c r="D15" s="34"/>
      <c r="E15" s="35"/>
      <c r="F15" s="30" t="n">
        <f aca="false">D15-E15+F14</f>
        <v>105000</v>
      </c>
    </row>
    <row r="16" customFormat="false" ht="12.75" hidden="false" customHeight="false" outlineLevel="0" collapsed="false">
      <c r="A16" s="33"/>
      <c r="D16" s="34"/>
      <c r="E16" s="35"/>
      <c r="F16" s="30" t="n">
        <f aca="false">D16-E16+F15</f>
        <v>105000</v>
      </c>
    </row>
    <row r="17" customFormat="false" ht="12.75" hidden="false" customHeight="false" outlineLevel="0" collapsed="false">
      <c r="A17" s="33"/>
      <c r="D17" s="34"/>
      <c r="E17" s="35"/>
      <c r="F17" s="30" t="n">
        <f aca="false">D17-E17+F16</f>
        <v>105000</v>
      </c>
    </row>
    <row r="18" customFormat="false" ht="12.75" hidden="false" customHeight="false" outlineLevel="0" collapsed="false">
      <c r="A18" s="33"/>
      <c r="D18" s="34"/>
      <c r="E18" s="35"/>
      <c r="F18" s="30" t="n">
        <f aca="false">D18-E18+F17</f>
        <v>105000</v>
      </c>
    </row>
    <row r="19" customFormat="false" ht="12.75" hidden="false" customHeight="false" outlineLevel="0" collapsed="false">
      <c r="A19" s="33"/>
      <c r="D19" s="34"/>
      <c r="E19" s="35"/>
      <c r="F19" s="30" t="n">
        <f aca="false">D19-E19+F18</f>
        <v>105000</v>
      </c>
    </row>
    <row r="20" customFormat="false" ht="12.75" hidden="false" customHeight="false" outlineLevel="0" collapsed="false">
      <c r="A20" s="33"/>
      <c r="D20" s="34"/>
      <c r="E20" s="35"/>
      <c r="F20" s="36" t="n">
        <f aca="false">D20-E20+F19</f>
        <v>105000</v>
      </c>
    </row>
    <row r="21" customFormat="false" ht="12.75" hidden="false" customHeight="false" outlineLevel="0" collapsed="false">
      <c r="A21" s="33"/>
      <c r="D21" s="37"/>
      <c r="E21" s="38"/>
      <c r="F21" s="38"/>
    </row>
    <row r="22" customFormat="false" ht="12.75" hidden="false" customHeight="false" outlineLevel="0" collapsed="false">
      <c r="A22" s="33"/>
      <c r="D22" s="37"/>
      <c r="E22" s="38"/>
      <c r="F22" s="38"/>
    </row>
    <row r="23" customFormat="false" ht="12.75" hidden="false" customHeight="false" outlineLevel="0" collapsed="false">
      <c r="A23" s="39" t="s">
        <v>34</v>
      </c>
      <c r="B23" s="26" t="s">
        <v>97</v>
      </c>
      <c r="C23" s="26" t="s">
        <v>98</v>
      </c>
      <c r="D23" s="40" t="s">
        <v>38</v>
      </c>
      <c r="E23" s="41"/>
      <c r="F23" s="41" t="s">
        <v>124</v>
      </c>
    </row>
    <row r="24" customFormat="false" ht="12.75" hidden="false" customHeight="false" outlineLevel="0" collapsed="false">
      <c r="A24" s="33"/>
      <c r="B24" s="3" t="s">
        <v>40</v>
      </c>
      <c r="D24" s="37"/>
      <c r="E24" s="38"/>
      <c r="F24" s="38" t="n">
        <v>-3924.11</v>
      </c>
    </row>
    <row r="25" customFormat="false" ht="12.75" hidden="false" customHeight="false" outlineLevel="0" collapsed="false">
      <c r="A25" s="33"/>
      <c r="B25" s="3" t="s">
        <v>100</v>
      </c>
      <c r="F25" s="38" t="n">
        <f aca="false">D25-E25+F24</f>
        <v>-3924.11</v>
      </c>
    </row>
    <row r="26" customFormat="false" ht="12.75" hidden="false" customHeight="false" outlineLevel="0" collapsed="false">
      <c r="A26" s="33"/>
      <c r="B26" s="3" t="s">
        <v>101</v>
      </c>
      <c r="F26" s="38" t="n">
        <f aca="false">D26-E26+F25</f>
        <v>-3924.11</v>
      </c>
    </row>
    <row r="27" customFormat="false" ht="12.75" hidden="false" customHeight="false" outlineLevel="0" collapsed="false">
      <c r="A27" s="33"/>
      <c r="B27" s="3" t="s">
        <v>102</v>
      </c>
      <c r="F27" s="38" t="n">
        <f aca="false">D27-E27+F26</f>
        <v>-3924.11</v>
      </c>
    </row>
    <row r="28" customFormat="false" ht="12.75" hidden="false" customHeight="false" outlineLevel="0" collapsed="false">
      <c r="A28" s="33"/>
      <c r="B28" s="3" t="s">
        <v>103</v>
      </c>
      <c r="F28" s="38" t="n">
        <f aca="false">D28-E28+F27</f>
        <v>-3924.11</v>
      </c>
    </row>
    <row r="29" customFormat="false" ht="12.75" hidden="false" customHeight="false" outlineLevel="0" collapsed="false">
      <c r="A29" s="33"/>
      <c r="B29" s="3" t="s">
        <v>104</v>
      </c>
      <c r="F29" s="38" t="n">
        <f aca="false">D29-E29+F28</f>
        <v>-3924.11</v>
      </c>
    </row>
    <row r="30" customFormat="false" ht="12.75" hidden="false" customHeight="false" outlineLevel="0" collapsed="false">
      <c r="A30" s="33"/>
      <c r="B30" s="3" t="s">
        <v>105</v>
      </c>
      <c r="F30" s="38" t="n">
        <f aca="false">D30-E30+F29</f>
        <v>-3924.11</v>
      </c>
    </row>
    <row r="31" customFormat="false" ht="12.75" hidden="false" customHeight="false" outlineLevel="0" collapsed="false">
      <c r="A31" s="33"/>
      <c r="B31" s="3" t="s">
        <v>106</v>
      </c>
      <c r="F31" s="38" t="n">
        <f aca="false">D31-E31+F30</f>
        <v>-3924.11</v>
      </c>
    </row>
    <row r="32" customFormat="false" ht="12.75" hidden="false" customHeight="false" outlineLevel="0" collapsed="false">
      <c r="A32" s="33"/>
      <c r="B32" s="3" t="s">
        <v>107</v>
      </c>
      <c r="F32" s="38" t="n">
        <f aca="false">D32-E32+F31</f>
        <v>-3924.11</v>
      </c>
    </row>
    <row r="33" customFormat="false" ht="12.75" hidden="false" customHeight="false" outlineLevel="0" collapsed="false">
      <c r="A33" s="33"/>
      <c r="B33" s="3" t="s">
        <v>108</v>
      </c>
      <c r="F33" s="38" t="n">
        <f aca="false">D33-E33+F32</f>
        <v>-3924.11</v>
      </c>
    </row>
    <row r="34" customFormat="false" ht="12.75" hidden="false" customHeight="false" outlineLevel="0" collapsed="false">
      <c r="A34" s="33"/>
      <c r="B34" s="3" t="s">
        <v>109</v>
      </c>
      <c r="F34" s="38" t="n">
        <f aca="false">D34-E34+F33</f>
        <v>-3924.11</v>
      </c>
    </row>
    <row r="35" customFormat="false" ht="12.75" hidden="false" customHeight="false" outlineLevel="0" collapsed="false">
      <c r="A35" s="33"/>
      <c r="B35" s="3" t="s">
        <v>110</v>
      </c>
      <c r="D35" s="37"/>
      <c r="E35" s="38"/>
      <c r="F35" s="38" t="n">
        <f aca="false">D35-E35+F34</f>
        <v>-3924.11</v>
      </c>
    </row>
    <row r="36" customFormat="false" ht="12.75" hidden="false" customHeight="false" outlineLevel="0" collapsed="false">
      <c r="A36" s="39"/>
      <c r="B36" s="26" t="s">
        <v>111</v>
      </c>
      <c r="C36" s="26"/>
      <c r="D36" s="40"/>
      <c r="E36" s="41"/>
      <c r="F36" s="42" t="n">
        <f aca="false">D36-E36+F35</f>
        <v>-3924.11</v>
      </c>
    </row>
    <row r="37" customFormat="false" ht="12.75" hidden="false" customHeight="false" outlineLevel="0" collapsed="false">
      <c r="A37" s="43" t="n">
        <v>45291</v>
      </c>
      <c r="B37" s="67" t="s">
        <v>40</v>
      </c>
      <c r="C37" s="45" t="n">
        <f aca="false">SUM(C25:C36)</f>
        <v>0</v>
      </c>
      <c r="D37" s="46"/>
      <c r="E37" s="47"/>
      <c r="F37" s="48" t="n">
        <f aca="false">D37-E37+F36</f>
        <v>-3924.11</v>
      </c>
    </row>
    <row r="38" customFormat="false" ht="12.75" hidden="false" customHeight="false" outlineLevel="0" collapsed="false">
      <c r="A38" s="9"/>
    </row>
    <row r="39" customFormat="false" ht="12.75" hidden="false" customHeight="false" outlineLevel="0" collapsed="false">
      <c r="A39" s="49" t="s">
        <v>125</v>
      </c>
      <c r="B39" s="50" t="s">
        <v>56</v>
      </c>
      <c r="C39" s="50"/>
      <c r="D39" s="51"/>
      <c r="E39" s="52"/>
      <c r="F39" s="53" t="n">
        <f aca="false">SUM(E40:E44)</f>
        <v>0</v>
      </c>
    </row>
    <row r="40" customFormat="false" ht="12.75" hidden="false" customHeight="false" outlineLevel="0" collapsed="false">
      <c r="A40" s="9"/>
      <c r="B40" s="10"/>
      <c r="C40" s="10"/>
    </row>
    <row r="41" customFormat="false" ht="12.75" hidden="false" customHeight="false" outlineLevel="0" collapsed="false">
      <c r="A41" s="9"/>
      <c r="B41" s="3" t="s">
        <v>126</v>
      </c>
    </row>
    <row r="42" customFormat="false" ht="12.75" hidden="false" customHeight="false" outlineLevel="0" collapsed="false">
      <c r="A42" s="9"/>
      <c r="B42" s="3" t="s">
        <v>127</v>
      </c>
      <c r="C42" s="3" t="n">
        <v>36000</v>
      </c>
    </row>
    <row r="43" customFormat="false" ht="12.75" hidden="false" customHeight="false" outlineLevel="0" collapsed="false">
      <c r="A43" s="9"/>
      <c r="B43" s="3" t="s">
        <v>128</v>
      </c>
      <c r="C43" s="3" t="n">
        <v>43160</v>
      </c>
      <c r="F43" s="54"/>
    </row>
    <row r="44" customFormat="false" ht="12.75" hidden="false" customHeight="false" outlineLevel="0" collapsed="false">
      <c r="A44" s="9"/>
      <c r="B44" s="26" t="s">
        <v>129</v>
      </c>
      <c r="C44" s="52" t="n">
        <v>82000</v>
      </c>
      <c r="D44" s="10"/>
      <c r="F44" s="55"/>
    </row>
    <row r="45" customFormat="false" ht="12.75" hidden="false" customHeight="false" outlineLevel="0" collapsed="false">
      <c r="A45" s="68" t="n">
        <v>45214</v>
      </c>
      <c r="B45" s="1" t="s">
        <v>130</v>
      </c>
      <c r="C45" s="65"/>
    </row>
    <row r="46" customFormat="false" ht="12.75" hidden="false" customHeight="false" outlineLevel="0" collapsed="false">
      <c r="A46" s="68"/>
      <c r="B46" s="1" t="s">
        <v>131</v>
      </c>
      <c r="C46" s="65"/>
    </row>
    <row r="47" customFormat="false" ht="12.75" hidden="false" customHeight="false" outlineLevel="0" collapsed="false">
      <c r="A47" s="68" t="n">
        <v>45214</v>
      </c>
      <c r="B47" s="1" t="s">
        <v>132</v>
      </c>
      <c r="C47" s="65"/>
    </row>
    <row r="48" customFormat="false" ht="12.75" hidden="false" customHeight="false" outlineLevel="0" collapsed="false">
      <c r="A48" s="68" t="n">
        <v>45214</v>
      </c>
      <c r="B48" s="1" t="s">
        <v>133</v>
      </c>
      <c r="C48" s="65"/>
    </row>
    <row r="49" customFormat="false" ht="12.75" hidden="false" customHeight="false" outlineLevel="0" collapsed="false">
      <c r="A49" s="68" t="n">
        <v>44321</v>
      </c>
      <c r="B49" s="1" t="s">
        <v>134</v>
      </c>
      <c r="C49" s="65"/>
    </row>
    <row r="50" customFormat="false" ht="12.75" hidden="false" customHeight="false" outlineLevel="0" collapsed="false">
      <c r="A50" s="68" t="n">
        <v>44367</v>
      </c>
      <c r="B50" s="1" t="s">
        <v>135</v>
      </c>
      <c r="C50" s="65"/>
    </row>
    <row r="51" customFormat="false" ht="12.75" hidden="false" customHeight="false" outlineLevel="0" collapsed="false">
      <c r="A51" s="68" t="n">
        <v>44459</v>
      </c>
      <c r="B51" s="1" t="s">
        <v>136</v>
      </c>
      <c r="C51" s="65"/>
    </row>
    <row r="52" customFormat="false" ht="12.75" hidden="false" customHeight="false" outlineLevel="0" collapsed="false">
      <c r="A52" s="68" t="n">
        <v>44459</v>
      </c>
      <c r="B52" s="1" t="s">
        <v>137</v>
      </c>
      <c r="C52" s="65"/>
    </row>
    <row r="53" customFormat="false" ht="12.75" hidden="false" customHeight="false" outlineLevel="0" collapsed="false">
      <c r="A53" s="68" t="n">
        <v>44433</v>
      </c>
      <c r="B53" s="1" t="s">
        <v>138</v>
      </c>
      <c r="C53" s="65"/>
    </row>
    <row r="54" customFormat="false" ht="12.75" hidden="false" customHeight="false" outlineLevel="0" collapsed="false">
      <c r="A54" s="68" t="n">
        <v>44449</v>
      </c>
      <c r="B54" s="1" t="s">
        <v>139</v>
      </c>
      <c r="C54" s="65"/>
    </row>
    <row r="55" customFormat="false" ht="12.75" hidden="false" customHeight="false" outlineLevel="0" collapsed="false">
      <c r="A55" s="68" t="n">
        <v>44201</v>
      </c>
      <c r="B55" s="3" t="s">
        <v>140</v>
      </c>
      <c r="D55" s="2" t="n">
        <v>500</v>
      </c>
    </row>
    <row r="56" customFormat="false" ht="12.75" hidden="false" customHeight="false" outlineLevel="0" collapsed="false">
      <c r="A56" s="68" t="n">
        <v>44931</v>
      </c>
      <c r="B56" s="3" t="s">
        <v>141</v>
      </c>
      <c r="D56" s="2"/>
    </row>
    <row r="57" customFormat="false" ht="12.75" hidden="false" customHeight="false" outlineLevel="0" collapsed="false">
      <c r="A57" s="68" t="n">
        <v>44252</v>
      </c>
      <c r="B57" s="3" t="s">
        <v>142</v>
      </c>
      <c r="D57" s="2" t="s">
        <v>143</v>
      </c>
    </row>
    <row r="58" customFormat="false" ht="12.75" hidden="false" customHeight="false" outlineLevel="0" collapsed="false">
      <c r="A58" s="68" t="n">
        <v>44285</v>
      </c>
      <c r="B58" s="3" t="s">
        <v>144</v>
      </c>
      <c r="D58" s="2" t="s">
        <v>145</v>
      </c>
    </row>
    <row r="59" customFormat="false" ht="12.75" hidden="false" customHeight="false" outlineLevel="0" collapsed="false">
      <c r="A59" s="68" t="n">
        <v>44413</v>
      </c>
      <c r="B59" s="3" t="s">
        <v>146</v>
      </c>
      <c r="D59" s="2" t="s">
        <v>145</v>
      </c>
    </row>
    <row r="60" customFormat="false" ht="12.75" hidden="false" customHeight="false" outlineLevel="0" collapsed="false">
      <c r="B60" s="3" t="s">
        <v>147</v>
      </c>
      <c r="D60" s="2" t="s">
        <v>143</v>
      </c>
    </row>
    <row r="61" customFormat="false" ht="12.75" hidden="false" customHeight="false" outlineLevel="0" collapsed="false">
      <c r="A61" s="68"/>
    </row>
    <row r="62" customFormat="false" ht="12.75" hidden="false" customHeight="false" outlineLevel="0" collapsed="false">
      <c r="A62" s="68"/>
    </row>
    <row r="64" customFormat="false" ht="12.75" hidden="false" customHeight="false" outlineLevel="0" collapsed="false">
      <c r="F64" s="56"/>
      <c r="G64" s="65"/>
    </row>
    <row r="65" customFormat="false" ht="12.75" hidden="false" customHeight="false" outlineLevel="0" collapsed="false">
      <c r="F65" s="56"/>
      <c r="G65" s="65"/>
    </row>
    <row r="66" customFormat="false" ht="12.75" hidden="false" customHeight="false" outlineLevel="0" collapsed="false">
      <c r="F66" s="56"/>
      <c r="G66" s="65"/>
    </row>
    <row r="67" customFormat="false" ht="12.75" hidden="false" customHeight="false" outlineLevel="0" collapsed="false">
      <c r="B67" s="3" t="s">
        <v>148</v>
      </c>
      <c r="E67" s="1"/>
      <c r="F67" s="56"/>
      <c r="G67" s="65"/>
    </row>
    <row r="68" customFormat="false" ht="12.75" hidden="false" customHeight="false" outlineLevel="0" collapsed="false">
      <c r="E68" s="1"/>
      <c r="F68" s="56"/>
      <c r="G68" s="65"/>
    </row>
    <row r="69" customFormat="false" ht="12.75" hidden="false" customHeight="false" outlineLevel="0" collapsed="false">
      <c r="B69" s="3" t="s">
        <v>149</v>
      </c>
      <c r="D69" s="3" t="n">
        <v>42.07</v>
      </c>
      <c r="E69" s="3" t="n">
        <f aca="false">C69-D69</f>
        <v>-42.07</v>
      </c>
      <c r="F69" s="56"/>
      <c r="G69" s="65"/>
    </row>
    <row r="70" customFormat="false" ht="12.75" hidden="false" customHeight="false" outlineLevel="0" collapsed="false">
      <c r="B70" s="3" t="s">
        <v>150</v>
      </c>
      <c r="D70" s="3" t="n">
        <v>34.45</v>
      </c>
      <c r="E70" s="3" t="n">
        <f aca="false">E69+C70-D70</f>
        <v>-76.52</v>
      </c>
    </row>
    <row r="71" customFormat="false" ht="12.75" hidden="false" customHeight="false" outlineLevel="0" collapsed="false">
      <c r="B71" s="3" t="s">
        <v>151</v>
      </c>
      <c r="D71" s="3" t="n">
        <v>20.05</v>
      </c>
      <c r="E71" s="3" t="n">
        <f aca="false">E70+C71-D71</f>
        <v>-96.57</v>
      </c>
    </row>
    <row r="72" customFormat="false" ht="12.75" hidden="false" customHeight="false" outlineLevel="0" collapsed="false">
      <c r="B72" s="3" t="s">
        <v>152</v>
      </c>
      <c r="D72" s="3" t="n">
        <v>34.7</v>
      </c>
      <c r="E72" s="3" t="n">
        <f aca="false">E71+C72-D72</f>
        <v>-131.27</v>
      </c>
    </row>
    <row r="73" customFormat="false" ht="12.75" hidden="false" customHeight="false" outlineLevel="0" collapsed="false">
      <c r="B73" s="3" t="s">
        <v>153</v>
      </c>
      <c r="D73" s="3" t="n">
        <v>34.34</v>
      </c>
      <c r="E73" s="3" t="n">
        <f aca="false">E72+C73-D73</f>
        <v>-165.61</v>
      </c>
    </row>
    <row r="74" customFormat="false" ht="12.75" hidden="false" customHeight="false" outlineLevel="0" collapsed="false">
      <c r="B74" s="3" t="s">
        <v>154</v>
      </c>
      <c r="D74" s="3" t="n">
        <v>-65.91</v>
      </c>
      <c r="E74" s="3" t="n">
        <f aca="false">E73+C74-D74</f>
        <v>-99.7</v>
      </c>
    </row>
    <row r="75" customFormat="false" ht="12.75" hidden="false" customHeight="false" outlineLevel="0" collapsed="false">
      <c r="B75" s="3" t="s">
        <v>155</v>
      </c>
      <c r="D75" s="3" t="n">
        <v>31.54</v>
      </c>
      <c r="E75" s="3" t="n">
        <f aca="false">E74+C75-D75</f>
        <v>-131.24</v>
      </c>
    </row>
    <row r="76" customFormat="false" ht="12.75" hidden="false" customHeight="false" outlineLevel="0" collapsed="false">
      <c r="B76" s="3" t="s">
        <v>156</v>
      </c>
      <c r="D76" s="3" t="n">
        <v>0</v>
      </c>
      <c r="E76" s="3" t="n">
        <f aca="false">E75+C76-D76</f>
        <v>-131.24</v>
      </c>
    </row>
    <row r="77" customFormat="false" ht="12.75" hidden="false" customHeight="false" outlineLevel="0" collapsed="false">
      <c r="B77" s="3" t="s">
        <v>157</v>
      </c>
      <c r="D77" s="3" t="n">
        <v>45.99</v>
      </c>
      <c r="E77" s="3" t="n">
        <f aca="false">E76+C77-D77</f>
        <v>-177.23</v>
      </c>
    </row>
    <row r="78" customFormat="false" ht="12.75" hidden="false" customHeight="false" outlineLevel="0" collapsed="false">
      <c r="B78" s="3" t="s">
        <v>158</v>
      </c>
      <c r="D78" s="3" t="n">
        <v>42.89</v>
      </c>
      <c r="E78" s="3" t="n">
        <f aca="false">E77+C78-D78</f>
        <v>-220.12</v>
      </c>
    </row>
    <row r="79" customFormat="false" ht="12.75" hidden="false" customHeight="false" outlineLevel="0" collapsed="false">
      <c r="B79" s="3" t="s">
        <v>159</v>
      </c>
      <c r="D79" s="3" t="n">
        <v>34.98</v>
      </c>
      <c r="E79" s="3" t="n">
        <f aca="false">E78+C79-D79</f>
        <v>-255.1</v>
      </c>
    </row>
    <row r="80" customFormat="false" ht="12.75" hidden="false" customHeight="false" outlineLevel="0" collapsed="false">
      <c r="B80" s="3" t="s">
        <v>160</v>
      </c>
      <c r="D80" s="3" t="n">
        <v>0</v>
      </c>
      <c r="E80" s="3" t="n">
        <f aca="false">E79+C80-D80</f>
        <v>-255.1</v>
      </c>
    </row>
    <row r="81" customFormat="false" ht="12.75" hidden="false" customHeight="false" outlineLevel="0" collapsed="false">
      <c r="B81" s="1" t="s">
        <v>161</v>
      </c>
      <c r="C81" s="65"/>
      <c r="D81" s="1"/>
      <c r="E81" s="65" t="n">
        <f aca="false">E80+C81-D81</f>
        <v>-255.1</v>
      </c>
    </row>
    <row r="84" customFormat="false" ht="12.75" hidden="false" customHeight="false" outlineLevel="0" collapsed="false">
      <c r="B84" s="1" t="s">
        <v>162</v>
      </c>
      <c r="C84" s="65"/>
      <c r="D84" s="1"/>
      <c r="E84" s="65" t="n">
        <v>-255.1</v>
      </c>
    </row>
    <row r="85" customFormat="false" ht="12.75" hidden="false" customHeight="false" outlineLevel="0" collapsed="false">
      <c r="B85" s="3" t="s">
        <v>163</v>
      </c>
      <c r="D85" s="3" t="n">
        <v>30.04</v>
      </c>
      <c r="E85" s="3" t="n">
        <f aca="false">E84+C85-D85</f>
        <v>-285.14</v>
      </c>
    </row>
    <row r="86" customFormat="false" ht="12.75" hidden="false" customHeight="false" outlineLevel="0" collapsed="false">
      <c r="B86" s="69" t="n">
        <v>44593</v>
      </c>
      <c r="D86" s="3" t="n">
        <v>135.32</v>
      </c>
      <c r="E86" s="3" t="n">
        <f aca="false">E85+C86-D86</f>
        <v>-420.46</v>
      </c>
    </row>
    <row r="87" customFormat="false" ht="12.75" hidden="false" customHeight="false" outlineLevel="0" collapsed="false">
      <c r="B87" s="69" t="n">
        <v>44621</v>
      </c>
      <c r="D87" s="3" t="n">
        <v>98.9</v>
      </c>
      <c r="E87" s="3" t="n">
        <f aca="false">E86+C87-D87</f>
        <v>-519.36</v>
      </c>
    </row>
    <row r="88" customFormat="false" ht="12.75" hidden="false" customHeight="false" outlineLevel="0" collapsed="false">
      <c r="B88" s="69" t="n">
        <v>44652</v>
      </c>
      <c r="D88" s="3" t="n">
        <v>135.6</v>
      </c>
      <c r="E88" s="3" t="n">
        <f aca="false">E87+C88-D88</f>
        <v>-654.96</v>
      </c>
    </row>
    <row r="89" customFormat="false" ht="12.75" hidden="false" customHeight="false" outlineLevel="0" collapsed="false">
      <c r="B89" s="3" t="s">
        <v>164</v>
      </c>
      <c r="D89" s="3" t="n">
        <v>214.37</v>
      </c>
      <c r="E89" s="3" t="n">
        <f aca="false">E88+C89-D89</f>
        <v>-869.33</v>
      </c>
    </row>
    <row r="90" customFormat="false" ht="12.75" hidden="false" customHeight="false" outlineLevel="0" collapsed="false">
      <c r="B90" s="3" t="s">
        <v>165</v>
      </c>
      <c r="D90" s="3" t="n">
        <v>427.65</v>
      </c>
      <c r="E90" s="3" t="n">
        <f aca="false">E89+C90-D90</f>
        <v>-1296.98</v>
      </c>
    </row>
    <row r="91" customFormat="false" ht="12.75" hidden="false" customHeight="false" outlineLevel="0" collapsed="false">
      <c r="B91" s="3" t="s">
        <v>166</v>
      </c>
      <c r="D91" s="3" t="n">
        <v>446.55</v>
      </c>
      <c r="E91" s="3" t="n">
        <f aca="false">E90+C91-D91</f>
        <v>-1743.53</v>
      </c>
    </row>
    <row r="92" customFormat="false" ht="12.75" hidden="false" customHeight="false" outlineLevel="0" collapsed="false">
      <c r="B92" s="3" t="s">
        <v>167</v>
      </c>
      <c r="D92" s="3" t="n">
        <v>333.96</v>
      </c>
      <c r="E92" s="3" t="n">
        <f aca="false">E91+C92-D92</f>
        <v>-2077.49</v>
      </c>
    </row>
    <row r="93" customFormat="false" ht="12.75" hidden="false" customHeight="false" outlineLevel="0" collapsed="false">
      <c r="B93" s="3" t="s">
        <v>168</v>
      </c>
      <c r="D93" s="3" t="n">
        <v>324.51</v>
      </c>
      <c r="E93" s="3" t="n">
        <f aca="false">E92+C93-D93</f>
        <v>-2402</v>
      </c>
    </row>
    <row r="94" customFormat="false" ht="12.75" hidden="false" customHeight="false" outlineLevel="0" collapsed="false">
      <c r="B94" s="3" t="s">
        <v>169</v>
      </c>
      <c r="D94" s="3" t="n">
        <v>331.27</v>
      </c>
      <c r="E94" s="3" t="n">
        <f aca="false">E93+C94-D94</f>
        <v>-2733.27</v>
      </c>
    </row>
    <row r="95" customFormat="false" ht="12.75" hidden="false" customHeight="false" outlineLevel="0" collapsed="false">
      <c r="B95" s="3" t="s">
        <v>170</v>
      </c>
      <c r="C95" s="3" t="n">
        <v>50</v>
      </c>
      <c r="E95" s="3" t="n">
        <f aca="false">E94+C95-D95</f>
        <v>-2683.27</v>
      </c>
    </row>
    <row r="96" customFormat="false" ht="12.75" hidden="false" customHeight="false" outlineLevel="0" collapsed="false">
      <c r="B96" s="69" t="n">
        <v>44866</v>
      </c>
      <c r="D96" s="3" t="n">
        <v>412.42</v>
      </c>
      <c r="E96" s="3" t="n">
        <f aca="false">E95+C96-D96</f>
        <v>-3095.69</v>
      </c>
    </row>
    <row r="97" customFormat="false" ht="12.75" hidden="false" customHeight="false" outlineLevel="0" collapsed="false">
      <c r="B97" s="3" t="s">
        <v>160</v>
      </c>
      <c r="D97" s="3" t="n">
        <v>426.12</v>
      </c>
      <c r="E97" s="3" t="n">
        <f aca="false">E96+C97-D97</f>
        <v>-3521.81</v>
      </c>
    </row>
    <row r="98" customFormat="false" ht="12.75" hidden="false" customHeight="false" outlineLevel="0" collapsed="false">
      <c r="B98" s="3" t="s">
        <v>171</v>
      </c>
      <c r="C98" s="3" t="n">
        <v>2000</v>
      </c>
      <c r="E98" s="3" t="n">
        <f aca="false">E97+C98-D98</f>
        <v>-1521.81</v>
      </c>
    </row>
    <row r="99" customFormat="false" ht="12.75" hidden="false" customHeight="false" outlineLevel="0" collapsed="false">
      <c r="B99" s="3" t="s">
        <v>172</v>
      </c>
      <c r="C99" s="3" t="n">
        <v>500</v>
      </c>
      <c r="E99" s="3" t="n">
        <f aca="false">E98+C99-D99</f>
        <v>-1021.81</v>
      </c>
    </row>
    <row r="100" customFormat="false" ht="12.75" hidden="false" customHeight="false" outlineLevel="0" collapsed="false">
      <c r="B100" s="3" t="s">
        <v>173</v>
      </c>
      <c r="E100" s="65" t="n">
        <f aca="false">E99+C100-D100</f>
        <v>-1021.81</v>
      </c>
    </row>
  </sheetData>
  <printOptions headings="false" gridLines="false" gridLinesSet="true" horizontalCentered="false" verticalCentered="false"/>
  <pageMargins left="0.39375" right="0.236111111111111" top="0.709027777777778" bottom="0.70625" header="0.511811023622047" footer="0.511811023622047"/>
  <pageSetup paperSize="9" scale="100" fitToWidth="1" fitToHeight="1" pageOrder="overThenDown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4"/>
  <sheetViews>
    <sheetView showFormulas="false" showGridLines="true" showRowColHeaders="true" showZeros="true" rightToLeft="false" tabSelected="false" showOutlineSymbols="true" defaultGridColor="true" view="normal" topLeftCell="A4" colorId="64" zoomScale="145" zoomScaleNormal="145" zoomScalePageLayoutView="100" workbookViewId="0">
      <selection pane="topLeft" activeCell="B10" activeCellId="0" sqref="B10"/>
    </sheetView>
  </sheetViews>
  <sheetFormatPr defaultColWidth="8.65234375" defaultRowHeight="12.75" zeroHeight="false" outlineLevelRow="0" outlineLevelCol="0"/>
  <cols>
    <col collapsed="false" customWidth="true" hidden="false" outlineLevel="0" max="1" min="1" style="9" width="13"/>
    <col collapsed="false" customWidth="true" hidden="false" outlineLevel="0" max="2" min="2" style="3" width="32"/>
    <col collapsed="false" customWidth="true" hidden="false" outlineLevel="0" max="3" min="3" style="3" width="6.42"/>
    <col collapsed="false" customWidth="true" hidden="false" outlineLevel="0" max="4" min="4" style="3" width="12.58"/>
    <col collapsed="false" customWidth="true" hidden="false" outlineLevel="0" max="5" min="5" style="3" width="12.13"/>
    <col collapsed="false" customWidth="true" hidden="false" outlineLevel="0" max="6" min="6" style="3" width="10.13"/>
    <col collapsed="false" customWidth="true" hidden="false" outlineLevel="0" max="7" min="7" style="3" width="10.57"/>
    <col collapsed="false" customWidth="true" hidden="false" outlineLevel="0" max="8" min="8" style="3" width="11.28"/>
    <col collapsed="false" customWidth="true" hidden="false" outlineLevel="0" max="60" min="9" style="0" width="12.13"/>
    <col collapsed="false" customWidth="true" hidden="false" outlineLevel="0" max="61" min="61" style="0" width="9.13"/>
  </cols>
  <sheetData>
    <row r="1" customFormat="false" ht="12.75" hidden="false" customHeight="false" outlineLevel="0" collapsed="false">
      <c r="B1" s="10" t="s">
        <v>174</v>
      </c>
      <c r="C1" s="10"/>
      <c r="F1" s="11" t="s">
        <v>175</v>
      </c>
    </row>
    <row r="2" customFormat="false" ht="12.75" hidden="false" customHeight="false" outlineLevel="0" collapsed="false">
      <c r="B2" s="10"/>
      <c r="C2" s="10"/>
    </row>
    <row r="3" customFormat="false" ht="13.5" hidden="false" customHeight="false" outlineLevel="0" collapsed="false">
      <c r="A3" s="12" t="s">
        <v>24</v>
      </c>
      <c r="B3" s="13" t="s">
        <v>25</v>
      </c>
      <c r="C3" s="13"/>
      <c r="D3" s="14" t="s">
        <v>26</v>
      </c>
      <c r="E3" s="14" t="s">
        <v>4</v>
      </c>
      <c r="F3" s="14" t="s">
        <v>27</v>
      </c>
    </row>
    <row r="4" customFormat="false" ht="12.75" hidden="false" customHeight="false" outlineLevel="0" collapsed="false">
      <c r="B4" s="15" t="s">
        <v>21</v>
      </c>
      <c r="C4" s="17"/>
      <c r="D4" s="18" t="n">
        <f aca="false">SUM(D9:D20)</f>
        <v>96000</v>
      </c>
      <c r="E4" s="19" t="n">
        <f aca="false">SUM(E9:E20)</f>
        <v>0</v>
      </c>
      <c r="F4" s="20" t="n">
        <f aca="false">F20</f>
        <v>96000</v>
      </c>
    </row>
    <row r="5" customFormat="false" ht="12.75" hidden="false" customHeight="false" outlineLevel="0" collapsed="false">
      <c r="B5" s="17" t="s">
        <v>28</v>
      </c>
      <c r="C5" s="17"/>
      <c r="D5" s="21" t="n">
        <f aca="false">F40</f>
        <v>0</v>
      </c>
    </row>
    <row r="6" customFormat="false" ht="12.75" hidden="false" customHeight="false" outlineLevel="0" collapsed="false">
      <c r="B6" s="22" t="s">
        <v>6</v>
      </c>
      <c r="D6" s="23" t="n">
        <f aca="false">F37</f>
        <v>800</v>
      </c>
      <c r="E6" s="22"/>
      <c r="F6" s="24"/>
    </row>
    <row r="7" customFormat="false" ht="12.75" hidden="false" customHeight="false" outlineLevel="0" collapsed="false">
      <c r="A7" s="25"/>
      <c r="B7" s="26"/>
      <c r="C7" s="27"/>
      <c r="D7" s="26"/>
      <c r="E7" s="70" t="s">
        <v>29</v>
      </c>
      <c r="F7" s="28" t="n">
        <f aca="false">E4-D5</f>
        <v>0</v>
      </c>
    </row>
    <row r="8" customFormat="false" ht="12.75" hidden="false" customHeight="false" outlineLevel="0" collapsed="false">
      <c r="B8" s="17" t="s">
        <v>30</v>
      </c>
      <c r="D8" s="29"/>
      <c r="E8" s="30"/>
      <c r="F8" s="30"/>
    </row>
    <row r="9" customFormat="false" ht="12.75" hidden="false" customHeight="false" outlineLevel="0" collapsed="false">
      <c r="A9" s="9" t="n">
        <v>45167</v>
      </c>
      <c r="B9" s="3" t="s">
        <v>176</v>
      </c>
      <c r="D9" s="31" t="n">
        <v>96000</v>
      </c>
      <c r="E9" s="32"/>
      <c r="F9" s="30" t="n">
        <f aca="false">D9-E9</f>
        <v>96000</v>
      </c>
    </row>
    <row r="10" customFormat="false" ht="12.75" hidden="false" customHeight="false" outlineLevel="0" collapsed="false">
      <c r="D10" s="31"/>
      <c r="E10" s="32"/>
      <c r="F10" s="30" t="n">
        <f aca="false">D10-E10+F9</f>
        <v>96000</v>
      </c>
    </row>
    <row r="11" customFormat="false" ht="12.75" hidden="false" customHeight="false" outlineLevel="0" collapsed="false">
      <c r="D11" s="31"/>
      <c r="E11" s="32"/>
      <c r="F11" s="30" t="n">
        <f aca="false">D11-E11+F10</f>
        <v>96000</v>
      </c>
    </row>
    <row r="12" customFormat="false" ht="12.75" hidden="false" customHeight="false" outlineLevel="0" collapsed="false">
      <c r="C12" s="8"/>
      <c r="D12" s="31"/>
      <c r="E12" s="32"/>
      <c r="F12" s="30" t="n">
        <f aca="false">D12-E12+F11</f>
        <v>96000</v>
      </c>
    </row>
    <row r="13" customFormat="false" ht="12.75" hidden="false" customHeight="false" outlineLevel="0" collapsed="false">
      <c r="C13" s="8"/>
      <c r="D13" s="31"/>
      <c r="E13" s="32"/>
      <c r="F13" s="30" t="n">
        <f aca="false">D13-E13+F12</f>
        <v>96000</v>
      </c>
    </row>
    <row r="14" customFormat="false" ht="12.75" hidden="false" customHeight="false" outlineLevel="0" collapsed="false">
      <c r="C14" s="8"/>
      <c r="D14" s="34"/>
      <c r="E14" s="35"/>
      <c r="F14" s="30" t="n">
        <f aca="false">D14-E14+F13</f>
        <v>96000</v>
      </c>
    </row>
    <row r="15" customFormat="false" ht="12.75" hidden="false" customHeight="false" outlineLevel="0" collapsed="false">
      <c r="D15" s="34"/>
      <c r="E15" s="35"/>
      <c r="F15" s="30" t="n">
        <f aca="false">D15-E15+F14</f>
        <v>96000</v>
      </c>
    </row>
    <row r="16" customFormat="false" ht="12.75" hidden="false" customHeight="false" outlineLevel="0" collapsed="false">
      <c r="A16" s="33"/>
      <c r="D16" s="34"/>
      <c r="E16" s="35"/>
      <c r="F16" s="30" t="n">
        <f aca="false">D16-E16+F15</f>
        <v>96000</v>
      </c>
    </row>
    <row r="17" customFormat="false" ht="12.75" hidden="false" customHeight="false" outlineLevel="0" collapsed="false">
      <c r="A17" s="33"/>
      <c r="D17" s="34"/>
      <c r="E17" s="35"/>
      <c r="F17" s="30" t="n">
        <f aca="false">D17-E17+F16</f>
        <v>96000</v>
      </c>
    </row>
    <row r="18" customFormat="false" ht="12.75" hidden="false" customHeight="false" outlineLevel="0" collapsed="false">
      <c r="A18" s="33"/>
      <c r="D18" s="34"/>
      <c r="E18" s="35"/>
      <c r="F18" s="30" t="n">
        <f aca="false">D18-E18+F17</f>
        <v>96000</v>
      </c>
    </row>
    <row r="19" customFormat="false" ht="12.75" hidden="false" customHeight="false" outlineLevel="0" collapsed="false">
      <c r="A19" s="33"/>
      <c r="D19" s="34"/>
      <c r="E19" s="35"/>
      <c r="F19" s="30" t="n">
        <f aca="false">D19-E19+F18</f>
        <v>96000</v>
      </c>
    </row>
    <row r="20" customFormat="false" ht="12.75" hidden="false" customHeight="false" outlineLevel="0" collapsed="false">
      <c r="A20" s="33"/>
      <c r="D20" s="34"/>
      <c r="E20" s="35"/>
      <c r="F20" s="36" t="n">
        <f aca="false">D20-E20+F19</f>
        <v>96000</v>
      </c>
    </row>
    <row r="21" customFormat="false" ht="12.75" hidden="false" customHeight="false" outlineLevel="0" collapsed="false">
      <c r="A21" s="33"/>
      <c r="D21" s="37"/>
      <c r="E21" s="38"/>
      <c r="F21" s="38"/>
    </row>
    <row r="22" customFormat="false" ht="12.75" hidden="false" customHeight="false" outlineLevel="0" collapsed="false">
      <c r="A22" s="33"/>
      <c r="D22" s="37"/>
      <c r="E22" s="38"/>
      <c r="F22" s="38"/>
    </row>
    <row r="23" customFormat="false" ht="12.75" hidden="false" customHeight="false" outlineLevel="0" collapsed="false">
      <c r="A23" s="39" t="s">
        <v>34</v>
      </c>
      <c r="B23" s="26" t="s">
        <v>97</v>
      </c>
      <c r="C23" s="26" t="s">
        <v>98</v>
      </c>
      <c r="D23" s="40" t="s">
        <v>38</v>
      </c>
      <c r="E23" s="41"/>
      <c r="F23" s="41" t="s">
        <v>177</v>
      </c>
    </row>
    <row r="24" customFormat="false" ht="12.75" hidden="false" customHeight="false" outlineLevel="0" collapsed="false">
      <c r="A24" s="33"/>
      <c r="B24" s="3" t="s">
        <v>40</v>
      </c>
      <c r="D24" s="37"/>
      <c r="E24" s="38"/>
      <c r="F24" s="38" t="n">
        <v>800</v>
      </c>
    </row>
    <row r="25" customFormat="false" ht="12.75" hidden="false" customHeight="false" outlineLevel="0" collapsed="false">
      <c r="A25" s="33"/>
      <c r="B25" s="3" t="s">
        <v>100</v>
      </c>
      <c r="D25" s="38"/>
      <c r="E25" s="38"/>
      <c r="F25" s="38" t="n">
        <f aca="false">D25-E25+F24</f>
        <v>800</v>
      </c>
    </row>
    <row r="26" customFormat="false" ht="12.75" hidden="false" customHeight="false" outlineLevel="0" collapsed="false">
      <c r="A26" s="33"/>
      <c r="B26" s="3" t="s">
        <v>101</v>
      </c>
      <c r="D26" s="38"/>
      <c r="E26" s="38"/>
      <c r="F26" s="38" t="n">
        <f aca="false">D26-E26+F25</f>
        <v>800</v>
      </c>
    </row>
    <row r="27" customFormat="false" ht="12.75" hidden="false" customHeight="false" outlineLevel="0" collapsed="false">
      <c r="A27" s="33"/>
      <c r="B27" s="3" t="s">
        <v>102</v>
      </c>
      <c r="D27" s="38"/>
      <c r="E27" s="38"/>
      <c r="F27" s="38" t="n">
        <f aca="false">D27-E27+F26</f>
        <v>800</v>
      </c>
    </row>
    <row r="28" customFormat="false" ht="12.75" hidden="false" customHeight="false" outlineLevel="0" collapsed="false">
      <c r="A28" s="33"/>
      <c r="B28" s="3" t="s">
        <v>103</v>
      </c>
      <c r="D28" s="38"/>
      <c r="E28" s="38"/>
      <c r="F28" s="38" t="n">
        <f aca="false">D28-E28+F27</f>
        <v>800</v>
      </c>
    </row>
    <row r="29" customFormat="false" ht="12.75" hidden="false" customHeight="false" outlineLevel="0" collapsed="false">
      <c r="A29" s="33"/>
      <c r="B29" s="3" t="s">
        <v>104</v>
      </c>
      <c r="D29" s="38"/>
      <c r="E29" s="38"/>
      <c r="F29" s="38" t="n">
        <f aca="false">D29-E29+F28</f>
        <v>800</v>
      </c>
    </row>
    <row r="30" customFormat="false" ht="12.75" hidden="false" customHeight="false" outlineLevel="0" collapsed="false">
      <c r="A30" s="33"/>
      <c r="B30" s="3" t="s">
        <v>105</v>
      </c>
      <c r="D30" s="38"/>
      <c r="E30" s="38"/>
      <c r="F30" s="38" t="n">
        <f aca="false">D30-E30+F29</f>
        <v>800</v>
      </c>
    </row>
    <row r="31" customFormat="false" ht="12.75" hidden="false" customHeight="false" outlineLevel="0" collapsed="false">
      <c r="A31" s="33"/>
      <c r="B31" s="3" t="s">
        <v>106</v>
      </c>
      <c r="D31" s="38"/>
      <c r="E31" s="38"/>
      <c r="F31" s="38" t="n">
        <f aca="false">D31-E31+F30</f>
        <v>800</v>
      </c>
    </row>
    <row r="32" customFormat="false" ht="12.75" hidden="false" customHeight="false" outlineLevel="0" collapsed="false">
      <c r="A32" s="33"/>
      <c r="B32" s="3" t="s">
        <v>107</v>
      </c>
      <c r="D32" s="38"/>
      <c r="E32" s="38"/>
      <c r="F32" s="38" t="n">
        <f aca="false">D32-E32+F31</f>
        <v>800</v>
      </c>
    </row>
    <row r="33" customFormat="false" ht="12.75" hidden="false" customHeight="false" outlineLevel="0" collapsed="false">
      <c r="A33" s="33"/>
      <c r="B33" s="3" t="s">
        <v>108</v>
      </c>
      <c r="D33" s="37"/>
      <c r="E33" s="38"/>
      <c r="F33" s="38" t="n">
        <f aca="false">D33-E33+F32</f>
        <v>800</v>
      </c>
    </row>
    <row r="34" customFormat="false" ht="12.75" hidden="false" customHeight="false" outlineLevel="0" collapsed="false">
      <c r="A34" s="33"/>
      <c r="B34" s="3" t="s">
        <v>109</v>
      </c>
      <c r="D34" s="37"/>
      <c r="E34" s="38"/>
      <c r="F34" s="38" t="n">
        <f aca="false">D34-E34+F33</f>
        <v>800</v>
      </c>
    </row>
    <row r="35" customFormat="false" ht="12.75" hidden="false" customHeight="false" outlineLevel="0" collapsed="false">
      <c r="A35" s="33"/>
      <c r="B35" s="3" t="s">
        <v>110</v>
      </c>
      <c r="D35" s="37"/>
      <c r="E35" s="38"/>
      <c r="F35" s="38" t="n">
        <f aca="false">D35-E35+F34</f>
        <v>800</v>
      </c>
    </row>
    <row r="36" customFormat="false" ht="12.75" hidden="false" customHeight="false" outlineLevel="0" collapsed="false">
      <c r="A36" s="39"/>
      <c r="B36" s="26" t="s">
        <v>111</v>
      </c>
      <c r="C36" s="26"/>
      <c r="D36" s="40"/>
      <c r="E36" s="41"/>
      <c r="F36" s="42" t="n">
        <f aca="false">D36-E36+F35</f>
        <v>800</v>
      </c>
    </row>
    <row r="37" customFormat="false" ht="12.75" hidden="false" customHeight="false" outlineLevel="0" collapsed="false">
      <c r="A37" s="43" t="n">
        <v>45291</v>
      </c>
      <c r="B37" s="44" t="s">
        <v>40</v>
      </c>
      <c r="C37" s="45" t="n">
        <f aca="false">SUM(C25:C36)</f>
        <v>0</v>
      </c>
      <c r="D37" s="46"/>
      <c r="E37" s="47"/>
      <c r="F37" s="48" t="n">
        <f aca="false">D37-E37+F36</f>
        <v>800</v>
      </c>
    </row>
    <row r="38" customFormat="false" ht="12.75" hidden="false" customHeight="false" outlineLevel="0" collapsed="false">
      <c r="A38" s="33"/>
      <c r="D38" s="37"/>
      <c r="E38" s="37"/>
      <c r="F38" s="37"/>
    </row>
    <row r="40" customFormat="false" ht="12.75" hidden="false" customHeight="false" outlineLevel="0" collapsed="false">
      <c r="A40" s="49" t="s">
        <v>178</v>
      </c>
      <c r="B40" s="50" t="s">
        <v>56</v>
      </c>
      <c r="C40" s="50"/>
      <c r="D40" s="51"/>
      <c r="E40" s="52"/>
      <c r="F40" s="53" t="n">
        <f aca="false">SUM(E41:E54)</f>
        <v>0</v>
      </c>
    </row>
    <row r="41" customFormat="false" ht="12.75" hidden="false" customHeight="false" outlineLevel="0" collapsed="false">
      <c r="B41" s="10"/>
      <c r="C41" s="10"/>
    </row>
    <row r="42" customFormat="false" ht="12.75" hidden="false" customHeight="false" outlineLevel="0" collapsed="false">
      <c r="B42" s="1" t="s">
        <v>179</v>
      </c>
      <c r="C42" s="1"/>
    </row>
    <row r="43" customFormat="false" ht="12.75" hidden="false" customHeight="false" outlineLevel="0" collapsed="false">
      <c r="A43" s="9" t="n">
        <v>44774</v>
      </c>
      <c r="B43" s="3" t="s">
        <v>180</v>
      </c>
    </row>
    <row r="44" customFormat="false" ht="12.75" hidden="false" customHeight="false" outlineLevel="0" collapsed="false">
      <c r="B44" s="3" t="s">
        <v>181</v>
      </c>
      <c r="D44" s="3" t="n">
        <v>45000</v>
      </c>
    </row>
    <row r="45" customFormat="false" ht="12.75" hidden="false" customHeight="false" outlineLevel="0" collapsed="false">
      <c r="A45" s="9" t="n">
        <v>44774</v>
      </c>
      <c r="B45" s="3" t="s">
        <v>182</v>
      </c>
    </row>
    <row r="47" customFormat="false" ht="12.75" hidden="false" customHeight="false" outlineLevel="0" collapsed="false">
      <c r="A47" s="9" t="n">
        <v>44803</v>
      </c>
      <c r="B47" s="3" t="s">
        <v>183</v>
      </c>
    </row>
    <row r="48" customFormat="false" ht="12.75" hidden="false" customHeight="false" outlineLevel="0" collapsed="false">
      <c r="A48" s="9" t="n">
        <v>45167</v>
      </c>
      <c r="B48" s="3" t="s">
        <v>184</v>
      </c>
    </row>
    <row r="49" customFormat="false" ht="12.75" hidden="false" customHeight="false" outlineLevel="0" collapsed="false">
      <c r="B49" s="3" t="s">
        <v>185</v>
      </c>
      <c r="C49" s="3" t="n">
        <f aca="false">A48-A45</f>
        <v>393</v>
      </c>
    </row>
    <row r="51" customFormat="false" ht="12.75" hidden="false" customHeight="false" outlineLevel="0" collapsed="false">
      <c r="A51" s="9" t="n">
        <v>45127</v>
      </c>
      <c r="B51" s="3" t="s">
        <v>186</v>
      </c>
    </row>
    <row r="52" customFormat="false" ht="12.75" hidden="false" customHeight="false" outlineLevel="0" collapsed="false">
      <c r="B52" s="3" t="s">
        <v>187</v>
      </c>
    </row>
    <row r="53" customFormat="false" ht="12.75" hidden="false" customHeight="false" outlineLevel="0" collapsed="false">
      <c r="B53" s="3" t="s">
        <v>188</v>
      </c>
    </row>
    <row r="54" customFormat="false" ht="12.75" hidden="false" customHeight="false" outlineLevel="0" collapsed="false">
      <c r="B54" s="3" t="s">
        <v>189</v>
      </c>
    </row>
    <row r="55" customFormat="false" ht="12.75" hidden="false" customHeight="false" outlineLevel="0" collapsed="false">
      <c r="B55" s="3" t="s">
        <v>190</v>
      </c>
      <c r="D55" s="3" t="n">
        <v>96000</v>
      </c>
    </row>
    <row r="57" customFormat="false" ht="12.75" hidden="false" customHeight="false" outlineLevel="0" collapsed="false">
      <c r="B57" s="2"/>
    </row>
    <row r="59" customFormat="false" ht="12.75" hidden="false" customHeight="false" outlineLevel="0" collapsed="false">
      <c r="B59" s="1"/>
      <c r="C59" s="1"/>
      <c r="F59" s="3" t="n">
        <f aca="false">F58+D59-E59</f>
        <v>0</v>
      </c>
    </row>
    <row r="60" customFormat="false" ht="12.75" hidden="false" customHeight="false" outlineLevel="0" collapsed="false">
      <c r="B60" s="1" t="s">
        <v>191</v>
      </c>
      <c r="C60" s="1"/>
      <c r="F60" s="3" t="n">
        <f aca="false">F59+D60-E60</f>
        <v>0</v>
      </c>
    </row>
    <row r="61" customFormat="false" ht="12.75" hidden="false" customHeight="false" outlineLevel="0" collapsed="false">
      <c r="B61" s="3" t="s">
        <v>192</v>
      </c>
      <c r="E61" s="3" t="n">
        <v>32.35</v>
      </c>
      <c r="F61" s="3" t="n">
        <f aca="false">F60+D61-E61</f>
        <v>-32.35</v>
      </c>
    </row>
    <row r="62" customFormat="false" ht="12.75" hidden="false" customHeight="false" outlineLevel="0" collapsed="false">
      <c r="B62" s="3" t="s">
        <v>193</v>
      </c>
      <c r="E62" s="3" t="n">
        <v>39.91</v>
      </c>
      <c r="F62" s="3" t="n">
        <f aca="false">F61+D62-E62</f>
        <v>-72.26</v>
      </c>
    </row>
    <row r="63" customFormat="false" ht="12.75" hidden="false" customHeight="false" outlineLevel="0" collapsed="false">
      <c r="B63" s="3" t="s">
        <v>194</v>
      </c>
      <c r="E63" s="3" t="n">
        <v>8.99</v>
      </c>
      <c r="F63" s="3" t="n">
        <f aca="false">F62+D63-E63</f>
        <v>-81.25</v>
      </c>
    </row>
    <row r="64" customFormat="false" ht="12.75" hidden="false" customHeight="false" outlineLevel="0" collapsed="false">
      <c r="B64" s="3" t="s">
        <v>195</v>
      </c>
      <c r="E64" s="3" t="n">
        <v>60.27</v>
      </c>
      <c r="F64" s="3" t="n">
        <f aca="false">F63+D64-E64</f>
        <v>-141.52</v>
      </c>
    </row>
    <row r="65" customFormat="false" ht="12.75" hidden="false" customHeight="false" outlineLevel="0" collapsed="false">
      <c r="B65" s="3" t="s">
        <v>196</v>
      </c>
      <c r="E65" s="3" t="n">
        <v>500</v>
      </c>
      <c r="F65" s="3" t="n">
        <f aca="false">F64+D65-E65</f>
        <v>-641.52</v>
      </c>
    </row>
    <row r="66" customFormat="false" ht="12.75" hidden="false" customHeight="false" outlineLevel="0" collapsed="false">
      <c r="B66" s="3" t="s">
        <v>197</v>
      </c>
      <c r="E66" s="3" t="n">
        <v>58.48</v>
      </c>
      <c r="F66" s="3" t="n">
        <f aca="false">F65+D66-E66</f>
        <v>-700</v>
      </c>
    </row>
    <row r="67" customFormat="false" ht="12.75" hidden="false" customHeight="false" outlineLevel="0" collapsed="false">
      <c r="B67" s="3" t="s">
        <v>198</v>
      </c>
      <c r="D67" s="3" t="n">
        <v>245.53</v>
      </c>
      <c r="E67" s="3" t="n">
        <v>295.53</v>
      </c>
      <c r="F67" s="3" t="n">
        <f aca="false">F66+D67-E67</f>
        <v>-750</v>
      </c>
    </row>
    <row r="68" customFormat="false" ht="12.75" hidden="false" customHeight="false" outlineLevel="0" collapsed="false">
      <c r="B68" s="3" t="s">
        <v>199</v>
      </c>
      <c r="E68" s="3" t="n">
        <v>37.76</v>
      </c>
      <c r="F68" s="3" t="n">
        <f aca="false">F67+D68-E68</f>
        <v>-787.76</v>
      </c>
    </row>
    <row r="69" customFormat="false" ht="12.75" hidden="false" customHeight="false" outlineLevel="0" collapsed="false">
      <c r="B69" s="3" t="s">
        <v>200</v>
      </c>
      <c r="E69" s="3" t="n">
        <v>12.24</v>
      </c>
      <c r="F69" s="3" t="n">
        <f aca="false">F68+D69-E69</f>
        <v>-800</v>
      </c>
    </row>
    <row r="71" customFormat="false" ht="12.75" hidden="false" customHeight="false" outlineLevel="0" collapsed="false">
      <c r="E71" s="71"/>
    </row>
    <row r="73" customFormat="false" ht="12.75" hidden="false" customHeight="false" outlineLevel="0" collapsed="false">
      <c r="B73" s="1"/>
      <c r="C73" s="1"/>
      <c r="E73" s="65"/>
    </row>
    <row r="80" customFormat="false" ht="12.75" hidden="false" customHeight="false" outlineLevel="0" collapsed="false">
      <c r="F80" s="1"/>
      <c r="G80" s="56"/>
      <c r="H80" s="65"/>
    </row>
    <row r="81" customFormat="false" ht="12.75" hidden="false" customHeight="false" outlineLevel="0" collapsed="false">
      <c r="F81" s="1"/>
      <c r="G81" s="56"/>
      <c r="H81" s="65"/>
    </row>
    <row r="82" customFormat="false" ht="12.75" hidden="false" customHeight="false" outlineLevel="0" collapsed="false">
      <c r="F82" s="1"/>
      <c r="G82" s="56"/>
      <c r="H82" s="65"/>
    </row>
    <row r="83" customFormat="false" ht="12.75" hidden="false" customHeight="false" outlineLevel="0" collapsed="false">
      <c r="F83" s="1"/>
      <c r="G83" s="56"/>
      <c r="H83" s="65"/>
    </row>
    <row r="84" customFormat="false" ht="12.75" hidden="false" customHeight="false" outlineLevel="0" collapsed="false">
      <c r="F84" s="1"/>
      <c r="G84" s="56"/>
      <c r="H84" s="65"/>
    </row>
  </sheetData>
  <printOptions headings="false" gridLines="false" gridLinesSet="true" horizontalCentered="false" verticalCentered="false"/>
  <pageMargins left="0.39375" right="0.236111111111111" top="0.709027777777778" bottom="0.70625" header="0.511811023622047" footer="0.511811023622047"/>
  <pageSetup paperSize="77" scale="100" fitToWidth="1" fitToHeight="1" pageOrder="overThenDown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09"/>
  <sheetViews>
    <sheetView showFormulas="false" showGridLines="true" showRowColHeaders="true" showZeros="true" rightToLeft="false" tabSelected="true" showOutlineSymbols="true" defaultGridColor="true" view="normal" topLeftCell="A4" colorId="64" zoomScale="145" zoomScaleNormal="145" zoomScalePageLayoutView="100" workbookViewId="0">
      <selection pane="topLeft" activeCell="E10" activeCellId="0" sqref="E10"/>
    </sheetView>
  </sheetViews>
  <sheetFormatPr defaultColWidth="8.65234375" defaultRowHeight="12.8" zeroHeight="false" outlineLevelRow="0" outlineLevelCol="0"/>
  <cols>
    <col collapsed="false" customWidth="true" hidden="false" outlineLevel="0" max="1" min="1" style="72" width="8.86"/>
    <col collapsed="false" customWidth="true" hidden="false" outlineLevel="0" max="2" min="2" style="3" width="29.14"/>
    <col collapsed="false" customWidth="true" hidden="false" outlineLevel="0" max="4" min="3" style="3" width="8.87"/>
    <col collapsed="false" customWidth="true" hidden="false" outlineLevel="0" max="5" min="5" style="3" width="11.58"/>
    <col collapsed="false" customWidth="true" hidden="false" outlineLevel="0" max="6" min="6" style="3" width="11.43"/>
    <col collapsed="false" customWidth="true" hidden="false" outlineLevel="0" max="7" min="7" style="3" width="13.71"/>
    <col collapsed="false" customWidth="true" hidden="false" outlineLevel="0" max="8" min="8" style="3" width="1.57"/>
    <col collapsed="false" customWidth="true" hidden="false" outlineLevel="0" max="9" min="9" style="3" width="11.28"/>
    <col collapsed="false" customWidth="true" hidden="false" outlineLevel="0" max="11" min="10" style="0" width="12.13"/>
    <col collapsed="false" customWidth="true" hidden="false" outlineLevel="0" max="14" min="12" style="0" width="9.42"/>
    <col collapsed="false" customWidth="true" hidden="false" outlineLevel="0" max="61" min="15" style="0" width="12.13"/>
    <col collapsed="false" customWidth="true" hidden="false" outlineLevel="0" max="62" min="62" style="0" width="9.13"/>
  </cols>
  <sheetData>
    <row r="1" customFormat="false" ht="12.8" hidden="false" customHeight="false" outlineLevel="0" collapsed="false">
      <c r="A1" s="9"/>
      <c r="B1" s="10" t="s">
        <v>201</v>
      </c>
      <c r="C1" s="10"/>
      <c r="D1" s="10"/>
      <c r="G1" s="11" t="s">
        <v>175</v>
      </c>
    </row>
    <row r="2" customFormat="false" ht="12.8" hidden="false" customHeight="false" outlineLevel="0" collapsed="false">
      <c r="A2" s="9"/>
      <c r="B2" s="10"/>
      <c r="C2" s="10"/>
      <c r="D2" s="10"/>
    </row>
    <row r="3" customFormat="false" ht="12.8" hidden="false" customHeight="false" outlineLevel="0" collapsed="false">
      <c r="A3" s="12" t="s">
        <v>24</v>
      </c>
      <c r="B3" s="13" t="s">
        <v>25</v>
      </c>
      <c r="C3" s="13"/>
      <c r="D3" s="13"/>
      <c r="E3" s="14" t="s">
        <v>26</v>
      </c>
      <c r="F3" s="14" t="s">
        <v>4</v>
      </c>
      <c r="G3" s="14" t="s">
        <v>27</v>
      </c>
    </row>
    <row r="4" customFormat="false" ht="12.8" hidden="false" customHeight="false" outlineLevel="0" collapsed="false">
      <c r="A4" s="9"/>
      <c r="B4" s="15" t="s">
        <v>21</v>
      </c>
      <c r="C4" s="15"/>
      <c r="D4" s="17"/>
      <c r="E4" s="18" t="n">
        <f aca="false">SUM(E9:E20)</f>
        <v>45333.01825</v>
      </c>
      <c r="F4" s="19" t="n">
        <f aca="false">SUM(F9:F20)</f>
        <v>0</v>
      </c>
      <c r="G4" s="20" t="n">
        <f aca="false">G20</f>
        <v>45333.01825</v>
      </c>
    </row>
    <row r="5" customFormat="false" ht="12.8" hidden="false" customHeight="false" outlineLevel="0" collapsed="false">
      <c r="A5" s="9"/>
      <c r="B5" s="17" t="s">
        <v>28</v>
      </c>
      <c r="C5" s="17"/>
      <c r="D5" s="17"/>
      <c r="E5" s="21" t="n">
        <f aca="false">G40</f>
        <v>0</v>
      </c>
    </row>
    <row r="6" customFormat="false" ht="12.8" hidden="false" customHeight="false" outlineLevel="0" collapsed="false">
      <c r="A6" s="9"/>
      <c r="B6" s="22" t="s">
        <v>6</v>
      </c>
      <c r="C6" s="22"/>
      <c r="E6" s="23" t="n">
        <f aca="false">G37</f>
        <v>-2510.63</v>
      </c>
      <c r="F6" s="22"/>
      <c r="G6" s="24"/>
    </row>
    <row r="7" customFormat="false" ht="12.8" hidden="false" customHeight="false" outlineLevel="0" collapsed="false">
      <c r="A7" s="25"/>
      <c r="B7" s="26"/>
      <c r="C7" s="26"/>
      <c r="D7" s="27"/>
      <c r="E7" s="26"/>
      <c r="F7" s="73" t="s">
        <v>29</v>
      </c>
      <c r="G7" s="74" t="n">
        <f aca="false">F4-E5</f>
        <v>0</v>
      </c>
    </row>
    <row r="8" customFormat="false" ht="12.8" hidden="false" customHeight="false" outlineLevel="0" collapsed="false">
      <c r="A8" s="9"/>
      <c r="B8" s="17" t="s">
        <v>30</v>
      </c>
      <c r="C8" s="17"/>
      <c r="E8" s="29"/>
      <c r="F8" s="30"/>
      <c r="G8" s="30"/>
    </row>
    <row r="9" customFormat="false" ht="12.8" hidden="false" customHeight="false" outlineLevel="0" collapsed="false">
      <c r="A9" s="9" t="n">
        <v>45292</v>
      </c>
      <c r="B9" s="17" t="s">
        <v>202</v>
      </c>
      <c r="C9" s="0"/>
      <c r="D9" s="0"/>
      <c r="E9" s="75" t="n">
        <v>14170</v>
      </c>
      <c r="F9" s="32"/>
      <c r="G9" s="30" t="n">
        <f aca="false">E9-F9</f>
        <v>14170</v>
      </c>
    </row>
    <row r="10" customFormat="false" ht="12.8" hidden="false" customHeight="false" outlineLevel="0" collapsed="false">
      <c r="A10" s="9" t="n">
        <v>45322</v>
      </c>
      <c r="B10" s="3" t="s">
        <v>203</v>
      </c>
      <c r="C10" s="56" t="n">
        <v>0.065</v>
      </c>
      <c r="D10" s="3" t="n">
        <f aca="false">C10*E9</f>
        <v>921.05</v>
      </c>
      <c r="E10" s="75" t="n">
        <f aca="false">D10+E9</f>
        <v>15091.05</v>
      </c>
      <c r="F10" s="32"/>
      <c r="G10" s="30" t="n">
        <f aca="false">E10-F10+G9</f>
        <v>29261.05</v>
      </c>
    </row>
    <row r="11" customFormat="false" ht="12.8" hidden="false" customHeight="false" outlineLevel="0" collapsed="false">
      <c r="A11" s="9" t="n">
        <v>45351</v>
      </c>
      <c r="B11" s="3" t="s">
        <v>204</v>
      </c>
      <c r="C11" s="56" t="n">
        <v>0.065</v>
      </c>
      <c r="D11" s="3" t="n">
        <f aca="false">C11*E10</f>
        <v>980.91825</v>
      </c>
      <c r="E11" s="75" t="n">
        <f aca="false">D11+E10</f>
        <v>16071.96825</v>
      </c>
      <c r="F11" s="32"/>
      <c r="G11" s="30" t="n">
        <f aca="false">E11-F11+G10</f>
        <v>45333.01825</v>
      </c>
    </row>
    <row r="12" customFormat="false" ht="12.8" hidden="false" customHeight="false" outlineLevel="0" collapsed="false">
      <c r="A12" s="9" t="n">
        <v>45381</v>
      </c>
      <c r="D12" s="0"/>
      <c r="E12" s="75"/>
      <c r="F12" s="32"/>
      <c r="G12" s="30" t="n">
        <f aca="false">E12-F12+G11</f>
        <v>45333.01825</v>
      </c>
      <c r="I12" s="3" t="n">
        <v>170</v>
      </c>
    </row>
    <row r="13" customFormat="false" ht="12.8" hidden="false" customHeight="false" outlineLevel="0" collapsed="false">
      <c r="A13" s="9" t="n">
        <v>45412</v>
      </c>
      <c r="B13" s="0"/>
      <c r="E13" s="75"/>
      <c r="F13" s="32"/>
      <c r="G13" s="30" t="n">
        <f aca="false">E13-F13+G12</f>
        <v>45333.01825</v>
      </c>
      <c r="I13" s="3" t="n">
        <v>12</v>
      </c>
    </row>
    <row r="14" customFormat="false" ht="12.8" hidden="false" customHeight="false" outlineLevel="0" collapsed="false">
      <c r="A14" s="9" t="n">
        <v>45442</v>
      </c>
      <c r="E14" s="75"/>
      <c r="F14" s="35"/>
      <c r="G14" s="30" t="n">
        <f aca="false">E14-F14+G13</f>
        <v>45333.01825</v>
      </c>
      <c r="I14" s="3" t="n">
        <f aca="false">I12/I13</f>
        <v>14.1666666666667</v>
      </c>
    </row>
    <row r="15" customFormat="false" ht="12.8" hidden="false" customHeight="false" outlineLevel="0" collapsed="false">
      <c r="A15" s="9" t="n">
        <v>45473</v>
      </c>
      <c r="E15" s="75"/>
      <c r="F15" s="35"/>
      <c r="G15" s="30" t="n">
        <f aca="false">E15-F15+G14</f>
        <v>45333.01825</v>
      </c>
    </row>
    <row r="16" customFormat="false" ht="12.8" hidden="false" customHeight="false" outlineLevel="0" collapsed="false">
      <c r="A16" s="33" t="n">
        <v>45503</v>
      </c>
      <c r="E16" s="75"/>
      <c r="F16" s="35"/>
      <c r="G16" s="30" t="n">
        <f aca="false">E16-F16+G15</f>
        <v>45333.01825</v>
      </c>
    </row>
    <row r="17" customFormat="false" ht="12.8" hidden="false" customHeight="false" outlineLevel="0" collapsed="false">
      <c r="A17" s="33" t="n">
        <v>45534</v>
      </c>
      <c r="E17" s="75"/>
      <c r="F17" s="35"/>
      <c r="G17" s="30" t="n">
        <f aca="false">E17-F17+G16</f>
        <v>45333.01825</v>
      </c>
    </row>
    <row r="18" customFormat="false" ht="12.8" hidden="false" customHeight="false" outlineLevel="0" collapsed="false">
      <c r="A18" s="33" t="n">
        <v>45565</v>
      </c>
      <c r="E18" s="75"/>
      <c r="F18" s="35"/>
      <c r="G18" s="30" t="n">
        <f aca="false">E18-F18+G17</f>
        <v>45333.01825</v>
      </c>
    </row>
    <row r="19" customFormat="false" ht="12.8" hidden="false" customHeight="false" outlineLevel="0" collapsed="false">
      <c r="A19" s="76" t="n">
        <v>45595</v>
      </c>
      <c r="E19" s="75"/>
      <c r="F19" s="35"/>
      <c r="G19" s="30" t="n">
        <f aca="false">E19-F19+G18</f>
        <v>45333.01825</v>
      </c>
    </row>
    <row r="20" customFormat="false" ht="12.8" hidden="false" customHeight="false" outlineLevel="0" collapsed="false">
      <c r="A20" s="33" t="n">
        <v>45626</v>
      </c>
      <c r="E20" s="75"/>
      <c r="F20" s="35"/>
      <c r="G20" s="36" t="n">
        <f aca="false">E20-F20+G19</f>
        <v>45333.01825</v>
      </c>
    </row>
    <row r="21" customFormat="false" ht="12.8" hidden="false" customHeight="false" outlineLevel="0" collapsed="false">
      <c r="A21" s="33" t="n">
        <v>45656</v>
      </c>
      <c r="C21" s="3" t="n">
        <v>9</v>
      </c>
      <c r="D21" s="3" t="n">
        <f aca="false">E11</f>
        <v>16071.96825</v>
      </c>
      <c r="E21" s="37" t="n">
        <f aca="false">D21*C21</f>
        <v>144647.71425</v>
      </c>
      <c r="F21" s="38"/>
      <c r="G21" s="36" t="n">
        <f aca="false">E21-F21+G20</f>
        <v>189980.7325</v>
      </c>
    </row>
    <row r="22" customFormat="false" ht="12.8" hidden="false" customHeight="false" outlineLevel="0" collapsed="false">
      <c r="A22" s="33"/>
      <c r="E22" s="37"/>
      <c r="F22" s="38"/>
      <c r="G22" s="38"/>
    </row>
    <row r="23" customFormat="false" ht="12.8" hidden="false" customHeight="false" outlineLevel="0" collapsed="false">
      <c r="A23" s="39" t="s">
        <v>205</v>
      </c>
      <c r="B23" s="26" t="s">
        <v>97</v>
      </c>
      <c r="C23" s="26"/>
      <c r="D23" s="26" t="s">
        <v>98</v>
      </c>
      <c r="E23" s="40" t="s">
        <v>38</v>
      </c>
      <c r="F23" s="41"/>
      <c r="G23" s="41" t="s">
        <v>206</v>
      </c>
    </row>
    <row r="24" customFormat="false" ht="12.8" hidden="false" customHeight="false" outlineLevel="0" collapsed="false">
      <c r="A24" s="33"/>
      <c r="B24" s="3" t="s">
        <v>40</v>
      </c>
      <c r="E24" s="37"/>
      <c r="F24" s="38"/>
      <c r="G24" s="38" t="n">
        <v>-2510.63</v>
      </c>
      <c r="I24" s="1"/>
      <c r="J24" s="1"/>
      <c r="K24" s="65"/>
      <c r="L24" s="65"/>
      <c r="M24" s="65"/>
    </row>
    <row r="25" customFormat="false" ht="12.8" hidden="false" customHeight="false" outlineLevel="0" collapsed="false">
      <c r="A25" s="33"/>
      <c r="B25" s="3" t="s">
        <v>100</v>
      </c>
      <c r="G25" s="38" t="n">
        <f aca="false">E25-F25+G24</f>
        <v>-2510.63</v>
      </c>
      <c r="K25" s="3"/>
      <c r="L25" s="3"/>
      <c r="M25" s="3"/>
    </row>
    <row r="26" customFormat="false" ht="12.8" hidden="false" customHeight="false" outlineLevel="0" collapsed="false">
      <c r="A26" s="33"/>
      <c r="B26" s="3" t="s">
        <v>101</v>
      </c>
      <c r="G26" s="38" t="n">
        <f aca="false">E26-F26+G25</f>
        <v>-2510.63</v>
      </c>
      <c r="J26" s="1"/>
      <c r="K26" s="3"/>
      <c r="L26" s="3"/>
      <c r="M26" s="3"/>
    </row>
    <row r="27" customFormat="false" ht="12.8" hidden="false" customHeight="false" outlineLevel="0" collapsed="false">
      <c r="A27" s="33"/>
      <c r="B27" s="3" t="s">
        <v>102</v>
      </c>
      <c r="G27" s="38" t="n">
        <f aca="false">E27-F27+G26</f>
        <v>-2510.63</v>
      </c>
      <c r="J27" s="1"/>
      <c r="K27" s="3"/>
      <c r="L27" s="3"/>
      <c r="M27" s="3"/>
    </row>
    <row r="28" customFormat="false" ht="12.8" hidden="false" customHeight="false" outlineLevel="0" collapsed="false">
      <c r="A28" s="33"/>
      <c r="B28" s="3" t="s">
        <v>103</v>
      </c>
      <c r="G28" s="38" t="n">
        <f aca="false">E28-F28+G27</f>
        <v>-2510.63</v>
      </c>
      <c r="J28" s="1"/>
      <c r="K28" s="3"/>
      <c r="L28" s="3"/>
      <c r="M28" s="30"/>
    </row>
    <row r="29" customFormat="false" ht="12.8" hidden="false" customHeight="false" outlineLevel="0" collapsed="false">
      <c r="A29" s="33"/>
      <c r="B29" s="3" t="s">
        <v>104</v>
      </c>
      <c r="G29" s="38" t="n">
        <f aca="false">E29-F29+G28</f>
        <v>-2510.63</v>
      </c>
      <c r="J29" s="1"/>
      <c r="K29" s="3"/>
      <c r="L29" s="3"/>
      <c r="M29" s="30"/>
    </row>
    <row r="30" customFormat="false" ht="12.8" hidden="false" customHeight="false" outlineLevel="0" collapsed="false">
      <c r="A30" s="33"/>
      <c r="B30" s="3" t="s">
        <v>105</v>
      </c>
      <c r="G30" s="38" t="n">
        <f aca="false">E30-F30+G29</f>
        <v>-2510.63</v>
      </c>
      <c r="J30" s="1"/>
      <c r="K30" s="3"/>
      <c r="L30" s="3"/>
      <c r="M30" s="30"/>
    </row>
    <row r="31" customFormat="false" ht="12.8" hidden="false" customHeight="false" outlineLevel="0" collapsed="false">
      <c r="A31" s="33"/>
      <c r="B31" s="3" t="s">
        <v>106</v>
      </c>
      <c r="G31" s="38" t="n">
        <f aca="false">E31-F31+G30</f>
        <v>-2510.63</v>
      </c>
      <c r="J31" s="1"/>
      <c r="K31" s="3"/>
      <c r="L31" s="3"/>
      <c r="M31" s="30"/>
    </row>
    <row r="32" customFormat="false" ht="12.8" hidden="false" customHeight="false" outlineLevel="0" collapsed="false">
      <c r="A32" s="33"/>
      <c r="B32" s="3" t="s">
        <v>107</v>
      </c>
      <c r="G32" s="38" t="n">
        <f aca="false">E32-F32+G31</f>
        <v>-2510.63</v>
      </c>
      <c r="J32" s="1"/>
      <c r="K32" s="3"/>
      <c r="L32" s="3"/>
      <c r="M32" s="30"/>
    </row>
    <row r="33" customFormat="false" ht="12.8" hidden="false" customHeight="false" outlineLevel="0" collapsed="false">
      <c r="A33" s="33"/>
      <c r="B33" s="3" t="s">
        <v>108</v>
      </c>
      <c r="G33" s="38" t="n">
        <f aca="false">E33-F33+G32</f>
        <v>-2510.63</v>
      </c>
      <c r="J33" s="1"/>
      <c r="K33" s="3"/>
      <c r="L33" s="3"/>
      <c r="M33" s="30"/>
    </row>
    <row r="34" customFormat="false" ht="12.8" hidden="false" customHeight="false" outlineLevel="0" collapsed="false">
      <c r="A34" s="33"/>
      <c r="B34" s="3" t="s">
        <v>109</v>
      </c>
      <c r="E34" s="65"/>
      <c r="F34" s="65"/>
      <c r="G34" s="38" t="n">
        <f aca="false">E34-F34+G33</f>
        <v>-2510.63</v>
      </c>
      <c r="J34" s="1"/>
      <c r="K34" s="3"/>
      <c r="L34" s="3"/>
      <c r="M34" s="30"/>
    </row>
    <row r="35" customFormat="false" ht="12.8" hidden="false" customHeight="false" outlineLevel="0" collapsed="false">
      <c r="A35" s="33"/>
      <c r="B35" s="3" t="s">
        <v>110</v>
      </c>
      <c r="E35" s="37"/>
      <c r="F35" s="38"/>
      <c r="G35" s="38" t="n">
        <f aca="false">E35-F35+G34</f>
        <v>-2510.63</v>
      </c>
      <c r="I35" s="1"/>
      <c r="J35" s="1"/>
      <c r="K35" s="3"/>
      <c r="L35" s="65"/>
      <c r="M35" s="30"/>
    </row>
    <row r="36" customFormat="false" ht="12.8" hidden="false" customHeight="false" outlineLevel="0" collapsed="false">
      <c r="A36" s="39"/>
      <c r="B36" s="26" t="s">
        <v>111</v>
      </c>
      <c r="C36" s="26"/>
      <c r="D36" s="26"/>
      <c r="E36" s="40"/>
      <c r="F36" s="41"/>
      <c r="G36" s="42" t="n">
        <f aca="false">E36-F36+G35</f>
        <v>-2510.63</v>
      </c>
      <c r="I36" s="1"/>
      <c r="K36" s="77"/>
      <c r="L36" s="3"/>
      <c r="M36" s="30"/>
    </row>
    <row r="37" customFormat="false" ht="12.8" hidden="false" customHeight="false" outlineLevel="0" collapsed="false">
      <c r="A37" s="43" t="n">
        <v>45291</v>
      </c>
      <c r="B37" s="44" t="s">
        <v>40</v>
      </c>
      <c r="C37" s="44"/>
      <c r="D37" s="45" t="n">
        <f aca="false">SUM(D25:D36)</f>
        <v>0</v>
      </c>
      <c r="E37" s="46"/>
      <c r="F37" s="47"/>
      <c r="G37" s="48" t="n">
        <f aca="false">E37-F37+G36</f>
        <v>-2510.63</v>
      </c>
      <c r="I37" s="1"/>
      <c r="K37" s="77"/>
      <c r="L37" s="3"/>
      <c r="M37" s="30"/>
    </row>
    <row r="38" customFormat="false" ht="12.8" hidden="false" customHeight="false" outlineLevel="0" collapsed="false">
      <c r="A38" s="33"/>
      <c r="E38" s="37"/>
      <c r="F38" s="37"/>
      <c r="G38" s="41"/>
      <c r="K38" s="77"/>
      <c r="L38" s="3"/>
      <c r="M38" s="30"/>
    </row>
    <row r="39" customFormat="false" ht="12.8" hidden="false" customHeight="false" outlineLevel="0" collapsed="false">
      <c r="A39" s="9"/>
      <c r="J39" s="3"/>
      <c r="K39" s="3"/>
      <c r="L39" s="3"/>
      <c r="M39" s="30"/>
    </row>
    <row r="40" customFormat="false" ht="12.8" hidden="false" customHeight="false" outlineLevel="0" collapsed="false">
      <c r="A40" s="49" t="s">
        <v>207</v>
      </c>
      <c r="B40" s="50" t="s">
        <v>56</v>
      </c>
      <c r="C40" s="50"/>
      <c r="D40" s="50"/>
      <c r="E40" s="51"/>
      <c r="F40" s="52"/>
      <c r="G40" s="53" t="n">
        <f aca="false">SUM(F41:F41)</f>
        <v>0</v>
      </c>
      <c r="J40" s="3"/>
      <c r="K40" s="3"/>
      <c r="L40" s="3"/>
      <c r="M40" s="30"/>
    </row>
    <row r="41" customFormat="false" ht="12.8" hidden="false" customHeight="false" outlineLevel="0" collapsed="false">
      <c r="A41" s="9"/>
      <c r="B41" s="10"/>
      <c r="C41" s="10"/>
      <c r="D41" s="10"/>
    </row>
    <row r="42" customFormat="false" ht="12.8" hidden="false" customHeight="false" outlineLevel="0" collapsed="false">
      <c r="A42" s="72" t="n">
        <v>45236</v>
      </c>
      <c r="B42" s="3" t="s">
        <v>208</v>
      </c>
      <c r="E42" s="77"/>
    </row>
    <row r="43" customFormat="false" ht="12.8" hidden="false" customHeight="false" outlineLevel="0" collapsed="false">
      <c r="A43" s="72" t="n">
        <v>45236</v>
      </c>
      <c r="B43" s="1" t="s">
        <v>209</v>
      </c>
      <c r="C43" s="1"/>
      <c r="E43" s="77"/>
    </row>
    <row r="44" customFormat="false" ht="12.8" hidden="false" customHeight="false" outlineLevel="0" collapsed="false">
      <c r="A44" s="78"/>
      <c r="D44" s="79"/>
      <c r="E44" s="71"/>
      <c r="F44" s="71"/>
    </row>
    <row r="45" customFormat="false" ht="12.8" hidden="false" customHeight="false" outlineLevel="0" collapsed="false">
      <c r="A45" s="72" t="n">
        <v>45236</v>
      </c>
      <c r="B45" s="3" t="s">
        <v>210</v>
      </c>
      <c r="E45" s="77"/>
    </row>
    <row r="46" customFormat="false" ht="12.8" hidden="false" customHeight="false" outlineLevel="0" collapsed="false">
      <c r="B46" s="3" t="s">
        <v>211</v>
      </c>
      <c r="E46" s="77"/>
    </row>
    <row r="47" customFormat="false" ht="12.8" hidden="false" customHeight="false" outlineLevel="0" collapsed="false">
      <c r="B47" s="3" t="s">
        <v>212</v>
      </c>
      <c r="E47" s="77"/>
    </row>
    <row r="48" customFormat="false" ht="12.8" hidden="false" customHeight="false" outlineLevel="0" collapsed="false">
      <c r="B48" s="3" t="s">
        <v>213</v>
      </c>
    </row>
    <row r="49" customFormat="false" ht="12.8" hidden="false" customHeight="false" outlineLevel="0" collapsed="false">
      <c r="B49" s="3" t="s">
        <v>214</v>
      </c>
    </row>
    <row r="50" customFormat="false" ht="12.8" hidden="false" customHeight="false" outlineLevel="0" collapsed="false">
      <c r="B50" s="3" t="s">
        <v>215</v>
      </c>
    </row>
    <row r="52" customFormat="false" ht="12.8" hidden="false" customHeight="false" outlineLevel="0" collapsed="false">
      <c r="E52" s="3" t="s">
        <v>216</v>
      </c>
      <c r="F52" s="3" t="s">
        <v>217</v>
      </c>
      <c r="G52" s="3" t="s">
        <v>218</v>
      </c>
    </row>
    <row r="53" customFormat="false" ht="12.8" hidden="false" customHeight="false" outlineLevel="0" collapsed="false">
      <c r="A53" s="72" t="n">
        <v>45236</v>
      </c>
      <c r="B53" s="3" t="s">
        <v>219</v>
      </c>
      <c r="D53" s="3" t="n">
        <v>0.65</v>
      </c>
      <c r="E53" s="3" t="n">
        <v>84000</v>
      </c>
      <c r="F53" s="3" t="n">
        <f aca="false">E53*D53</f>
        <v>54600</v>
      </c>
      <c r="G53" s="3" t="n">
        <f aca="false">F53+E53</f>
        <v>138600</v>
      </c>
    </row>
    <row r="56" customFormat="false" ht="127.6" hidden="false" customHeight="true" outlineLevel="0" collapsed="false">
      <c r="A56" s="72" t="n">
        <v>45236</v>
      </c>
      <c r="E56" s="80" t="s">
        <v>220</v>
      </c>
      <c r="F56" s="80" t="s">
        <v>221</v>
      </c>
      <c r="G56" s="80" t="s">
        <v>222</v>
      </c>
    </row>
    <row r="57" customFormat="false" ht="28.35" hidden="false" customHeight="false" outlineLevel="0" collapsed="false">
      <c r="B57" s="80" t="s">
        <v>223</v>
      </c>
      <c r="C57" s="80"/>
      <c r="D57" s="3" t="n">
        <v>11.5</v>
      </c>
      <c r="E57" s="3" t="n">
        <v>138000</v>
      </c>
    </row>
    <row r="58" customFormat="false" ht="41.75" hidden="false" customHeight="false" outlineLevel="0" collapsed="false">
      <c r="B58" s="81" t="s">
        <v>224</v>
      </c>
      <c r="C58" s="81"/>
      <c r="D58" s="3" t="n">
        <v>12</v>
      </c>
      <c r="E58" s="3" t="n">
        <v>84000</v>
      </c>
      <c r="F58" s="3" t="n">
        <v>12000</v>
      </c>
      <c r="G58" s="3" t="n">
        <v>144000</v>
      </c>
    </row>
    <row r="59" customFormat="false" ht="37.5" hidden="false" customHeight="true" outlineLevel="0" collapsed="false">
      <c r="B59" s="80" t="s">
        <v>225</v>
      </c>
      <c r="C59" s="80"/>
      <c r="D59" s="3" t="n">
        <v>14</v>
      </c>
      <c r="E59" s="3" t="n">
        <v>98000</v>
      </c>
      <c r="F59" s="3" t="n">
        <v>14000</v>
      </c>
      <c r="G59" s="3" t="n">
        <v>168000</v>
      </c>
    </row>
    <row r="60" customFormat="false" ht="12.8" hidden="false" customHeight="false" outlineLevel="0" collapsed="false">
      <c r="A60" s="82"/>
      <c r="D60" s="1"/>
      <c r="E60" s="65"/>
      <c r="F60" s="65"/>
    </row>
    <row r="61" customFormat="false" ht="12.8" hidden="false" customHeight="false" outlineLevel="0" collapsed="false">
      <c r="J61" s="3"/>
    </row>
    <row r="62" customFormat="false" ht="12.8" hidden="false" customHeight="false" outlineLevel="0" collapsed="false">
      <c r="B62" s="3" t="s">
        <v>226</v>
      </c>
      <c r="G62" s="3" t="n">
        <f aca="false">G61+E62-F62</f>
        <v>0</v>
      </c>
      <c r="J62" s="3"/>
    </row>
    <row r="63" customFormat="false" ht="12.8" hidden="false" customHeight="false" outlineLevel="0" collapsed="false">
      <c r="B63" s="3" t="s">
        <v>227</v>
      </c>
      <c r="F63" s="3" t="n">
        <v>20.95</v>
      </c>
      <c r="G63" s="3" t="n">
        <f aca="false">G62+E63-F63</f>
        <v>-20.95</v>
      </c>
      <c r="J63" s="3"/>
    </row>
    <row r="64" customFormat="false" ht="12.8" hidden="false" customHeight="false" outlineLevel="0" collapsed="false">
      <c r="B64" s="3" t="s">
        <v>228</v>
      </c>
      <c r="F64" s="3" t="n">
        <v>11.93</v>
      </c>
      <c r="G64" s="3" t="n">
        <f aca="false">G63+E64-F64</f>
        <v>-32.88</v>
      </c>
      <c r="J64" s="3"/>
    </row>
    <row r="65" customFormat="false" ht="12.8" hidden="false" customHeight="false" outlineLevel="0" collapsed="false">
      <c r="A65" s="82"/>
      <c r="B65" s="3" t="s">
        <v>229</v>
      </c>
      <c r="F65" s="3" t="n">
        <v>0</v>
      </c>
      <c r="G65" s="3" t="n">
        <f aca="false">G64+E65-F65</f>
        <v>-32.88</v>
      </c>
      <c r="J65" s="3"/>
    </row>
    <row r="66" customFormat="false" ht="12.8" hidden="false" customHeight="false" outlineLevel="0" collapsed="false">
      <c r="A66" s="82"/>
      <c r="B66" s="3" t="s">
        <v>230</v>
      </c>
      <c r="F66" s="3" t="n">
        <v>23.25</v>
      </c>
      <c r="G66" s="3" t="n">
        <f aca="false">G65+E66-F66</f>
        <v>-56.13</v>
      </c>
      <c r="J66" s="3"/>
    </row>
    <row r="67" customFormat="false" ht="12.8" hidden="false" customHeight="false" outlineLevel="0" collapsed="false">
      <c r="A67" s="83"/>
      <c r="B67" s="3" t="s">
        <v>192</v>
      </c>
      <c r="F67" s="3" t="n">
        <v>42.14</v>
      </c>
      <c r="G67" s="3" t="n">
        <f aca="false">G66+E67-F67</f>
        <v>-98.27</v>
      </c>
      <c r="J67" s="3"/>
    </row>
    <row r="68" customFormat="false" ht="12.8" hidden="false" customHeight="false" outlineLevel="0" collapsed="false">
      <c r="B68" s="3" t="s">
        <v>193</v>
      </c>
      <c r="F68" s="3" t="n">
        <v>39.37</v>
      </c>
      <c r="G68" s="3" t="n">
        <f aca="false">G67+E68-F68</f>
        <v>-137.64</v>
      </c>
      <c r="J68" s="3"/>
      <c r="K68" s="3"/>
    </row>
    <row r="69" customFormat="false" ht="12.8" hidden="false" customHeight="false" outlineLevel="0" collapsed="false">
      <c r="B69" s="3" t="s">
        <v>194</v>
      </c>
      <c r="F69" s="3" t="n">
        <v>150.16</v>
      </c>
      <c r="G69" s="3" t="n">
        <f aca="false">G68+E69-F69</f>
        <v>-287.8</v>
      </c>
      <c r="J69" s="3"/>
      <c r="K69" s="3"/>
    </row>
    <row r="70" customFormat="false" ht="12.8" hidden="false" customHeight="false" outlineLevel="0" collapsed="false">
      <c r="B70" s="3" t="s">
        <v>195</v>
      </c>
      <c r="F70" s="3" t="n">
        <v>216.76</v>
      </c>
      <c r="G70" s="3" t="n">
        <f aca="false">G69+E70-F70</f>
        <v>-504.56</v>
      </c>
      <c r="J70" s="3"/>
      <c r="K70" s="3"/>
    </row>
    <row r="71" customFormat="false" ht="12.8" hidden="false" customHeight="false" outlineLevel="0" collapsed="false">
      <c r="B71" s="3" t="s">
        <v>231</v>
      </c>
      <c r="F71" s="3" t="n">
        <v>132.72</v>
      </c>
      <c r="G71" s="3" t="n">
        <f aca="false">G70+E71-F71</f>
        <v>-637.28</v>
      </c>
      <c r="J71" s="3"/>
      <c r="K71" s="3"/>
    </row>
    <row r="72" customFormat="false" ht="12.8" hidden="false" customHeight="false" outlineLevel="0" collapsed="false">
      <c r="E72" s="3" t="n">
        <v>404.76</v>
      </c>
      <c r="G72" s="3" t="n">
        <f aca="false">G71+E72-F72</f>
        <v>-232.52</v>
      </c>
      <c r="J72" s="3"/>
      <c r="K72" s="3"/>
    </row>
    <row r="73" customFormat="false" ht="12.8" hidden="false" customHeight="false" outlineLevel="0" collapsed="false">
      <c r="B73" s="1" t="s">
        <v>232</v>
      </c>
      <c r="C73" s="1"/>
      <c r="D73" s="1"/>
      <c r="E73" s="65"/>
      <c r="F73" s="65"/>
      <c r="G73" s="65" t="n">
        <f aca="false">G72+E73-F73</f>
        <v>-232.52</v>
      </c>
      <c r="J73" s="3"/>
      <c r="K73" s="3"/>
    </row>
    <row r="74" customFormat="false" ht="12.8" hidden="false" customHeight="false" outlineLevel="0" collapsed="false">
      <c r="J74" s="3"/>
      <c r="K74" s="3"/>
    </row>
    <row r="76" customFormat="false" ht="12.8" hidden="false" customHeight="false" outlineLevel="0" collapsed="false">
      <c r="A76" s="84"/>
      <c r="B76" s="85" t="s">
        <v>233</v>
      </c>
      <c r="C76" s="85"/>
      <c r="D76" s="86"/>
      <c r="E76" s="87"/>
      <c r="F76" s="88"/>
    </row>
    <row r="77" customFormat="false" ht="12.8" hidden="false" customHeight="false" outlineLevel="0" collapsed="false">
      <c r="A77" s="84"/>
      <c r="B77" s="89" t="s">
        <v>234</v>
      </c>
      <c r="C77" s="89"/>
      <c r="E77" s="90" t="n">
        <v>48000</v>
      </c>
      <c r="F77" s="91" t="n">
        <f aca="false">E77</f>
        <v>48000</v>
      </c>
    </row>
    <row r="78" customFormat="false" ht="12.8" hidden="false" customHeight="false" outlineLevel="0" collapsed="false">
      <c r="A78" s="84"/>
      <c r="B78" s="92" t="s">
        <v>235</v>
      </c>
      <c r="C78" s="92"/>
      <c r="D78" s="1"/>
      <c r="E78" s="65" t="n">
        <v>6920</v>
      </c>
      <c r="F78" s="93" t="n">
        <f aca="false">F77-E78</f>
        <v>41080</v>
      </c>
    </row>
    <row r="79" customFormat="false" ht="12.8" hidden="false" customHeight="false" outlineLevel="0" collapsed="false">
      <c r="B79" s="94" t="s">
        <v>236</v>
      </c>
      <c r="C79" s="94"/>
      <c r="D79" s="1"/>
      <c r="E79" s="65" t="n">
        <v>13000</v>
      </c>
      <c r="F79" s="93" t="n">
        <f aca="false">F78-E79</f>
        <v>28080</v>
      </c>
    </row>
    <row r="80" customFormat="false" ht="12.8" hidden="false" customHeight="false" outlineLevel="0" collapsed="false">
      <c r="B80" s="95" t="s">
        <v>237</v>
      </c>
      <c r="C80" s="95"/>
      <c r="F80" s="93" t="n">
        <f aca="false">F79-E80</f>
        <v>28080</v>
      </c>
    </row>
    <row r="81" customFormat="false" ht="12.8" hidden="false" customHeight="false" outlineLevel="0" collapsed="false">
      <c r="B81" s="95" t="s">
        <v>238</v>
      </c>
      <c r="C81" s="95"/>
      <c r="F81" s="93" t="n">
        <f aca="false">F80-E81</f>
        <v>28080</v>
      </c>
    </row>
    <row r="82" customFormat="false" ht="12.8" hidden="false" customHeight="false" outlineLevel="0" collapsed="false">
      <c r="B82" s="95" t="s">
        <v>239</v>
      </c>
      <c r="C82" s="95"/>
      <c r="F82" s="93" t="n">
        <f aca="false">F81-E82</f>
        <v>28080</v>
      </c>
      <c r="G82" s="65"/>
    </row>
    <row r="83" customFormat="false" ht="14.9" hidden="false" customHeight="false" outlineLevel="0" collapsed="false">
      <c r="B83" s="96" t="s">
        <v>240</v>
      </c>
      <c r="C83" s="96"/>
      <c r="F83" s="93" t="n">
        <f aca="false">F82-E83</f>
        <v>28080</v>
      </c>
      <c r="G83" s="65"/>
    </row>
    <row r="84" customFormat="false" ht="12.75" hidden="false" customHeight="false" outlineLevel="0" collapsed="false">
      <c r="B84" s="95" t="s">
        <v>241</v>
      </c>
      <c r="C84" s="95"/>
      <c r="F84" s="93" t="n">
        <f aca="false">F83-E84</f>
        <v>28080</v>
      </c>
      <c r="G84" s="65"/>
    </row>
    <row r="85" customFormat="false" ht="12.75" hidden="false" customHeight="false" outlineLevel="0" collapsed="false">
      <c r="B85" s="92" t="s">
        <v>242</v>
      </c>
      <c r="C85" s="92"/>
      <c r="D85" s="1"/>
      <c r="E85" s="65" t="n">
        <v>28080</v>
      </c>
      <c r="F85" s="93" t="n">
        <f aca="false">F84-E85</f>
        <v>0</v>
      </c>
      <c r="G85" s="65"/>
    </row>
    <row r="86" customFormat="false" ht="12.75" hidden="false" customHeight="false" outlineLevel="0" collapsed="false">
      <c r="B86" s="95"/>
      <c r="C86" s="95"/>
      <c r="F86" s="93"/>
      <c r="G86" s="65"/>
    </row>
    <row r="87" customFormat="false" ht="12.75" hidden="false" customHeight="false" outlineLevel="0" collapsed="false">
      <c r="B87" s="95"/>
      <c r="C87" s="95"/>
      <c r="F87" s="93"/>
      <c r="G87" s="97"/>
    </row>
    <row r="88" customFormat="false" ht="12.75" hidden="false" customHeight="false" outlineLevel="0" collapsed="false">
      <c r="B88" s="98" t="s">
        <v>243</v>
      </c>
      <c r="C88" s="98"/>
      <c r="E88" s="3" t="n">
        <v>83000</v>
      </c>
      <c r="F88" s="93" t="n">
        <v>83000</v>
      </c>
    </row>
    <row r="89" customFormat="false" ht="12.75" hidden="false" customHeight="false" outlineLevel="0" collapsed="false">
      <c r="B89" s="95" t="s">
        <v>238</v>
      </c>
      <c r="C89" s="95"/>
      <c r="F89" s="93" t="n">
        <f aca="false">F88-E89</f>
        <v>83000</v>
      </c>
    </row>
    <row r="90" customFormat="false" ht="12.75" hidden="false" customHeight="false" outlineLevel="0" collapsed="false">
      <c r="B90" s="95" t="s">
        <v>239</v>
      </c>
      <c r="C90" s="95"/>
      <c r="F90" s="93" t="n">
        <f aca="false">F89-E90</f>
        <v>83000</v>
      </c>
      <c r="G90" s="65"/>
    </row>
    <row r="91" customFormat="false" ht="14.9" hidden="false" customHeight="false" outlineLevel="0" collapsed="false">
      <c r="B91" s="99" t="s">
        <v>244</v>
      </c>
      <c r="C91" s="99"/>
      <c r="F91" s="93" t="n">
        <f aca="false">F90-E91</f>
        <v>83000</v>
      </c>
      <c r="G91" s="65"/>
    </row>
    <row r="92" customFormat="false" ht="12.8" hidden="false" customHeight="false" outlineLevel="0" collapsed="false">
      <c r="B92" s="100" t="s">
        <v>241</v>
      </c>
      <c r="C92" s="100"/>
      <c r="F92" s="93" t="n">
        <f aca="false">F91-E92</f>
        <v>83000</v>
      </c>
      <c r="G92" s="65"/>
    </row>
    <row r="93" customFormat="false" ht="12.8" hidden="false" customHeight="false" outlineLevel="0" collapsed="false">
      <c r="B93" s="100"/>
      <c r="C93" s="100"/>
      <c r="F93" s="93" t="n">
        <f aca="false">F92-E93</f>
        <v>83000</v>
      </c>
      <c r="G93" s="65"/>
    </row>
    <row r="94" customFormat="false" ht="12.8" hidden="false" customHeight="false" outlineLevel="0" collapsed="false">
      <c r="B94" s="101" t="s">
        <v>245</v>
      </c>
      <c r="C94" s="101"/>
      <c r="E94" s="65" t="n">
        <v>50000</v>
      </c>
      <c r="F94" s="93" t="n">
        <f aca="false">F93-E94</f>
        <v>33000</v>
      </c>
      <c r="G94" s="65"/>
    </row>
    <row r="95" customFormat="false" ht="12.8" hidden="false" customHeight="false" outlineLevel="0" collapsed="false">
      <c r="B95" s="102" t="s">
        <v>246</v>
      </c>
      <c r="C95" s="102"/>
      <c r="D95" s="103"/>
      <c r="E95" s="103"/>
      <c r="F95" s="104" t="n">
        <f aca="false">F94-E95</f>
        <v>33000</v>
      </c>
      <c r="G95" s="65"/>
    </row>
    <row r="96" customFormat="false" ht="12.8" hidden="false" customHeight="false" outlineLevel="0" collapsed="false">
      <c r="B96" s="29"/>
      <c r="C96" s="29"/>
      <c r="G96" s="65"/>
    </row>
    <row r="97" customFormat="false" ht="12.8" hidden="false" customHeight="false" outlineLevel="0" collapsed="false">
      <c r="B97" s="1" t="s">
        <v>247</v>
      </c>
      <c r="C97" s="1"/>
      <c r="F97" s="65"/>
      <c r="G97" s="65"/>
    </row>
    <row r="98" customFormat="false" ht="12.8" hidden="false" customHeight="false" outlineLevel="0" collapsed="false">
      <c r="B98" s="3" t="s">
        <v>248</v>
      </c>
      <c r="E98" s="3" t="n">
        <v>1252.54</v>
      </c>
      <c r="G98" s="65"/>
    </row>
    <row r="99" customFormat="false" ht="12.8" hidden="false" customHeight="false" outlineLevel="0" collapsed="false">
      <c r="B99" s="3" t="s">
        <v>249</v>
      </c>
      <c r="E99" s="3" t="n">
        <v>375</v>
      </c>
      <c r="G99" s="65"/>
    </row>
    <row r="100" customFormat="false" ht="12.8" hidden="false" customHeight="false" outlineLevel="0" collapsed="false">
      <c r="B100" s="3" t="s">
        <v>250</v>
      </c>
      <c r="E100" s="3" t="n">
        <v>1500</v>
      </c>
      <c r="G100" s="65"/>
    </row>
    <row r="101" customFormat="false" ht="12.8" hidden="false" customHeight="false" outlineLevel="0" collapsed="false">
      <c r="A101" s="72" t="n">
        <v>45015</v>
      </c>
      <c r="B101" s="3" t="s">
        <v>251</v>
      </c>
      <c r="E101" s="3" t="n">
        <v>1447</v>
      </c>
      <c r="G101" s="65"/>
    </row>
    <row r="102" customFormat="false" ht="12.8" hidden="false" customHeight="false" outlineLevel="0" collapsed="false">
      <c r="B102" s="3" t="s">
        <v>252</v>
      </c>
      <c r="D102" s="1"/>
      <c r="F102" s="65" t="n">
        <v>4574.54</v>
      </c>
      <c r="G102" s="65"/>
    </row>
    <row r="103" customFormat="false" ht="12.8" hidden="false" customHeight="false" outlineLevel="0" collapsed="false">
      <c r="G103" s="65"/>
    </row>
    <row r="105" customFormat="false" ht="12.8" hidden="false" customHeight="false" outlineLevel="0" collapsed="false">
      <c r="B105" s="1"/>
      <c r="C105" s="1"/>
      <c r="D105" s="1"/>
      <c r="E105" s="3" t="s">
        <v>253</v>
      </c>
      <c r="F105" s="3" t="s">
        <v>254</v>
      </c>
    </row>
    <row r="106" customFormat="false" ht="12.8" hidden="false" customHeight="false" outlineLevel="0" collapsed="false">
      <c r="B106" s="3" t="s">
        <v>255</v>
      </c>
      <c r="E106" s="3" t="n">
        <v>36000</v>
      </c>
    </row>
    <row r="107" customFormat="false" ht="12.8" hidden="false" customHeight="false" outlineLevel="0" collapsed="false">
      <c r="B107" s="3" t="s">
        <v>256</v>
      </c>
      <c r="F107" s="65" t="n">
        <v>28000</v>
      </c>
    </row>
    <row r="108" customFormat="false" ht="12.8" hidden="false" customHeight="false" outlineLevel="0" collapsed="false">
      <c r="A108" s="84"/>
      <c r="B108" s="3" t="s">
        <v>257</v>
      </c>
      <c r="F108" s="65" t="n">
        <v>4000</v>
      </c>
    </row>
    <row r="109" customFormat="false" ht="12.8" hidden="false" customHeight="false" outlineLevel="0" collapsed="false">
      <c r="A109" s="84"/>
      <c r="B109" s="3" t="s">
        <v>258</v>
      </c>
      <c r="F109" s="65" t="n">
        <v>4000</v>
      </c>
    </row>
  </sheetData>
  <printOptions headings="false" gridLines="false" gridLinesSet="true" horizontalCentered="false" verticalCentered="false"/>
  <pageMargins left="0.39375" right="0.236111111111111" top="0.709027777777778" bottom="0.70625" header="0.511811023622047" footer="0.511811023622047"/>
  <pageSetup paperSize="9" scale="100" fitToWidth="1" fitToHeight="1" pageOrder="overThenDown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1"/>
  <sheetViews>
    <sheetView showFormulas="false" showGridLines="true" showRowColHeaders="true" showZeros="true" rightToLeft="false" tabSelected="false" showOutlineSymbols="true" defaultGridColor="true" view="normal" topLeftCell="A1" colorId="64" zoomScale="145" zoomScaleNormal="145" zoomScalePageLayoutView="100" workbookViewId="0">
      <selection pane="topLeft" activeCell="B15" activeCellId="0" sqref="B15"/>
    </sheetView>
  </sheetViews>
  <sheetFormatPr defaultColWidth="8.65234375" defaultRowHeight="12.75" zeroHeight="false" outlineLevelRow="0" outlineLevelCol="0"/>
  <cols>
    <col collapsed="false" customWidth="true" hidden="false" outlineLevel="0" max="1" min="1" style="0" width="12.13"/>
    <col collapsed="false" customWidth="true" hidden="false" outlineLevel="0" max="2" min="2" style="0" width="33.13"/>
    <col collapsed="false" customWidth="true" hidden="false" outlineLevel="0" max="6" min="3" style="0" width="12.13"/>
    <col collapsed="false" customWidth="true" hidden="false" outlineLevel="0" max="7" min="7" style="0" width="9.13"/>
  </cols>
  <sheetData>
    <row r="1" customFormat="false" ht="12.75" hidden="false" customHeight="false" outlineLevel="0" collapsed="false">
      <c r="A1" s="9"/>
      <c r="B1" s="10" t="s">
        <v>259</v>
      </c>
      <c r="C1" s="10"/>
      <c r="D1" s="55"/>
      <c r="E1" s="3"/>
      <c r="F1" s="105" t="s">
        <v>260</v>
      </c>
    </row>
    <row r="2" customFormat="false" ht="12.75" hidden="false" customHeight="false" outlineLevel="0" collapsed="false">
      <c r="A2" s="9"/>
      <c r="B2" s="10"/>
      <c r="C2" s="10"/>
      <c r="D2" s="3"/>
      <c r="E2" s="3"/>
      <c r="F2" s="3"/>
    </row>
    <row r="3" customFormat="false" ht="13.5" hidden="false" customHeight="false" outlineLevel="0" collapsed="false">
      <c r="A3" s="12" t="s">
        <v>24</v>
      </c>
      <c r="B3" s="13" t="s">
        <v>25</v>
      </c>
      <c r="C3" s="13"/>
      <c r="D3" s="14" t="s">
        <v>26</v>
      </c>
      <c r="E3" s="14" t="s">
        <v>4</v>
      </c>
      <c r="F3" s="14" t="s">
        <v>27</v>
      </c>
    </row>
    <row r="4" customFormat="false" ht="12.75" hidden="false" customHeight="false" outlineLevel="0" collapsed="false">
      <c r="A4" s="9"/>
      <c r="B4" s="15" t="s">
        <v>21</v>
      </c>
      <c r="C4" s="17"/>
      <c r="D4" s="18" t="n">
        <f aca="false">SUM(D9:D20)</f>
        <v>96000</v>
      </c>
      <c r="E4" s="19" t="n">
        <f aca="false">SUM(E9:E20)</f>
        <v>96000</v>
      </c>
      <c r="F4" s="20" t="n">
        <f aca="false">F20</f>
        <v>0</v>
      </c>
    </row>
    <row r="5" customFormat="false" ht="12.75" hidden="false" customHeight="false" outlineLevel="0" collapsed="false">
      <c r="A5" s="9"/>
      <c r="B5" s="17" t="s">
        <v>28</v>
      </c>
      <c r="C5" s="17"/>
      <c r="D5" s="21" t="n">
        <f aca="false">F40</f>
        <v>0</v>
      </c>
      <c r="E5" s="3"/>
    </row>
    <row r="6" customFormat="false" ht="12.75" hidden="false" customHeight="false" outlineLevel="0" collapsed="false">
      <c r="A6" s="9"/>
      <c r="B6" s="22" t="s">
        <v>6</v>
      </c>
      <c r="D6" s="23" t="n">
        <f aca="false">F37</f>
        <v>-1200</v>
      </c>
      <c r="E6" s="22"/>
      <c r="F6" s="24"/>
    </row>
    <row r="7" customFormat="false" ht="12.75" hidden="false" customHeight="false" outlineLevel="0" collapsed="false">
      <c r="A7" s="25"/>
      <c r="B7" s="26"/>
      <c r="C7" s="27"/>
      <c r="D7" s="26"/>
      <c r="E7" s="27" t="s">
        <v>29</v>
      </c>
      <c r="F7" s="28" t="n">
        <f aca="false">E4-D5</f>
        <v>96000</v>
      </c>
    </row>
    <row r="8" customFormat="false" ht="12.75" hidden="false" customHeight="false" outlineLevel="0" collapsed="false">
      <c r="A8" s="9"/>
      <c r="B8" s="17" t="s">
        <v>30</v>
      </c>
      <c r="D8" s="29"/>
      <c r="E8" s="30"/>
      <c r="F8" s="30"/>
    </row>
    <row r="9" customFormat="false" ht="12.75" hidden="false" customHeight="false" outlineLevel="0" collapsed="false">
      <c r="A9" s="9" t="n">
        <v>45198</v>
      </c>
      <c r="B9" s="0" t="s">
        <v>31</v>
      </c>
      <c r="D9" s="31" t="n">
        <v>96000</v>
      </c>
      <c r="E9" s="32"/>
      <c r="F9" s="30" t="n">
        <f aca="false">D9-E9</f>
        <v>96000</v>
      </c>
    </row>
    <row r="10" customFormat="false" ht="12.75" hidden="false" customHeight="false" outlineLevel="0" collapsed="false">
      <c r="A10" s="68" t="n">
        <v>45194</v>
      </c>
      <c r="B10" s="61" t="s">
        <v>95</v>
      </c>
      <c r="D10" s="31"/>
      <c r="E10" s="32" t="n">
        <v>83000</v>
      </c>
      <c r="F10" s="30" t="n">
        <f aca="false">D10-E10+F9</f>
        <v>13000</v>
      </c>
    </row>
    <row r="11" customFormat="false" ht="12.75" hidden="false" customHeight="false" outlineLevel="0" collapsed="false">
      <c r="A11" s="68" t="n">
        <v>45195</v>
      </c>
      <c r="B11" s="0" t="s">
        <v>95</v>
      </c>
      <c r="D11" s="31"/>
      <c r="E11" s="32" t="n">
        <v>3000</v>
      </c>
      <c r="F11" s="30" t="n">
        <f aca="false">D11-E11+F10</f>
        <v>10000</v>
      </c>
    </row>
    <row r="12" customFormat="false" ht="12.75" hidden="false" customHeight="false" outlineLevel="0" collapsed="false">
      <c r="A12" s="68" t="n">
        <v>45229</v>
      </c>
      <c r="B12" s="0" t="s">
        <v>261</v>
      </c>
      <c r="C12" s="0" t="n">
        <v>10000</v>
      </c>
      <c r="D12" s="31"/>
      <c r="E12" s="32"/>
      <c r="F12" s="30" t="n">
        <f aca="false">D12-E12+F11</f>
        <v>10000</v>
      </c>
    </row>
    <row r="13" customFormat="false" ht="12.75" hidden="false" customHeight="false" outlineLevel="0" collapsed="false">
      <c r="A13" s="8" t="n">
        <v>45244</v>
      </c>
      <c r="B13" s="0" t="s">
        <v>262</v>
      </c>
      <c r="D13" s="31"/>
      <c r="E13" s="32"/>
      <c r="F13" s="30" t="n">
        <f aca="false">D13-E13+F12</f>
        <v>10000</v>
      </c>
    </row>
    <row r="14" customFormat="false" ht="12.75" hidden="false" customHeight="false" outlineLevel="0" collapsed="false">
      <c r="A14" s="33"/>
      <c r="B14" s="0" t="s">
        <v>263</v>
      </c>
      <c r="D14" s="34"/>
      <c r="E14" s="35"/>
      <c r="F14" s="30" t="n">
        <f aca="false">D14-E14+F13</f>
        <v>10000</v>
      </c>
    </row>
    <row r="15" customFormat="false" ht="12.75" hidden="false" customHeight="false" outlineLevel="0" collapsed="false">
      <c r="A15" s="33"/>
      <c r="B15" s="0" t="s">
        <v>264</v>
      </c>
      <c r="D15" s="34"/>
      <c r="E15" s="35"/>
      <c r="F15" s="30" t="n">
        <f aca="false">D15-E15+F14</f>
        <v>10000</v>
      </c>
    </row>
    <row r="16" customFormat="false" ht="12.75" hidden="false" customHeight="false" outlineLevel="0" collapsed="false">
      <c r="A16" s="33"/>
      <c r="B16" s="0" t="s">
        <v>265</v>
      </c>
      <c r="D16" s="34"/>
      <c r="E16" s="35"/>
      <c r="F16" s="30" t="n">
        <f aca="false">D16-E16+F15</f>
        <v>10000</v>
      </c>
    </row>
    <row r="17" customFormat="false" ht="12.75" hidden="false" customHeight="false" outlineLevel="0" collapsed="false">
      <c r="A17" s="33" t="n">
        <v>45258</v>
      </c>
      <c r="B17" s="0" t="s">
        <v>266</v>
      </c>
      <c r="D17" s="34"/>
      <c r="E17" s="35" t="n">
        <v>10000</v>
      </c>
      <c r="F17" s="30" t="n">
        <f aca="false">D17-E17+F16</f>
        <v>0</v>
      </c>
    </row>
    <row r="18" customFormat="false" ht="12.75" hidden="false" customHeight="false" outlineLevel="0" collapsed="false">
      <c r="A18" s="33"/>
      <c r="D18" s="34"/>
      <c r="E18" s="35"/>
      <c r="F18" s="30" t="n">
        <f aca="false">D18-E18+F17</f>
        <v>0</v>
      </c>
    </row>
    <row r="19" customFormat="false" ht="12.75" hidden="false" customHeight="false" outlineLevel="0" collapsed="false">
      <c r="A19" s="33"/>
      <c r="D19" s="34"/>
      <c r="E19" s="35"/>
      <c r="F19" s="30" t="n">
        <f aca="false">D19-E19+F18</f>
        <v>0</v>
      </c>
    </row>
    <row r="20" customFormat="false" ht="12.75" hidden="false" customHeight="false" outlineLevel="0" collapsed="false">
      <c r="A20" s="33"/>
      <c r="D20" s="34"/>
      <c r="E20" s="35"/>
      <c r="F20" s="36" t="n">
        <f aca="false">D20-E20+F19</f>
        <v>0</v>
      </c>
    </row>
    <row r="21" customFormat="false" ht="12.75" hidden="false" customHeight="false" outlineLevel="0" collapsed="false">
      <c r="A21" s="33"/>
      <c r="D21" s="37"/>
      <c r="E21" s="38"/>
      <c r="F21" s="38"/>
    </row>
    <row r="22" customFormat="false" ht="12.75" hidden="false" customHeight="false" outlineLevel="0" collapsed="false">
      <c r="A22" s="33"/>
      <c r="D22" s="37"/>
      <c r="E22" s="38"/>
      <c r="F22" s="38"/>
    </row>
    <row r="23" customFormat="false" ht="12.75" hidden="false" customHeight="false" outlineLevel="0" collapsed="false">
      <c r="A23" s="39" t="s">
        <v>34</v>
      </c>
      <c r="B23" s="26" t="s">
        <v>97</v>
      </c>
      <c r="C23" s="26" t="s">
        <v>98</v>
      </c>
      <c r="D23" s="40" t="s">
        <v>38</v>
      </c>
      <c r="E23" s="41"/>
      <c r="F23" s="41" t="s">
        <v>99</v>
      </c>
    </row>
    <row r="24" customFormat="false" ht="12.75" hidden="false" customHeight="false" outlineLevel="0" collapsed="false">
      <c r="A24" s="33"/>
      <c r="B24" s="0" t="s">
        <v>40</v>
      </c>
      <c r="D24" s="37"/>
      <c r="E24" s="38"/>
      <c r="F24" s="38" t="n">
        <v>-1200</v>
      </c>
    </row>
    <row r="25" customFormat="false" ht="12.75" hidden="false" customHeight="false" outlineLevel="0" collapsed="false">
      <c r="A25" s="33"/>
      <c r="B25" s="0" t="s">
        <v>100</v>
      </c>
      <c r="D25" s="38"/>
      <c r="E25" s="38"/>
      <c r="F25" s="38" t="n">
        <f aca="false">D25-E25+F24</f>
        <v>-1200</v>
      </c>
      <c r="G25" s="3"/>
    </row>
    <row r="26" customFormat="false" ht="12.75" hidden="false" customHeight="false" outlineLevel="0" collapsed="false">
      <c r="A26" s="33"/>
      <c r="B26" s="0" t="s">
        <v>101</v>
      </c>
      <c r="D26" s="38"/>
      <c r="E26" s="38"/>
      <c r="F26" s="38" t="n">
        <f aca="false">D26-E26+F25</f>
        <v>-1200</v>
      </c>
      <c r="G26" s="3"/>
    </row>
    <row r="27" customFormat="false" ht="12.75" hidden="false" customHeight="false" outlineLevel="0" collapsed="false">
      <c r="A27" s="33"/>
      <c r="B27" s="0" t="s">
        <v>102</v>
      </c>
      <c r="D27" s="38"/>
      <c r="E27" s="38"/>
      <c r="F27" s="38" t="n">
        <f aca="false">D27-E27+F26</f>
        <v>-1200</v>
      </c>
      <c r="G27" s="3"/>
    </row>
    <row r="28" customFormat="false" ht="12.75" hidden="false" customHeight="false" outlineLevel="0" collapsed="false">
      <c r="A28" s="33"/>
      <c r="B28" s="0" t="s">
        <v>103</v>
      </c>
      <c r="D28" s="38"/>
      <c r="E28" s="38"/>
      <c r="F28" s="38" t="n">
        <f aca="false">D28-E28+F27</f>
        <v>-1200</v>
      </c>
      <c r="G28" s="3"/>
    </row>
    <row r="29" customFormat="false" ht="12.75" hidden="false" customHeight="false" outlineLevel="0" collapsed="false">
      <c r="A29" s="33"/>
      <c r="B29" s="0" t="s">
        <v>104</v>
      </c>
      <c r="D29" s="38"/>
      <c r="E29" s="38"/>
      <c r="F29" s="38" t="n">
        <f aca="false">D29-E29+F28</f>
        <v>-1200</v>
      </c>
      <c r="G29" s="3"/>
    </row>
    <row r="30" customFormat="false" ht="12.75" hidden="false" customHeight="false" outlineLevel="0" collapsed="false">
      <c r="A30" s="33"/>
      <c r="B30" s="0" t="s">
        <v>105</v>
      </c>
      <c r="D30" s="38"/>
      <c r="E30" s="38"/>
      <c r="F30" s="38" t="n">
        <f aca="false">D30-E30+F29</f>
        <v>-1200</v>
      </c>
      <c r="G30" s="3"/>
    </row>
    <row r="31" customFormat="false" ht="12.75" hidden="false" customHeight="false" outlineLevel="0" collapsed="false">
      <c r="A31" s="33"/>
      <c r="B31" s="0" t="s">
        <v>106</v>
      </c>
      <c r="D31" s="38"/>
      <c r="E31" s="38"/>
      <c r="F31" s="38" t="n">
        <f aca="false">D31-E31+F30</f>
        <v>-1200</v>
      </c>
      <c r="G31" s="3"/>
    </row>
    <row r="32" customFormat="false" ht="12.75" hidden="false" customHeight="false" outlineLevel="0" collapsed="false">
      <c r="A32" s="33"/>
      <c r="B32" s="0" t="s">
        <v>107</v>
      </c>
      <c r="D32" s="38"/>
      <c r="E32" s="38"/>
      <c r="F32" s="38" t="n">
        <f aca="false">D32-E32+F31</f>
        <v>-1200</v>
      </c>
      <c r="G32" s="3"/>
    </row>
    <row r="33" customFormat="false" ht="12.75" hidden="false" customHeight="false" outlineLevel="0" collapsed="false">
      <c r="A33" s="33"/>
      <c r="B33" s="0" t="s">
        <v>108</v>
      </c>
      <c r="D33" s="37"/>
      <c r="E33" s="38"/>
      <c r="F33" s="38" t="n">
        <f aca="false">D33-E33+F32</f>
        <v>-1200</v>
      </c>
      <c r="G33" s="3"/>
    </row>
    <row r="34" customFormat="false" ht="12.75" hidden="false" customHeight="false" outlineLevel="0" collapsed="false">
      <c r="A34" s="33"/>
      <c r="B34" s="0" t="s">
        <v>109</v>
      </c>
      <c r="D34" s="37"/>
      <c r="E34" s="38"/>
      <c r="F34" s="38" t="n">
        <f aca="false">D34-E34+F33</f>
        <v>-1200</v>
      </c>
      <c r="G34" s="3"/>
    </row>
    <row r="35" customFormat="false" ht="12.75" hidden="false" customHeight="false" outlineLevel="0" collapsed="false">
      <c r="A35" s="33"/>
      <c r="B35" s="0" t="s">
        <v>110</v>
      </c>
      <c r="D35" s="37"/>
      <c r="E35" s="38"/>
      <c r="F35" s="38" t="n">
        <f aca="false">D35-E35+F34</f>
        <v>-1200</v>
      </c>
      <c r="G35" s="3"/>
    </row>
    <row r="36" customFormat="false" ht="12.75" hidden="false" customHeight="false" outlineLevel="0" collapsed="false">
      <c r="A36" s="39"/>
      <c r="B36" s="26" t="s">
        <v>111</v>
      </c>
      <c r="C36" s="26"/>
      <c r="D36" s="40"/>
      <c r="E36" s="41"/>
      <c r="F36" s="42" t="n">
        <f aca="false">D36-E36+F35</f>
        <v>-1200</v>
      </c>
    </row>
    <row r="37" customFormat="false" ht="12.75" hidden="false" customHeight="false" outlineLevel="0" collapsed="false">
      <c r="A37" s="43" t="n">
        <v>45291</v>
      </c>
      <c r="B37" s="44" t="s">
        <v>40</v>
      </c>
      <c r="C37" s="45" t="n">
        <f aca="false">SUM(C25:C36)</f>
        <v>0</v>
      </c>
      <c r="D37" s="46"/>
      <c r="E37" s="47"/>
      <c r="F37" s="48" t="n">
        <f aca="false">D37-E37+F36</f>
        <v>-1200</v>
      </c>
    </row>
    <row r="38" customFormat="false" ht="12.75" hidden="false" customHeight="false" outlineLevel="0" collapsed="false">
      <c r="A38" s="33"/>
      <c r="D38" s="37"/>
      <c r="E38" s="37"/>
      <c r="F38" s="37"/>
    </row>
    <row r="39" customFormat="false" ht="12.75" hidden="false" customHeight="false" outlineLevel="0" collapsed="false">
      <c r="A39" s="9"/>
      <c r="D39" s="3"/>
      <c r="E39" s="3"/>
      <c r="F39" s="3"/>
    </row>
    <row r="40" customFormat="false" ht="12.75" hidden="false" customHeight="false" outlineLevel="0" collapsed="false">
      <c r="A40" s="49" t="s">
        <v>267</v>
      </c>
      <c r="B40" s="50" t="s">
        <v>56</v>
      </c>
      <c r="C40" s="50"/>
      <c r="D40" s="51"/>
      <c r="E40" s="52"/>
      <c r="F40" s="53" t="n">
        <f aca="false">SUM(E41:E55)</f>
        <v>0</v>
      </c>
    </row>
    <row r="41" customFormat="false" ht="12.75" hidden="false" customHeight="false" outlineLevel="0" collapsed="false">
      <c r="A41" s="9"/>
      <c r="B41" s="10"/>
      <c r="C41" s="10"/>
    </row>
    <row r="42" customFormat="false" ht="12.75" hidden="false" customHeight="false" outlineLevel="0" collapsed="false">
      <c r="A42" s="9"/>
      <c r="B42" s="0" t="s">
        <v>268</v>
      </c>
      <c r="D42" s="3"/>
      <c r="E42" s="3"/>
      <c r="F42" s="3"/>
    </row>
    <row r="43" customFormat="false" ht="12.75" hidden="false" customHeight="false" outlineLevel="0" collapsed="false">
      <c r="A43" s="9"/>
      <c r="B43" s="0" t="s">
        <v>115</v>
      </c>
      <c r="C43" s="3"/>
      <c r="D43" s="3"/>
      <c r="E43" s="3"/>
      <c r="F43" s="3"/>
    </row>
    <row r="44" customFormat="false" ht="12.75" hidden="false" customHeight="false" outlineLevel="0" collapsed="false">
      <c r="A44" s="9"/>
      <c r="B44" s="52" t="s">
        <v>269</v>
      </c>
      <c r="C44" s="52"/>
      <c r="D44" s="52" t="n">
        <v>96000</v>
      </c>
      <c r="E44" s="3"/>
      <c r="F44" s="54"/>
    </row>
    <row r="45" customFormat="false" ht="12.75" hidden="false" customHeight="false" outlineLevel="0" collapsed="false">
      <c r="A45" s="106" t="n">
        <v>45237</v>
      </c>
      <c r="B45" s="1" t="s">
        <v>270</v>
      </c>
      <c r="E45" s="3"/>
      <c r="F45" s="3"/>
    </row>
    <row r="46" customFormat="false" ht="12.75" hidden="false" customHeight="false" outlineLevel="0" collapsed="false">
      <c r="B46" s="1" t="s">
        <v>271</v>
      </c>
      <c r="E46" s="3"/>
      <c r="F46" s="3"/>
    </row>
    <row r="47" customFormat="false" ht="12.75" hidden="false" customHeight="false" outlineLevel="0" collapsed="false">
      <c r="B47" s="1" t="s">
        <v>272</v>
      </c>
      <c r="E47" s="3"/>
      <c r="F47" s="3"/>
    </row>
    <row r="48" customFormat="false" ht="12.75" hidden="false" customHeight="false" outlineLevel="0" collapsed="false">
      <c r="B48" s="1" t="s">
        <v>273</v>
      </c>
      <c r="E48" s="3"/>
      <c r="F48" s="3"/>
    </row>
    <row r="49" customFormat="false" ht="12.75" hidden="false" customHeight="false" outlineLevel="0" collapsed="false">
      <c r="B49" s="1" t="s">
        <v>274</v>
      </c>
      <c r="E49" s="3"/>
      <c r="F49" s="3"/>
    </row>
    <row r="50" customFormat="false" ht="12.75" hidden="false" customHeight="false" outlineLevel="0" collapsed="false">
      <c r="B50" s="1" t="s">
        <v>275</v>
      </c>
      <c r="E50" s="3"/>
      <c r="F50" s="3"/>
    </row>
    <row r="51" customFormat="false" ht="12.75" hidden="false" customHeight="false" outlineLevel="0" collapsed="false">
      <c r="B51" s="1" t="s">
        <v>276</v>
      </c>
      <c r="E51" s="3"/>
      <c r="F51" s="3"/>
    </row>
    <row r="52" customFormat="false" ht="12.75" hidden="false" customHeight="false" outlineLevel="0" collapsed="false">
      <c r="B52" s="1" t="s">
        <v>277</v>
      </c>
      <c r="E52" s="3"/>
      <c r="F52" s="3"/>
    </row>
    <row r="56" customFormat="false" ht="12.75" hidden="false" customHeight="false" outlineLevel="0" collapsed="false">
      <c r="B56" s="0" t="s">
        <v>278</v>
      </c>
      <c r="C56" s="3"/>
      <c r="D56" s="3"/>
      <c r="E56" s="3"/>
    </row>
    <row r="57" customFormat="false" ht="12.75" hidden="false" customHeight="false" outlineLevel="0" collapsed="false">
      <c r="B57" s="0" t="s">
        <v>279</v>
      </c>
      <c r="C57" s="3"/>
      <c r="D57" s="3"/>
      <c r="E57" s="3" t="n">
        <f aca="false">E56+C57-D57</f>
        <v>0</v>
      </c>
    </row>
    <row r="58" customFormat="false" ht="12.75" hidden="false" customHeight="false" outlineLevel="0" collapsed="false">
      <c r="A58" s="68"/>
      <c r="C58" s="3"/>
      <c r="E58" s="3" t="n">
        <f aca="false">E57+C58-D58</f>
        <v>0</v>
      </c>
    </row>
    <row r="59" customFormat="false" ht="12.75" hidden="false" customHeight="false" outlineLevel="0" collapsed="false">
      <c r="A59" s="68" t="n">
        <v>44956</v>
      </c>
      <c r="B59" s="0" t="s">
        <v>280</v>
      </c>
      <c r="C59" s="3" t="n">
        <v>1000</v>
      </c>
      <c r="E59" s="3" t="n">
        <f aca="false">E58+C59-D59</f>
        <v>1000</v>
      </c>
    </row>
    <row r="60" customFormat="false" ht="12.75" hidden="false" customHeight="false" outlineLevel="0" collapsed="false">
      <c r="A60" s="68" t="n">
        <v>44985</v>
      </c>
      <c r="B60" s="0" t="s">
        <v>281</v>
      </c>
      <c r="C60" s="3" t="n">
        <v>1000</v>
      </c>
      <c r="E60" s="3" t="n">
        <f aca="false">E59+C60-D60</f>
        <v>2000</v>
      </c>
    </row>
    <row r="61" customFormat="false" ht="12.75" hidden="false" customHeight="false" outlineLevel="0" collapsed="false">
      <c r="A61" s="68" t="n">
        <v>45015</v>
      </c>
      <c r="B61" s="0" t="s">
        <v>282</v>
      </c>
      <c r="C61" s="3" t="n">
        <v>1000</v>
      </c>
      <c r="D61" s="3"/>
      <c r="E61" s="3" t="n">
        <f aca="false">E60+C61-D61</f>
        <v>3000</v>
      </c>
    </row>
    <row r="62" customFormat="false" ht="12.75" hidden="false" customHeight="false" outlineLevel="0" collapsed="false">
      <c r="A62" s="68" t="n">
        <v>45046</v>
      </c>
      <c r="B62" s="0" t="s">
        <v>283</v>
      </c>
      <c r="C62" s="3" t="n">
        <v>1000</v>
      </c>
      <c r="D62" s="3"/>
      <c r="E62" s="3" t="n">
        <f aca="false">E61+C62-D62</f>
        <v>4000</v>
      </c>
    </row>
    <row r="63" customFormat="false" ht="12.75" hidden="false" customHeight="false" outlineLevel="0" collapsed="false">
      <c r="A63" s="68"/>
      <c r="E63" s="3" t="n">
        <f aca="false">E62+C63-D63</f>
        <v>4000</v>
      </c>
    </row>
    <row r="64" customFormat="false" ht="12.75" hidden="false" customHeight="false" outlineLevel="0" collapsed="false">
      <c r="A64" s="68"/>
      <c r="B64" s="1" t="s">
        <v>284</v>
      </c>
      <c r="C64" s="3" t="n">
        <v>400</v>
      </c>
      <c r="E64" s="3" t="n">
        <f aca="false">E63+C64-D64</f>
        <v>4400</v>
      </c>
    </row>
    <row r="65" customFormat="false" ht="12.75" hidden="false" customHeight="false" outlineLevel="0" collapsed="false">
      <c r="A65" s="68"/>
      <c r="B65" s="0" t="s">
        <v>285</v>
      </c>
      <c r="C65" s="3"/>
      <c r="D65" s="3"/>
      <c r="E65" s="3" t="n">
        <f aca="false">E64+C65-D65</f>
        <v>4400</v>
      </c>
    </row>
    <row r="66" customFormat="false" ht="12.75" hidden="false" customHeight="false" outlineLevel="0" collapsed="false">
      <c r="A66" s="68"/>
      <c r="B66" s="0" t="s">
        <v>286</v>
      </c>
      <c r="C66" s="3"/>
      <c r="D66" s="3"/>
      <c r="E66" s="3" t="n">
        <f aca="false">E65+C66-D66</f>
        <v>4400</v>
      </c>
    </row>
    <row r="67" customFormat="false" ht="12.75" hidden="false" customHeight="false" outlineLevel="0" collapsed="false">
      <c r="A67" s="68"/>
      <c r="C67" s="3"/>
      <c r="E67" s="3" t="n">
        <f aca="false">E66+C67-D67</f>
        <v>4400</v>
      </c>
    </row>
    <row r="68" customFormat="false" ht="12.75" hidden="false" customHeight="false" outlineLevel="0" collapsed="false">
      <c r="A68" s="68" t="n">
        <v>44998</v>
      </c>
      <c r="B68" s="0" t="s">
        <v>287</v>
      </c>
      <c r="C68" s="3"/>
      <c r="D68" s="0" t="n">
        <v>2400</v>
      </c>
      <c r="E68" s="3" t="n">
        <f aca="false">E67+C68-D68</f>
        <v>2000</v>
      </c>
    </row>
    <row r="69" customFormat="false" ht="12.75" hidden="false" customHeight="false" outlineLevel="0" collapsed="false">
      <c r="A69" s="68" t="n">
        <v>44998</v>
      </c>
      <c r="B69" s="0" t="s">
        <v>287</v>
      </c>
      <c r="D69" s="0" t="n">
        <v>2400</v>
      </c>
      <c r="E69" s="3" t="n">
        <f aca="false">E68+C69-D69</f>
        <v>-400</v>
      </c>
    </row>
    <row r="70" customFormat="false" ht="12.75" hidden="false" customHeight="false" outlineLevel="0" collapsed="false">
      <c r="B70" s="1" t="s">
        <v>288</v>
      </c>
      <c r="D70" s="0" t="n">
        <v>-342.4</v>
      </c>
      <c r="E70" s="3" t="n">
        <f aca="false">E69+C70-D70</f>
        <v>-57.6</v>
      </c>
    </row>
    <row r="71" customFormat="false" ht="12.75" hidden="false" customHeight="false" outlineLevel="0" collapsed="false">
      <c r="B71" s="1" t="s">
        <v>289</v>
      </c>
      <c r="D71" s="0" t="n">
        <v>-57.6</v>
      </c>
      <c r="E71" s="3" t="n">
        <f aca="false">E70+C71-D71</f>
        <v>0</v>
      </c>
    </row>
  </sheetData>
  <printOptions headings="false" gridLines="false" gridLinesSet="true" horizontalCentered="false" verticalCentered="false"/>
  <pageMargins left="0.39375" right="0.236111111111111" top="0.709027777777778" bottom="0.70625" header="0.511811023622047" footer="0.511811023622047"/>
  <pageSetup paperSize="9" scale="100" fitToWidth="1" fitToHeight="1" pageOrder="overThenDown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7"/>
  <sheetViews>
    <sheetView showFormulas="false" showGridLines="true" showRowColHeaders="true" showZeros="true" rightToLeft="false" tabSelected="false" showOutlineSymbols="true" defaultGridColor="true" view="normal" topLeftCell="B1" colorId="64" zoomScale="160" zoomScaleNormal="160" zoomScalePageLayoutView="100" workbookViewId="0">
      <selection pane="topLeft" activeCell="G19" activeCellId="0" sqref="G19"/>
    </sheetView>
  </sheetViews>
  <sheetFormatPr defaultColWidth="8.65234375" defaultRowHeight="12.75" zeroHeight="false" outlineLevelRow="0" outlineLevelCol="0"/>
  <cols>
    <col collapsed="false" customWidth="true" hidden="false" outlineLevel="0" max="1" min="1" style="0" width="10.72"/>
    <col collapsed="false" customWidth="true" hidden="false" outlineLevel="0" max="2" min="2" style="0" width="23.71"/>
    <col collapsed="false" customWidth="true" hidden="false" outlineLevel="0" max="3" min="3" style="3" width="11.72"/>
    <col collapsed="false" customWidth="true" hidden="false" outlineLevel="0" max="4" min="4" style="3" width="10.57"/>
    <col collapsed="false" customWidth="true" hidden="false" outlineLevel="0" max="5" min="5" style="3" width="9.42"/>
    <col collapsed="false" customWidth="true" hidden="false" outlineLevel="0" max="6" min="6" style="3" width="10.57"/>
    <col collapsed="false" customWidth="true" hidden="false" outlineLevel="0" max="7" min="7" style="3" width="11.28"/>
    <col collapsed="false" customWidth="true" hidden="false" outlineLevel="0" max="59" min="8" style="0" width="12.13"/>
    <col collapsed="false" customWidth="true" hidden="false" outlineLevel="0" max="60" min="60" style="0" width="9.13"/>
  </cols>
  <sheetData>
    <row r="1" customFormat="false" ht="12.75" hidden="false" customHeight="false" outlineLevel="0" collapsed="false">
      <c r="B1" s="1"/>
    </row>
    <row r="2" customFormat="false" ht="12.75" hidden="false" customHeight="false" outlineLevel="0" collapsed="false">
      <c r="A2" s="0" t="n">
        <v>2023</v>
      </c>
      <c r="B2" s="1" t="s">
        <v>290</v>
      </c>
      <c r="D2" s="3" t="s">
        <v>291</v>
      </c>
      <c r="F2" s="65" t="n">
        <f aca="false">SUM(F6:F55)</f>
        <v>0</v>
      </c>
      <c r="G2" s="65"/>
    </row>
    <row r="4" customFormat="false" ht="12.75" hidden="false" customHeight="false" outlineLevel="0" collapsed="false">
      <c r="A4" s="107" t="s">
        <v>24</v>
      </c>
      <c r="B4" s="107" t="s">
        <v>25</v>
      </c>
      <c r="C4" s="108" t="s">
        <v>26</v>
      </c>
      <c r="D4" s="108" t="s">
        <v>4</v>
      </c>
      <c r="E4" s="108" t="s">
        <v>27</v>
      </c>
      <c r="F4" s="108" t="s">
        <v>28</v>
      </c>
      <c r="G4" s="108" t="s">
        <v>27</v>
      </c>
    </row>
    <row r="5" customFormat="false" ht="12.75" hidden="false" customHeight="false" outlineLevel="0" collapsed="false">
      <c r="F5" s="105"/>
      <c r="G5" s="65"/>
    </row>
    <row r="6" customFormat="false" ht="12.75" hidden="false" customHeight="false" outlineLevel="0" collapsed="false">
      <c r="A6" s="68" t="n">
        <v>44956</v>
      </c>
      <c r="B6" s="0" t="s">
        <v>292</v>
      </c>
      <c r="G6" s="3" t="n">
        <f aca="false">G5+E6-F6</f>
        <v>0</v>
      </c>
    </row>
    <row r="7" customFormat="false" ht="12.75" hidden="false" customHeight="false" outlineLevel="0" collapsed="false">
      <c r="A7" s="68" t="n">
        <v>44985</v>
      </c>
      <c r="B7" s="0" t="s">
        <v>293</v>
      </c>
      <c r="G7" s="3" t="n">
        <f aca="false">G6+E7-F7</f>
        <v>0</v>
      </c>
    </row>
    <row r="8" customFormat="false" ht="12.75" hidden="false" customHeight="false" outlineLevel="0" collapsed="false">
      <c r="A8" s="68" t="n">
        <v>45015</v>
      </c>
      <c r="B8" s="0" t="s">
        <v>294</v>
      </c>
      <c r="G8" s="3" t="n">
        <f aca="false">G7+E8-F8</f>
        <v>0</v>
      </c>
    </row>
    <row r="9" customFormat="false" ht="12.75" hidden="false" customHeight="false" outlineLevel="0" collapsed="false">
      <c r="A9" s="68" t="n">
        <v>45046</v>
      </c>
      <c r="B9" s="0" t="s">
        <v>295</v>
      </c>
      <c r="G9" s="3" t="n">
        <f aca="false">G8+E9-F9</f>
        <v>0</v>
      </c>
    </row>
    <row r="10" customFormat="false" ht="12.75" hidden="false" customHeight="false" outlineLevel="0" collapsed="false">
      <c r="A10" s="68" t="n">
        <v>45076</v>
      </c>
      <c r="B10" s="0" t="s">
        <v>296</v>
      </c>
      <c r="G10" s="3" t="n">
        <f aca="false">G9+E10-F10</f>
        <v>0</v>
      </c>
    </row>
    <row r="11" customFormat="false" ht="12.75" hidden="false" customHeight="false" outlineLevel="0" collapsed="false">
      <c r="A11" s="109" t="n">
        <v>45060</v>
      </c>
      <c r="B11" s="1" t="s">
        <v>297</v>
      </c>
      <c r="G11" s="3" t="n">
        <f aca="false">G10+E11-F11</f>
        <v>0</v>
      </c>
    </row>
    <row r="12" customFormat="false" ht="12.75" hidden="false" customHeight="false" outlineLevel="0" collapsed="false">
      <c r="A12" s="109" t="n">
        <v>45060</v>
      </c>
      <c r="B12" s="1" t="s">
        <v>298</v>
      </c>
      <c r="G12" s="3" t="n">
        <f aca="false">G11+E12-F12</f>
        <v>0</v>
      </c>
    </row>
    <row r="13" customFormat="false" ht="12.75" hidden="false" customHeight="false" outlineLevel="0" collapsed="false">
      <c r="A13" s="68" t="n">
        <v>45107</v>
      </c>
      <c r="B13" s="0" t="s">
        <v>299</v>
      </c>
      <c r="G13" s="3" t="n">
        <f aca="false">G12+E13-F13</f>
        <v>0</v>
      </c>
    </row>
    <row r="14" customFormat="false" ht="12.75" hidden="false" customHeight="false" outlineLevel="0" collapsed="false">
      <c r="A14" s="68" t="n">
        <v>45137</v>
      </c>
      <c r="B14" s="0" t="s">
        <v>300</v>
      </c>
      <c r="G14" s="3" t="n">
        <f aca="false">G13+E14-F14</f>
        <v>0</v>
      </c>
    </row>
    <row r="15" customFormat="false" ht="12.75" hidden="false" customHeight="false" outlineLevel="0" collapsed="false">
      <c r="A15" s="68" t="n">
        <v>45168</v>
      </c>
      <c r="B15" s="0" t="s">
        <v>301</v>
      </c>
      <c r="G15" s="3" t="n">
        <f aca="false">G14+E15-F15</f>
        <v>0</v>
      </c>
    </row>
    <row r="16" customFormat="false" ht="12.75" hidden="false" customHeight="false" outlineLevel="0" collapsed="false">
      <c r="A16" s="68" t="n">
        <v>45199</v>
      </c>
      <c r="B16" s="0" t="s">
        <v>302</v>
      </c>
      <c r="G16" s="3" t="n">
        <f aca="false">G15+E16-F16</f>
        <v>0</v>
      </c>
    </row>
    <row r="17" customFormat="false" ht="12.75" hidden="false" customHeight="false" outlineLevel="0" collapsed="false">
      <c r="A17" s="68" t="n">
        <v>45229</v>
      </c>
      <c r="B17" s="0" t="s">
        <v>303</v>
      </c>
      <c r="G17" s="3" t="n">
        <f aca="false">G16+E17-F17</f>
        <v>0</v>
      </c>
    </row>
    <row r="18" customFormat="false" ht="12.75" hidden="false" customHeight="false" outlineLevel="0" collapsed="false">
      <c r="A18" s="109" t="n">
        <v>45213</v>
      </c>
      <c r="B18" s="1" t="s">
        <v>304</v>
      </c>
      <c r="G18" s="3" t="n">
        <f aca="false">G17+E18-F18</f>
        <v>0</v>
      </c>
    </row>
    <row r="19" customFormat="false" ht="12.75" hidden="false" customHeight="false" outlineLevel="0" collapsed="false">
      <c r="A19" s="109" t="n">
        <v>45213</v>
      </c>
      <c r="B19" s="1" t="s">
        <v>305</v>
      </c>
      <c r="G19" s="3" t="n">
        <f aca="false">G18+E19-F19</f>
        <v>0</v>
      </c>
    </row>
    <row r="20" customFormat="false" ht="12.75" hidden="false" customHeight="false" outlineLevel="0" collapsed="false">
      <c r="A20" s="68" t="n">
        <v>45260</v>
      </c>
      <c r="B20" s="0" t="s">
        <v>306</v>
      </c>
      <c r="G20" s="3" t="n">
        <f aca="false">G19+E20-F20</f>
        <v>0</v>
      </c>
    </row>
    <row r="21" customFormat="false" ht="12.75" hidden="false" customHeight="false" outlineLevel="0" collapsed="false">
      <c r="A21" s="68" t="n">
        <v>45290</v>
      </c>
      <c r="B21" s="0" t="s">
        <v>307</v>
      </c>
      <c r="G21" s="3" t="n">
        <f aca="false">G20+E21-F21</f>
        <v>0</v>
      </c>
    </row>
    <row r="22" customFormat="false" ht="12.75" hidden="false" customHeight="false" outlineLevel="0" collapsed="false">
      <c r="B22" s="0" t="s">
        <v>170</v>
      </c>
      <c r="G22" s="3" t="n">
        <f aca="false">G21+E22-F22</f>
        <v>0</v>
      </c>
    </row>
    <row r="25" customFormat="false" ht="12.75" hidden="false" customHeight="false" outlineLevel="0" collapsed="false">
      <c r="A25" s="68"/>
    </row>
    <row r="26" customFormat="false" ht="12.75" hidden="false" customHeight="false" outlineLevel="0" collapsed="false">
      <c r="A26" s="68"/>
      <c r="B26" s="3"/>
    </row>
    <row r="27" customFormat="false" ht="12.75" hidden="false" customHeight="false" outlineLevel="0" collapsed="false">
      <c r="A27" s="68"/>
      <c r="B27" s="3"/>
    </row>
    <row r="31" customFormat="false" ht="12.75" hidden="false" customHeight="false" outlineLevel="0" collapsed="false">
      <c r="E31" s="1"/>
    </row>
    <row r="32" customFormat="false" ht="12.75" hidden="false" customHeight="false" outlineLevel="0" collapsed="false">
      <c r="E32" s="1"/>
    </row>
    <row r="33" customFormat="false" ht="12.75" hidden="false" customHeight="false" outlineLevel="0" collapsed="false">
      <c r="E33" s="1"/>
    </row>
    <row r="34" customFormat="false" ht="12.75" hidden="false" customHeight="false" outlineLevel="0" collapsed="false">
      <c r="A34" s="68"/>
      <c r="E34" s="1"/>
    </row>
    <row r="35" customFormat="false" ht="12.75" hidden="false" customHeight="false" outlineLevel="0" collapsed="false">
      <c r="A35" s="68"/>
      <c r="E35" s="1"/>
    </row>
    <row r="36" customFormat="false" ht="12.75" hidden="false" customHeight="false" outlineLevel="0" collapsed="false">
      <c r="E36" s="1"/>
    </row>
    <row r="37" customFormat="false" ht="12.75" hidden="false" customHeight="false" outlineLevel="0" collapsed="false">
      <c r="A37" s="68"/>
      <c r="E37" s="1"/>
    </row>
    <row r="47" customFormat="false" ht="12.75" hidden="false" customHeight="false" outlineLevel="0" collapsed="false">
      <c r="G47" s="65"/>
    </row>
  </sheetData>
  <printOptions headings="false" gridLines="false" gridLinesSet="true" horizontalCentered="false" verticalCentered="false"/>
  <pageMargins left="0.39375" right="0.236111111111111" top="0.709027777777778" bottom="0.70625" header="0.511811023622047" footer="0.511811023622047"/>
  <pageSetup paperSize="77" scale="100" fitToWidth="1" fitToHeight="1" pageOrder="overThenDown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75" zoomScaleNormal="175" zoomScalePageLayoutView="100" workbookViewId="0">
      <selection pane="topLeft" activeCell="C2" activeCellId="0" sqref="C2"/>
    </sheetView>
  </sheetViews>
  <sheetFormatPr defaultColWidth="8.65234375" defaultRowHeight="12.75" zeroHeight="false" outlineLevelRow="0" outlineLevelCol="0"/>
  <cols>
    <col collapsed="false" customWidth="true" hidden="false" outlineLevel="0" max="1" min="1" style="0" width="4.57"/>
    <col collapsed="false" customWidth="true" hidden="false" outlineLevel="0" max="2" min="2" style="0" width="12"/>
    <col collapsed="false" customWidth="true" hidden="false" outlineLevel="0" max="3" min="3" style="0" width="11.28"/>
    <col collapsed="false" customWidth="true" hidden="false" outlineLevel="0" max="4" min="4" style="0" width="17.57"/>
    <col collapsed="false" customWidth="true" hidden="false" outlineLevel="0" max="5" min="5" style="0" width="5"/>
    <col collapsed="false" customWidth="true" hidden="false" outlineLevel="0" max="6" min="6" style="4" width="12"/>
    <col collapsed="false" customWidth="true" hidden="false" outlineLevel="0" max="7" min="7" style="4" width="11.58"/>
    <col collapsed="false" customWidth="true" hidden="false" outlineLevel="0" max="8" min="8" style="0" width="10.57"/>
    <col collapsed="false" customWidth="true" hidden="false" outlineLevel="0" max="9" min="9" style="0" width="4.57"/>
    <col collapsed="false" customWidth="true" hidden="false" outlineLevel="0" max="10" min="10" style="3" width="10.43"/>
    <col collapsed="false" customWidth="true" hidden="false" outlineLevel="0" max="11" min="11" style="0" width="9.72"/>
    <col collapsed="false" customWidth="true" hidden="false" outlineLevel="0" max="12" min="12" style="3" width="12.58"/>
    <col collapsed="false" customWidth="true" hidden="false" outlineLevel="0" max="13" min="13" style="0" width="12.13"/>
    <col collapsed="false" customWidth="true" hidden="false" outlineLevel="0" max="14" min="14" style="0" width="9.13"/>
  </cols>
  <sheetData/>
  <printOptions headings="false" gridLines="false" gridLinesSet="true" horizontalCentered="false" verticalCentered="false"/>
  <pageMargins left="0.39375" right="0.236111111111111" top="0.709027777777778" bottom="0.70625" header="0.315277777777778" footer="0.3125"/>
  <pageSetup paperSize="9" scale="100" fitToWidth="1" fitToHeight="1" pageOrder="overThenDown" orientation="portrait" blackAndWhite="false" draft="false" cellComments="none" horizontalDpi="300" verticalDpi="300" copies="1"/>
  <headerFooter differentFirst="false" differentOddEven="false">
    <oddHeader>&amp;C&amp;D</oddHeader>
    <oddFooter>&amp;C&amp;Z&amp;F   -   &amp;F   -   &amp;A          &amp;P /&amp;N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04840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8" activeCellId="0" sqref="I28"/>
    </sheetView>
  </sheetViews>
  <sheetFormatPr defaultColWidth="11.1328125" defaultRowHeight="11.25" zeroHeight="false" outlineLevelRow="0" outlineLevelCol="0"/>
  <cols>
    <col collapsed="false" customWidth="true" hidden="false" outlineLevel="0" max="1" min="1" style="110" width="7.42"/>
    <col collapsed="false" customWidth="true" hidden="false" outlineLevel="0" max="2" min="2" style="110" width="13.86"/>
    <col collapsed="false" customWidth="true" hidden="false" outlineLevel="0" max="3" min="3" style="110" width="12.13"/>
    <col collapsed="false" customWidth="false" hidden="false" outlineLevel="0" max="4" min="4" style="110" width="11.13"/>
    <col collapsed="false" customWidth="true" hidden="false" outlineLevel="0" max="5" min="5" style="110" width="22.71"/>
    <col collapsed="false" customWidth="true" hidden="false" outlineLevel="0" max="6" min="6" style="111" width="13.14"/>
    <col collapsed="false" customWidth="true" hidden="false" outlineLevel="0" max="7" min="7" style="112" width="6.14"/>
    <col collapsed="false" customWidth="true" hidden="false" outlineLevel="0" max="8" min="8" style="112" width="12"/>
    <col collapsed="false" customWidth="false" hidden="false" outlineLevel="0" max="1024" min="9" style="110" width="11.13"/>
  </cols>
  <sheetData>
    <row r="1048408" customFormat="false" ht="12.75" hidden="false" customHeight="true" outlineLevel="0" collapsed="false"/>
    <row r="1048409" customFormat="false" ht="12.75" hidden="false" customHeight="true" outlineLevel="0" collapsed="false"/>
    <row r="1048410" customFormat="false" ht="12.75" hidden="false" customHeight="true" outlineLevel="0" collapsed="false"/>
    <row r="1048411" customFormat="false" ht="12.75" hidden="false" customHeight="true" outlineLevel="0" collapsed="false"/>
    <row r="1048412" customFormat="false" ht="12.75" hidden="false" customHeight="true" outlineLevel="0" collapsed="false"/>
    <row r="1048413" customFormat="false" ht="12.75" hidden="false" customHeight="true" outlineLevel="0" collapsed="false"/>
    <row r="1048414" customFormat="false" ht="12.75" hidden="false" customHeight="true" outlineLevel="0" collapsed="false"/>
    <row r="1048415" customFormat="false" ht="12.75" hidden="false" customHeight="true" outlineLevel="0" collapsed="false"/>
    <row r="1048416" customFormat="false" ht="12.75" hidden="false" customHeight="true" outlineLevel="0" collapsed="false"/>
    <row r="1048417" customFormat="false" ht="12.75" hidden="false" customHeight="true" outlineLevel="0" collapsed="false"/>
    <row r="1048418" customFormat="false" ht="12.75" hidden="false" customHeight="true" outlineLevel="0" collapsed="false"/>
    <row r="1048419" customFormat="false" ht="12.75" hidden="false" customHeight="true" outlineLevel="0" collapsed="false"/>
    <row r="1048420" customFormat="false" ht="12.75" hidden="false" customHeight="true" outlineLevel="0" collapsed="false"/>
    <row r="1048421" customFormat="false" ht="12.75" hidden="false" customHeight="true" outlineLevel="0" collapsed="false"/>
    <row r="1048422" customFormat="false" ht="12.75" hidden="false" customHeight="true" outlineLevel="0" collapsed="false"/>
    <row r="1048423" customFormat="false" ht="12.75" hidden="false" customHeight="true" outlineLevel="0" collapsed="false"/>
    <row r="1048424" customFormat="false" ht="12.75" hidden="false" customHeight="true" outlineLevel="0" collapsed="false"/>
    <row r="1048425" customFormat="false" ht="12.75" hidden="false" customHeight="true" outlineLevel="0" collapsed="false"/>
    <row r="1048426" customFormat="false" ht="12.75" hidden="false" customHeight="true" outlineLevel="0" collapsed="false"/>
    <row r="1048427" customFormat="false" ht="12.75" hidden="false" customHeight="true" outlineLevel="0" collapsed="false"/>
    <row r="1048428" customFormat="false" ht="12.75" hidden="false" customHeight="true" outlineLevel="0" collapsed="false"/>
    <row r="1048429" customFormat="false" ht="12.75" hidden="false" customHeight="true" outlineLevel="0" collapsed="false"/>
  </sheetData>
  <printOptions headings="false" gridLines="false" gridLinesSet="true" horizontalCentered="false" verticalCentered="false"/>
  <pageMargins left="0.39375" right="0.236111111111111" top="0.709027777777778" bottom="0.70625" header="0.315277777777778" footer="0.3125"/>
  <pageSetup paperSize="9" scale="100" fitToWidth="1" fitToHeight="1" pageOrder="overThenDown" orientation="portrait" blackAndWhite="false" draft="false" cellComments="none" horizontalDpi="300" verticalDpi="300" copies="1"/>
  <headerFooter differentFirst="false" differentOddEven="false">
    <oddHeader>&amp;C&amp;D</oddHeader>
    <oddFooter>&amp;C&amp;Z&amp;F   -   &amp;F   -   &amp;A          &amp;P /&amp;N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S1048338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H21" activeCellId="0" sqref="H21"/>
    </sheetView>
  </sheetViews>
  <sheetFormatPr defaultColWidth="12.1328125" defaultRowHeight="11.25" zeroHeight="false" outlineLevelRow="0" outlineLevelCol="0"/>
  <cols>
    <col collapsed="false" customWidth="true" hidden="false" outlineLevel="0" max="1" min="1" style="113" width="11.72"/>
    <col collapsed="false" customWidth="true" hidden="false" outlineLevel="0" max="2" min="2" style="114" width="7"/>
    <col collapsed="false" customWidth="true" hidden="false" outlineLevel="0" max="3" min="3" style="114" width="5.43"/>
    <col collapsed="false" customWidth="true" hidden="false" outlineLevel="0" max="4" min="4" style="113" width="8.57"/>
    <col collapsed="false" customWidth="true" hidden="false" outlineLevel="0" max="5" min="5" style="113" width="11.58"/>
    <col collapsed="false" customWidth="true" hidden="false" outlineLevel="0" max="6" min="6" style="113" width="0.71"/>
    <col collapsed="false" customWidth="true" hidden="false" outlineLevel="0" max="7" min="7" style="115" width="5.71"/>
    <col collapsed="false" customWidth="true" hidden="false" outlineLevel="0" max="8" min="8" style="113" width="11.43"/>
    <col collapsed="false" customWidth="true" hidden="false" outlineLevel="0" max="9" min="9" style="113" width="8"/>
    <col collapsed="false" customWidth="true" hidden="false" outlineLevel="0" max="10" min="10" style="113" width="10.43"/>
    <col collapsed="false" customWidth="true" hidden="false" outlineLevel="0" max="11" min="11" style="116" width="10.86"/>
    <col collapsed="false" customWidth="true" hidden="false" outlineLevel="0" max="12" min="12" style="113" width="0.71"/>
    <col collapsed="false" customWidth="true" hidden="false" outlineLevel="0" max="13" min="13" style="115" width="6.14"/>
    <col collapsed="false" customWidth="true" hidden="false" outlineLevel="0" max="14" min="14" style="113" width="10.86"/>
    <col collapsed="false" customWidth="true" hidden="false" outlineLevel="0" max="15" min="15" style="117" width="8.86"/>
    <col collapsed="false" customWidth="true" hidden="false" outlineLevel="0" max="16" min="16" style="113" width="10.72"/>
    <col collapsed="false" customWidth="true" hidden="false" outlineLevel="0" max="17" min="17" style="113" width="10.86"/>
    <col collapsed="false" customWidth="true" hidden="false" outlineLevel="0" max="18" min="18" style="113" width="0.57"/>
    <col collapsed="false" customWidth="true" hidden="false" outlineLevel="0" max="19" min="19" style="113" width="4.28"/>
    <col collapsed="false" customWidth="true" hidden="false" outlineLevel="0" max="20" min="20" style="113" width="10.57"/>
    <col collapsed="false" customWidth="true" hidden="false" outlineLevel="0" max="21" min="21" style="113" width="12"/>
    <col collapsed="false" customWidth="true" hidden="false" outlineLevel="0" max="22" min="22" style="113" width="9.86"/>
    <col collapsed="false" customWidth="false" hidden="false" outlineLevel="0" max="1023" min="23" style="113" width="12.13"/>
    <col collapsed="false" customWidth="true" hidden="false" outlineLevel="0" max="1024" min="1024" style="113" width="9.13"/>
  </cols>
  <sheetData>
    <row r="2" customFormat="false" ht="11.25" hidden="false" customHeight="true" outlineLevel="0" collapsed="false">
      <c r="A2" s="118" t="n">
        <v>44926</v>
      </c>
      <c r="B2" s="119"/>
      <c r="C2" s="119" t="s">
        <v>308</v>
      </c>
      <c r="D2" s="120"/>
      <c r="E2" s="121"/>
      <c r="F2" s="122"/>
      <c r="G2" s="123"/>
      <c r="H2" s="124"/>
      <c r="I2" s="125"/>
      <c r="J2" s="126"/>
      <c r="K2" s="127"/>
      <c r="L2" s="126"/>
      <c r="M2" s="123"/>
      <c r="N2" s="124"/>
      <c r="O2" s="125"/>
      <c r="P2" s="128"/>
      <c r="Q2" s="127"/>
      <c r="R2" s="122"/>
      <c r="S2" s="129"/>
    </row>
    <row r="3" customFormat="false" ht="11.25" hidden="false" customHeight="true" outlineLevel="0" collapsed="false">
      <c r="A3" s="130"/>
      <c r="B3" s="131"/>
      <c r="C3" s="131"/>
      <c r="D3" s="132"/>
      <c r="E3" s="133"/>
      <c r="F3" s="134"/>
      <c r="G3" s="135"/>
      <c r="H3" s="136"/>
      <c r="I3" s="117"/>
      <c r="M3" s="135"/>
      <c r="N3" s="136"/>
      <c r="P3" s="137"/>
      <c r="Q3" s="116"/>
      <c r="R3" s="134"/>
      <c r="S3" s="138"/>
    </row>
    <row r="4" customFormat="false" ht="11.25" hidden="false" customHeight="true" outlineLevel="0" collapsed="false">
      <c r="A4" s="139"/>
      <c r="D4" s="140" t="s">
        <v>309</v>
      </c>
      <c r="E4" s="140"/>
      <c r="F4" s="134"/>
      <c r="G4" s="135"/>
      <c r="H4" s="140" t="s">
        <v>310</v>
      </c>
      <c r="I4" s="140"/>
      <c r="M4" s="135"/>
      <c r="N4" s="140" t="s">
        <v>311</v>
      </c>
      <c r="O4" s="140"/>
      <c r="P4" s="137"/>
      <c r="Q4" s="116"/>
      <c r="R4" s="134"/>
      <c r="S4" s="138"/>
    </row>
    <row r="5" customFormat="false" ht="11.25" hidden="false" customHeight="true" outlineLevel="0" collapsed="false">
      <c r="A5" s="141" t="s">
        <v>312</v>
      </c>
      <c r="C5" s="142" t="n">
        <v>626102.71</v>
      </c>
      <c r="D5" s="142"/>
      <c r="E5" s="143" t="n">
        <v>52882</v>
      </c>
      <c r="F5" s="143"/>
      <c r="G5" s="135"/>
      <c r="H5" s="133" t="n">
        <v>484463.34</v>
      </c>
      <c r="I5" s="143" t="n">
        <v>41014</v>
      </c>
      <c r="M5" s="135"/>
      <c r="N5" s="133" t="n">
        <v>141639.37</v>
      </c>
      <c r="O5" s="143" t="n">
        <v>11867</v>
      </c>
      <c r="P5" s="137"/>
      <c r="Q5" s="116"/>
      <c r="R5" s="134"/>
      <c r="S5" s="138"/>
    </row>
    <row r="6" customFormat="false" ht="11.25" hidden="false" customHeight="true" outlineLevel="0" collapsed="false">
      <c r="A6" s="144" t="s">
        <v>28</v>
      </c>
      <c r="C6" s="142" t="n">
        <v>-152813.39</v>
      </c>
      <c r="D6" s="142"/>
      <c r="E6" s="143" t="n">
        <v>20189</v>
      </c>
      <c r="F6" s="143"/>
      <c r="H6" s="133" t="n">
        <v>118587.17</v>
      </c>
      <c r="I6" s="143" t="n">
        <v>-15679</v>
      </c>
      <c r="M6" s="135"/>
      <c r="N6" s="133" t="n">
        <v>-34226.22</v>
      </c>
      <c r="O6" s="143" t="n">
        <v>-4510</v>
      </c>
      <c r="P6" s="137"/>
      <c r="Q6" s="116"/>
      <c r="R6" s="134"/>
      <c r="S6" s="138"/>
    </row>
    <row r="7" customFormat="false" ht="11.25" hidden="false" customHeight="true" outlineLevel="0" collapsed="false">
      <c r="A7" s="141" t="s">
        <v>29</v>
      </c>
      <c r="C7" s="142" t="n">
        <v>473289.32</v>
      </c>
      <c r="D7" s="142"/>
      <c r="E7" s="143" t="n">
        <v>32693</v>
      </c>
      <c r="F7" s="143"/>
      <c r="G7" s="135"/>
      <c r="H7" s="145" t="n">
        <v>365879.17</v>
      </c>
      <c r="I7" s="146" t="n">
        <v>25335</v>
      </c>
      <c r="M7" s="135"/>
      <c r="N7" s="145" t="n">
        <v>107413.15</v>
      </c>
      <c r="O7" s="146" t="n">
        <v>7358</v>
      </c>
      <c r="P7" s="137"/>
      <c r="Q7" s="116"/>
      <c r="R7" s="134"/>
      <c r="S7" s="138"/>
    </row>
    <row r="8" customFormat="false" ht="11.25" hidden="false" customHeight="true" outlineLevel="0" collapsed="false">
      <c r="A8" s="141"/>
      <c r="C8" s="133"/>
      <c r="D8" s="147"/>
      <c r="E8" s="143"/>
      <c r="F8" s="143"/>
      <c r="G8" s="135"/>
      <c r="H8" s="137"/>
      <c r="I8" s="143"/>
      <c r="M8" s="135"/>
      <c r="N8" s="137"/>
      <c r="O8" s="143"/>
      <c r="P8" s="137"/>
      <c r="Q8" s="116"/>
      <c r="R8" s="134"/>
      <c r="S8" s="138"/>
    </row>
    <row r="9" customFormat="false" ht="11.25" hidden="false" customHeight="true" outlineLevel="0" collapsed="false">
      <c r="A9" s="139"/>
      <c r="D9" s="148"/>
      <c r="E9" s="149"/>
      <c r="F9" s="150"/>
      <c r="G9" s="151" t="s">
        <v>313</v>
      </c>
      <c r="H9" s="152" t="n">
        <v>0.7649</v>
      </c>
      <c r="I9" s="153"/>
      <c r="J9" s="154"/>
      <c r="K9" s="155"/>
      <c r="L9" s="156"/>
      <c r="M9" s="151" t="s">
        <v>313</v>
      </c>
      <c r="N9" s="157" t="n">
        <v>0.2351</v>
      </c>
      <c r="O9" s="158"/>
      <c r="P9" s="137"/>
      <c r="Q9" s="116"/>
      <c r="R9" s="134"/>
      <c r="S9" s="138"/>
    </row>
    <row r="10" customFormat="false" ht="11.25" hidden="false" customHeight="true" outlineLevel="0" collapsed="false">
      <c r="A10" s="159"/>
      <c r="B10" s="160"/>
      <c r="C10" s="160"/>
      <c r="D10" s="161"/>
      <c r="E10" s="162"/>
      <c r="F10" s="163"/>
      <c r="G10" s="164"/>
      <c r="H10" s="165"/>
      <c r="I10" s="165"/>
      <c r="J10" s="166"/>
      <c r="K10" s="167"/>
      <c r="L10" s="166"/>
      <c r="M10" s="164"/>
      <c r="N10" s="165"/>
      <c r="O10" s="165"/>
      <c r="P10" s="145"/>
      <c r="Q10" s="167"/>
      <c r="R10" s="163"/>
      <c r="S10" s="168"/>
    </row>
    <row r="11" customFormat="false" ht="11.25" hidden="false" customHeight="true" outlineLevel="0" collapsed="false">
      <c r="A11" s="169"/>
      <c r="B11" s="169"/>
      <c r="C11" s="169"/>
      <c r="D11" s="169"/>
      <c r="E11" s="136"/>
      <c r="F11" s="134"/>
      <c r="G11" s="135"/>
      <c r="H11" s="134"/>
      <c r="I11" s="134"/>
      <c r="J11" s="134"/>
      <c r="M11" s="135"/>
      <c r="N11" s="134"/>
      <c r="P11" s="134"/>
      <c r="Q11" s="116"/>
      <c r="R11" s="134"/>
    </row>
    <row r="12" customFormat="false" ht="11.25" hidden="false" customHeight="true" outlineLevel="0" collapsed="false">
      <c r="E12" s="169" t="s">
        <v>55</v>
      </c>
      <c r="G12" s="131" t="s">
        <v>314</v>
      </c>
      <c r="H12" s="113" t="s">
        <v>315</v>
      </c>
      <c r="I12" s="170"/>
      <c r="N12" s="169" t="s">
        <v>207</v>
      </c>
      <c r="O12" s="131" t="s">
        <v>316</v>
      </c>
      <c r="P12" s="170"/>
      <c r="Q12" s="117" t="s">
        <v>317</v>
      </c>
    </row>
    <row r="13" customFormat="false" ht="11.25" hidden="false" customHeight="true" outlineLevel="0" collapsed="false">
      <c r="E13" s="169" t="s">
        <v>113</v>
      </c>
      <c r="G13" s="131" t="s">
        <v>318</v>
      </c>
      <c r="H13" s="113" t="s">
        <v>319</v>
      </c>
      <c r="I13" s="170"/>
      <c r="N13" s="169" t="s">
        <v>267</v>
      </c>
      <c r="O13" s="131" t="s">
        <v>320</v>
      </c>
      <c r="P13" s="170"/>
      <c r="Q13" s="117" t="s">
        <v>317</v>
      </c>
    </row>
    <row r="14" customFormat="false" ht="11.25" hidden="false" customHeight="true" outlineLevel="0" collapsed="false">
      <c r="E14" s="169" t="s">
        <v>125</v>
      </c>
      <c r="G14" s="131" t="s">
        <v>321</v>
      </c>
      <c r="H14" s="113" t="s">
        <v>322</v>
      </c>
      <c r="I14" s="170"/>
      <c r="N14" s="169" t="s">
        <v>323</v>
      </c>
      <c r="O14" s="131" t="s">
        <v>20</v>
      </c>
      <c r="P14" s="170"/>
      <c r="Q14" s="117" t="s">
        <v>291</v>
      </c>
    </row>
    <row r="15" customFormat="false" ht="11.25" hidden="false" customHeight="true" outlineLevel="0" collapsed="false">
      <c r="E15" s="169" t="s">
        <v>178</v>
      </c>
      <c r="G15" s="131" t="s">
        <v>324</v>
      </c>
      <c r="H15" s="113" t="s">
        <v>317</v>
      </c>
      <c r="I15" s="170"/>
    </row>
    <row r="1048338" customFormat="false" ht="12.75" hidden="false" customHeight="true" outlineLevel="0" collapsed="false"/>
    <row r="1048339" customFormat="false" ht="12.75" hidden="false" customHeight="true" outlineLevel="0" collapsed="false"/>
    <row r="1048340" customFormat="false" ht="12.75" hidden="false" customHeight="true" outlineLevel="0" collapsed="false"/>
    <row r="1048341" customFormat="false" ht="12.75" hidden="false" customHeight="true" outlineLevel="0" collapsed="false"/>
    <row r="1048342" customFormat="false" ht="12.75" hidden="false" customHeight="true" outlineLevel="0" collapsed="false"/>
    <row r="1048343" customFormat="false" ht="12.75" hidden="false" customHeight="true" outlineLevel="0" collapsed="false"/>
    <row r="1048344" customFormat="false" ht="12.75" hidden="false" customHeight="true" outlineLevel="0" collapsed="false"/>
    <row r="1048345" customFormat="false" ht="12.75" hidden="false" customHeight="true" outlineLevel="0" collapsed="false"/>
    <row r="1048346" customFormat="false" ht="12.75" hidden="false" customHeight="true" outlineLevel="0" collapsed="false"/>
    <row r="1048347" customFormat="false" ht="12.75" hidden="false" customHeight="true" outlineLevel="0" collapsed="false"/>
    <row r="1048348" customFormat="false" ht="12.75" hidden="false" customHeight="true" outlineLevel="0" collapsed="false"/>
    <row r="1048349" customFormat="false" ht="12.75" hidden="false" customHeight="true" outlineLevel="0" collapsed="false"/>
    <row r="1048350" customFormat="false" ht="12.75" hidden="false" customHeight="true" outlineLevel="0" collapsed="false"/>
    <row r="1048351" customFormat="false" ht="12.75" hidden="false" customHeight="true" outlineLevel="0" collapsed="false"/>
    <row r="1048352" customFormat="false" ht="12.75" hidden="false" customHeight="true" outlineLevel="0" collapsed="false"/>
    <row r="1048353" customFormat="false" ht="12.75" hidden="false" customHeight="true" outlineLevel="0" collapsed="false"/>
    <row r="1048354" customFormat="false" ht="12.75" hidden="false" customHeight="true" outlineLevel="0" collapsed="false"/>
    <row r="1048355" customFormat="false" ht="12.75" hidden="false" customHeight="true" outlineLevel="0" collapsed="false"/>
    <row r="1048356" customFormat="false" ht="12.75" hidden="false" customHeight="true" outlineLevel="0" collapsed="false"/>
    <row r="1048357" customFormat="false" ht="12.75" hidden="false" customHeight="true" outlineLevel="0" collapsed="false"/>
    <row r="1048358" customFormat="false" ht="12.75" hidden="false" customHeight="true" outlineLevel="0" collapsed="false"/>
    <row r="1048359" customFormat="false" ht="12.75" hidden="false" customHeight="true" outlineLevel="0" collapsed="false"/>
    <row r="1048360" customFormat="false" ht="12.75" hidden="false" customHeight="true" outlineLevel="0" collapsed="false"/>
    <row r="1048361" customFormat="false" ht="12.75" hidden="false" customHeight="true" outlineLevel="0" collapsed="false"/>
    <row r="1048362" customFormat="false" ht="12.75" hidden="false" customHeight="true" outlineLevel="0" collapsed="false"/>
    <row r="1048363" customFormat="false" ht="12.75" hidden="false" customHeight="true" outlineLevel="0" collapsed="false"/>
    <row r="1048364" customFormat="false" ht="12.75" hidden="false" customHeight="true" outlineLevel="0" collapsed="false"/>
    <row r="1048365" customFormat="false" ht="12.75" hidden="false" customHeight="true" outlineLevel="0" collapsed="false"/>
    <row r="1048366" customFormat="false" ht="12.75" hidden="false" customHeight="true" outlineLevel="0" collapsed="false"/>
    <row r="1048367" customFormat="false" ht="12.75" hidden="false" customHeight="true" outlineLevel="0" collapsed="false"/>
    <row r="1048368" customFormat="false" ht="12.75" hidden="false" customHeight="true" outlineLevel="0" collapsed="false"/>
    <row r="1048369" customFormat="false" ht="12.75" hidden="false" customHeight="true" outlineLevel="0" collapsed="false"/>
    <row r="1048370" customFormat="false" ht="12.75" hidden="false" customHeight="true" outlineLevel="0" collapsed="false"/>
    <row r="1048371" customFormat="false" ht="12.75" hidden="false" customHeight="true" outlineLevel="0" collapsed="false"/>
    <row r="1048372" customFormat="false" ht="12.75" hidden="false" customHeight="true" outlineLevel="0" collapsed="false"/>
    <row r="1048373" customFormat="false" ht="12.75" hidden="false" customHeight="true" outlineLevel="0" collapsed="false"/>
    <row r="1048374" customFormat="false" ht="12.75" hidden="false" customHeight="true" outlineLevel="0" collapsed="false"/>
    <row r="1048375" customFormat="false" ht="12.75" hidden="false" customHeight="true" outlineLevel="0" collapsed="false"/>
    <row r="1048376" customFormat="false" ht="12.75" hidden="false" customHeight="true" outlineLevel="0" collapsed="false"/>
    <row r="1048377" customFormat="false" ht="12.75" hidden="false" customHeight="true" outlineLevel="0" collapsed="false"/>
    <row r="1048378" customFormat="false" ht="12.75" hidden="false" customHeight="true" outlineLevel="0" collapsed="false"/>
    <row r="1048379" customFormat="false" ht="12.75" hidden="false" customHeight="true" outlineLevel="0" collapsed="false"/>
    <row r="1048380" customFormat="false" ht="12.75" hidden="false" customHeight="true" outlineLevel="0" collapsed="false"/>
    <row r="1048381" customFormat="false" ht="12.75" hidden="false" customHeight="true" outlineLevel="0" collapsed="false"/>
    <row r="1048382" customFormat="false" ht="12.75" hidden="false" customHeight="true" outlineLevel="0" collapsed="false"/>
    <row r="1048383" customFormat="false" ht="12.75" hidden="false" customHeight="true" outlineLevel="0" collapsed="false"/>
    <row r="1048384" customFormat="false" ht="12.75" hidden="false" customHeight="true" outlineLevel="0" collapsed="false"/>
    <row r="1048385" customFormat="false" ht="12.75" hidden="false" customHeight="true" outlineLevel="0" collapsed="false"/>
    <row r="1048386" customFormat="false" ht="12.75" hidden="false" customHeight="true" outlineLevel="0" collapsed="false"/>
    <row r="1048387" customFormat="false" ht="12.75" hidden="false" customHeight="true" outlineLevel="0" collapsed="false"/>
    <row r="1048388" customFormat="false" ht="12.75" hidden="false" customHeight="true" outlineLevel="0" collapsed="false"/>
    <row r="1048389" customFormat="false" ht="12.75" hidden="false" customHeight="true" outlineLevel="0" collapsed="false"/>
    <row r="1048390" customFormat="false" ht="12.75" hidden="false" customHeight="true" outlineLevel="0" collapsed="false"/>
    <row r="1048391" customFormat="false" ht="12.75" hidden="false" customHeight="true" outlineLevel="0" collapsed="false"/>
    <row r="1048392" customFormat="false" ht="12.75" hidden="false" customHeight="true" outlineLevel="0" collapsed="false"/>
    <row r="1048393" customFormat="false" ht="12.75" hidden="false" customHeight="true" outlineLevel="0" collapsed="false"/>
    <row r="1048394" customFormat="false" ht="12.75" hidden="false" customHeight="true" outlineLevel="0" collapsed="false"/>
    <row r="1048395" customFormat="false" ht="12.75" hidden="false" customHeight="true" outlineLevel="0" collapsed="false"/>
    <row r="1048396" customFormat="false" ht="12.75" hidden="false" customHeight="true" outlineLevel="0" collapsed="false"/>
    <row r="1048397" customFormat="false" ht="12.75" hidden="false" customHeight="true" outlineLevel="0" collapsed="false"/>
    <row r="1048398" customFormat="false" ht="12.75" hidden="false" customHeight="true" outlineLevel="0" collapsed="false"/>
    <row r="1048399" customFormat="false" ht="12.75" hidden="false" customHeight="true" outlineLevel="0" collapsed="false"/>
    <row r="1048400" customFormat="false" ht="12.75" hidden="false" customHeight="true" outlineLevel="0" collapsed="false"/>
    <row r="1048401" customFormat="false" ht="12.75" hidden="false" customHeight="true" outlineLevel="0" collapsed="false"/>
    <row r="1048402" customFormat="false" ht="12.75" hidden="false" customHeight="true" outlineLevel="0" collapsed="false"/>
    <row r="1048403" customFormat="false" ht="12.75" hidden="false" customHeight="true" outlineLevel="0" collapsed="false"/>
    <row r="1048404" customFormat="false" ht="12.75" hidden="false" customHeight="true" outlineLevel="0" collapsed="false"/>
    <row r="1048405" customFormat="false" ht="12.75" hidden="false" customHeight="true" outlineLevel="0" collapsed="false"/>
    <row r="1048406" customFormat="false" ht="12.75" hidden="false" customHeight="true" outlineLevel="0" collapsed="false"/>
    <row r="1048407" customFormat="false" ht="12.75" hidden="false" customHeight="true" outlineLevel="0" collapsed="false"/>
    <row r="1048408" customFormat="false" ht="12.75" hidden="false" customHeight="true" outlineLevel="0" collapsed="false"/>
    <row r="1048409" customFormat="false" ht="12.75" hidden="false" customHeight="true" outlineLevel="0" collapsed="false"/>
    <row r="1048410" customFormat="false" ht="12.75" hidden="false" customHeight="true" outlineLevel="0" collapsed="false"/>
    <row r="1048411" customFormat="false" ht="12.75" hidden="false" customHeight="true" outlineLevel="0" collapsed="false"/>
    <row r="1048412" customFormat="false" ht="12.75" hidden="false" customHeight="true" outlineLevel="0" collapsed="false"/>
    <row r="1048413" customFormat="false" ht="12.75" hidden="false" customHeight="true" outlineLevel="0" collapsed="false"/>
    <row r="1048414" customFormat="false" ht="12.75" hidden="false" customHeight="true" outlineLevel="0" collapsed="false"/>
    <row r="1048415" customFormat="false" ht="12.75" hidden="false" customHeight="true" outlineLevel="0" collapsed="false"/>
    <row r="1048416" customFormat="false" ht="12.75" hidden="false" customHeight="true" outlineLevel="0" collapsed="false"/>
    <row r="1048417" customFormat="false" ht="12.75" hidden="false" customHeight="true" outlineLevel="0" collapsed="false"/>
    <row r="1048418" customFormat="false" ht="12.75" hidden="false" customHeight="true" outlineLevel="0" collapsed="false"/>
    <row r="1048419" customFormat="false" ht="12.75" hidden="false" customHeight="true" outlineLevel="0" collapsed="false"/>
    <row r="1048420" customFormat="false" ht="12.75" hidden="false" customHeight="true" outlineLevel="0" collapsed="false"/>
    <row r="1048421" customFormat="false" ht="12.75" hidden="false" customHeight="true" outlineLevel="0" collapsed="false"/>
    <row r="1048422" customFormat="false" ht="12.75" hidden="false" customHeight="true" outlineLevel="0" collapsed="false"/>
    <row r="1048423" customFormat="false" ht="12.75" hidden="false" customHeight="true" outlineLevel="0" collapsed="false"/>
    <row r="1048424" customFormat="false" ht="12.75" hidden="false" customHeight="true" outlineLevel="0" collapsed="false"/>
    <row r="1048425" customFormat="false" ht="12.75" hidden="false" customHeight="true" outlineLevel="0" collapsed="false"/>
    <row r="1048426" customFormat="false" ht="12.75" hidden="false" customHeight="true" outlineLevel="0" collapsed="false"/>
    <row r="1048427" customFormat="false" ht="12.75" hidden="false" customHeight="true" outlineLevel="0" collapsed="false"/>
    <row r="1048428" customFormat="false" ht="12.75" hidden="false" customHeight="true" outlineLevel="0" collapsed="false"/>
    <row r="1048429" customFormat="false" ht="12.75" hidden="false" customHeight="true" outlineLevel="0" collapsed="false"/>
    <row r="1048430" customFormat="false" ht="12.75" hidden="false" customHeight="true" outlineLevel="0" collapsed="false"/>
    <row r="1048431" customFormat="false" ht="12.75" hidden="false" customHeight="true" outlineLevel="0" collapsed="false"/>
    <row r="1048432" customFormat="false" ht="12.75" hidden="false" customHeight="true" outlineLevel="0" collapsed="false"/>
    <row r="1048433" customFormat="false" ht="12.75" hidden="false" customHeight="true" outlineLevel="0" collapsed="false"/>
    <row r="1048434" customFormat="false" ht="12.75" hidden="false" customHeight="true" outlineLevel="0" collapsed="false"/>
    <row r="1048435" customFormat="false" ht="12.75" hidden="false" customHeight="true" outlineLevel="0" collapsed="false"/>
    <row r="1048436" customFormat="false" ht="12.75" hidden="false" customHeight="true" outlineLevel="0" collapsed="false"/>
    <row r="1048437" customFormat="false" ht="12.75" hidden="false" customHeight="true" outlineLevel="0" collapsed="false"/>
    <row r="1048438" customFormat="false" ht="12.75" hidden="false" customHeight="true" outlineLevel="0" collapsed="false"/>
    <row r="1048439" customFormat="false" ht="12.75" hidden="false" customHeight="true" outlineLevel="0" collapsed="false"/>
    <row r="1048440" customFormat="false" ht="12.75" hidden="false" customHeight="true" outlineLevel="0" collapsed="false"/>
    <row r="1048441" customFormat="false" ht="12.75" hidden="false" customHeight="true" outlineLevel="0" collapsed="false"/>
    <row r="1048442" customFormat="false" ht="12.75" hidden="false" customHeight="true" outlineLevel="0" collapsed="false"/>
    <row r="1048443" customFormat="false" ht="12.75" hidden="false" customHeight="true" outlineLevel="0" collapsed="false"/>
    <row r="1048444" customFormat="false" ht="12.75" hidden="false" customHeight="true" outlineLevel="0" collapsed="false"/>
    <row r="1048445" customFormat="false" ht="12.75" hidden="false" customHeight="true" outlineLevel="0" collapsed="false"/>
    <row r="1048446" customFormat="false" ht="12.75" hidden="false" customHeight="true" outlineLevel="0" collapsed="false"/>
    <row r="1048447" customFormat="false" ht="12.75" hidden="false" customHeight="true" outlineLevel="0" collapsed="false"/>
    <row r="1048448" customFormat="false" ht="12.75" hidden="false" customHeight="true" outlineLevel="0" collapsed="false"/>
    <row r="1048449" customFormat="false" ht="12.75" hidden="false" customHeight="true" outlineLevel="0" collapsed="false"/>
    <row r="1048450" customFormat="false" ht="12.75" hidden="false" customHeight="true" outlineLevel="0" collapsed="false"/>
    <row r="1048451" customFormat="false" ht="12.75" hidden="false" customHeight="true" outlineLevel="0" collapsed="false"/>
    <row r="1048452" customFormat="false" ht="12.75" hidden="false" customHeight="true" outlineLevel="0" collapsed="false"/>
    <row r="1048453" customFormat="false" ht="12.75" hidden="false" customHeight="true" outlineLevel="0" collapsed="false"/>
    <row r="1048454" customFormat="false" ht="12.75" hidden="false" customHeight="true" outlineLevel="0" collapsed="false"/>
    <row r="1048455" customFormat="false" ht="12.75" hidden="false" customHeight="true" outlineLevel="0" collapsed="false"/>
    <row r="1048456" customFormat="false" ht="12.75" hidden="false" customHeight="true" outlineLevel="0" collapsed="false"/>
    <row r="1048457" customFormat="false" ht="12.75" hidden="false" customHeight="true" outlineLevel="0" collapsed="false"/>
    <row r="1048458" customFormat="false" ht="12.75" hidden="false" customHeight="true" outlineLevel="0" collapsed="false"/>
    <row r="1048459" customFormat="false" ht="12.75" hidden="false" customHeight="true" outlineLevel="0" collapsed="false"/>
    <row r="1048460" customFormat="false" ht="12.75" hidden="false" customHeight="true" outlineLevel="0" collapsed="false"/>
    <row r="1048461" customFormat="false" ht="12.75" hidden="false" customHeight="true" outlineLevel="0" collapsed="false"/>
    <row r="1048462" customFormat="false" ht="12.75" hidden="false" customHeight="true" outlineLevel="0" collapsed="false"/>
    <row r="1048463" customFormat="false" ht="12.75" hidden="false" customHeight="true" outlineLevel="0" collapsed="false"/>
    <row r="1048464" customFormat="false" ht="12.75" hidden="false" customHeight="true" outlineLevel="0" collapsed="false"/>
    <row r="1048465" customFormat="false" ht="12.75" hidden="false" customHeight="true" outlineLevel="0" collapsed="false"/>
    <row r="1048466" customFormat="false" ht="12.75" hidden="false" customHeight="true" outlineLevel="0" collapsed="false"/>
  </sheetData>
  <mergeCells count="6">
    <mergeCell ref="D4:E4"/>
    <mergeCell ref="H4:I4"/>
    <mergeCell ref="N4:O4"/>
    <mergeCell ref="C5:D5"/>
    <mergeCell ref="C6:D6"/>
    <mergeCell ref="C7:D7"/>
  </mergeCells>
  <printOptions headings="false" gridLines="false" gridLinesSet="true" horizontalCentered="false" verticalCentered="false"/>
  <pageMargins left="0.39375" right="0.236111111111111" top="0.709027777777778" bottom="0.70625" header="0.315277777777778" footer="0.3125"/>
  <pageSetup paperSize="77" scale="100" fitToWidth="1" fitToHeight="1" pageOrder="overThenDown" orientation="landscape" blackAndWhite="false" draft="false" cellComments="none" horizontalDpi="300" verticalDpi="300" copies="1"/>
  <headerFooter differentFirst="false" differentOddEven="false">
    <oddHeader>&amp;C&amp;D</oddHeader>
    <oddFooter>&amp;C&amp;Z&amp;F   -   &amp;F   -   &amp;A        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1016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2019-12-25T12:06:09Z</dcterms:created>
  <dc:creator>m</dc:creator>
  <dc:description/>
  <dc:language>tr-TR</dc:language>
  <cp:lastModifiedBy/>
  <cp:lastPrinted>2023-11-09T11:36:40Z</cp:lastPrinted>
  <dcterms:modified xsi:type="dcterms:W3CDTF">2024-02-17T00:04:17Z</dcterms:modified>
  <cp:revision>323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