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7660" windowHeight="16060" tabRatio="500" activeTab="1"/>
  </bookViews>
  <sheets>
    <sheet name="TrpLoop2a" sheetId="2" r:id="rId1"/>
    <sheet name="TrpLoop2b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8" i="1"/>
  <c r="E17" i="1"/>
  <c r="B18" i="1"/>
  <c r="B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<sst xmlns="http://schemas.openxmlformats.org/spreadsheetml/2006/main" count="36" uniqueCount="25">
  <si>
    <t>1Ha-2NH</t>
  </si>
  <si>
    <t>2Ha-3NH</t>
  </si>
  <si>
    <t>3Ha-4NH</t>
  </si>
  <si>
    <t>4Ha-5NH</t>
  </si>
  <si>
    <t>5Ha-6NH</t>
  </si>
  <si>
    <t>6Ha-7NH</t>
  </si>
  <si>
    <t>7Ha-8NH</t>
  </si>
  <si>
    <t>Data Height</t>
  </si>
  <si>
    <t>11Ha-12NH</t>
  </si>
  <si>
    <t>9Ha-10NH</t>
  </si>
  <si>
    <t>Average</t>
  </si>
  <si>
    <t>R-6</t>
  </si>
  <si>
    <t>10Ha-11NH</t>
  </si>
  <si>
    <t>12Ha-13NH</t>
  </si>
  <si>
    <t>13Ha-14NH</t>
  </si>
  <si>
    <t>14Ha-15NH</t>
  </si>
  <si>
    <t>15Ha-16NH</t>
  </si>
  <si>
    <t>mean</t>
  </si>
  <si>
    <t>std</t>
  </si>
  <si>
    <t>gamma</t>
  </si>
  <si>
    <t>I = gamma*r^-6</t>
  </si>
  <si>
    <t>Average &lt;r&gt;</t>
  </si>
  <si>
    <t>&lt;r^-6&gt; from OUR simulation (300K replica)</t>
  </si>
  <si>
    <t>&lt;r^-6&gt;^(-1/6)</t>
  </si>
  <si>
    <t>&lt;-- outlier!!! Let's ignore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</si>
</sst>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E+00"/>
    <numFmt numFmtId="165" formatCode="0.00000000000000E+00"/>
    <numFmt numFmtId="166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11" fontId="0" fillId="3" borderId="0" xfId="0" applyNumberFormat="1" applyFill="1"/>
    <xf numFmtId="165" fontId="0" fillId="3" borderId="0" xfId="0" applyNumberFormat="1" applyFill="1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TrpLoop2a!$H$1:$H$5</c:f>
              <c:numCache>
                <c:formatCode>0.0000000000000E+00</c:formatCode>
                <c:ptCount val="5"/>
                <c:pt idx="0">
                  <c:v>0.230278740708373</c:v>
                </c:pt>
                <c:pt idx="3">
                  <c:v>0.225521881179141</c:v>
                </c:pt>
                <c:pt idx="4">
                  <c:v>0.233247951898148</c:v>
                </c:pt>
              </c:numCache>
            </c:numRef>
          </c:xVal>
          <c:yVal>
            <c:numRef>
              <c:f>TrpLoop2a!$I$1:$I$5</c:f>
              <c:numCache>
                <c:formatCode>General</c:formatCode>
                <c:ptCount val="5"/>
                <c:pt idx="0">
                  <c:v>3.15243E6</c:v>
                </c:pt>
                <c:pt idx="3">
                  <c:v>2.057258E6</c:v>
                </c:pt>
                <c:pt idx="4">
                  <c:v>5.254119E6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38776"/>
        <c:axId val="-2081302152"/>
      </c:scatterChart>
      <c:valAx>
        <c:axId val="-2062938776"/>
        <c:scaling>
          <c:orientation val="minMax"/>
        </c:scaling>
        <c:delete val="0"/>
        <c:axPos val="b"/>
        <c:numFmt formatCode="0.0000000000000E+00" sourceLinked="1"/>
        <c:majorTickMark val="out"/>
        <c:minorTickMark val="none"/>
        <c:tickLblPos val="nextTo"/>
        <c:crossAx val="-2081302152"/>
        <c:crosses val="autoZero"/>
        <c:crossBetween val="midCat"/>
      </c:valAx>
      <c:valAx>
        <c:axId val="-208130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938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TrpLoop2b!$H$1:$H$15</c:f>
              <c:numCache>
                <c:formatCode>0.00000000000000E+00</c:formatCode>
                <c:ptCount val="15"/>
                <c:pt idx="3">
                  <c:v>0.235378050654237</c:v>
                </c:pt>
                <c:pt idx="5">
                  <c:v>0.229209423545807</c:v>
                </c:pt>
                <c:pt idx="6">
                  <c:v>0.233184242259593</c:v>
                </c:pt>
              </c:numCache>
            </c:numRef>
          </c:xVal>
          <c:yVal>
            <c:numRef>
              <c:f>TrpLoop2b!$I$1:$I$15</c:f>
              <c:numCache>
                <c:formatCode>General</c:formatCode>
                <c:ptCount val="15"/>
                <c:pt idx="3">
                  <c:v>2.3331556E7</c:v>
                </c:pt>
                <c:pt idx="5">
                  <c:v>1.0077953E7</c:v>
                </c:pt>
                <c:pt idx="6">
                  <c:v>1.6820308E7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337320"/>
        <c:axId val="-2063450056"/>
      </c:scatterChart>
      <c:valAx>
        <c:axId val="-2063337320"/>
        <c:scaling>
          <c:orientation val="minMax"/>
        </c:scaling>
        <c:delete val="0"/>
        <c:axPos val="b"/>
        <c:numFmt formatCode="0.00000000000000E+00" sourceLinked="1"/>
        <c:majorTickMark val="out"/>
        <c:minorTickMark val="none"/>
        <c:tickLblPos val="nextTo"/>
        <c:crossAx val="-2063450056"/>
        <c:crosses val="autoZero"/>
        <c:crossBetween val="midCat"/>
      </c:valAx>
      <c:valAx>
        <c:axId val="-2063450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33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12</xdr:row>
      <xdr:rowOff>139700</xdr:rowOff>
    </xdr:from>
    <xdr:to>
      <xdr:col>13</xdr:col>
      <xdr:colOff>419100</xdr:colOff>
      <xdr:row>33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12</xdr:row>
      <xdr:rowOff>139700</xdr:rowOff>
    </xdr:from>
    <xdr:to>
      <xdr:col>14</xdr:col>
      <xdr:colOff>533400</xdr:colOff>
      <xdr:row>34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3" sqref="H3:I3"/>
    </sheetView>
  </sheetViews>
  <sheetFormatPr baseColWidth="10" defaultRowHeight="15" x14ac:dyDescent="0"/>
  <cols>
    <col min="4" max="5" width="20.5" bestFit="1" customWidth="1"/>
    <col min="8" max="8" width="25" customWidth="1"/>
  </cols>
  <sheetData>
    <row r="1" spans="1:9">
      <c r="C1" t="s">
        <v>7</v>
      </c>
      <c r="D1" t="s">
        <v>10</v>
      </c>
      <c r="E1" t="s">
        <v>11</v>
      </c>
      <c r="H1" s="1">
        <v>0.23027874070837301</v>
      </c>
      <c r="I1">
        <v>3152430</v>
      </c>
    </row>
    <row r="2" spans="1:9">
      <c r="A2" t="s">
        <v>1</v>
      </c>
      <c r="B2">
        <v>1</v>
      </c>
      <c r="C2">
        <v>3152430</v>
      </c>
      <c r="D2" s="1">
        <v>0.24132564663886999</v>
      </c>
      <c r="E2" s="1">
        <v>0.23027874070837301</v>
      </c>
      <c r="H2" s="1"/>
    </row>
    <row r="3" spans="1:9">
      <c r="A3" t="s">
        <v>4</v>
      </c>
      <c r="B3">
        <v>2</v>
      </c>
      <c r="C3">
        <v>1293573</v>
      </c>
      <c r="D3" s="1">
        <v>0.248909816145896</v>
      </c>
      <c r="E3" s="1">
        <v>0.22830825378026801</v>
      </c>
      <c r="H3" s="1"/>
    </row>
    <row r="4" spans="1:9">
      <c r="A4" t="s">
        <v>8</v>
      </c>
      <c r="B4">
        <v>3</v>
      </c>
      <c r="C4" s="3">
        <v>480697</v>
      </c>
      <c r="D4" s="5">
        <v>0.24442464113235399</v>
      </c>
      <c r="E4" s="5">
        <v>0.22597988873848401</v>
      </c>
      <c r="H4" s="1">
        <v>0.22552188117914099</v>
      </c>
      <c r="I4">
        <v>2057258</v>
      </c>
    </row>
    <row r="5" spans="1:9">
      <c r="A5" t="s">
        <v>6</v>
      </c>
      <c r="B5">
        <v>4</v>
      </c>
      <c r="C5" s="3">
        <v>536312</v>
      </c>
      <c r="D5" s="5">
        <v>0.25679892301559398</v>
      </c>
      <c r="E5" s="5">
        <v>0.23003851268592901</v>
      </c>
      <c r="H5" s="1">
        <v>0.23324795189814801</v>
      </c>
      <c r="I5">
        <v>5254119</v>
      </c>
    </row>
    <row r="6" spans="1:9">
      <c r="A6" t="s">
        <v>9</v>
      </c>
      <c r="B6">
        <v>5</v>
      </c>
      <c r="C6" s="3">
        <v>1456333</v>
      </c>
      <c r="D6" s="5">
        <v>0.30512753129005399</v>
      </c>
      <c r="E6" s="5">
        <v>0.260573858080273</v>
      </c>
    </row>
    <row r="7" spans="1:9">
      <c r="A7" t="s">
        <v>3</v>
      </c>
      <c r="B7">
        <v>6</v>
      </c>
      <c r="C7" s="3">
        <v>925144</v>
      </c>
      <c r="D7" s="5">
        <v>0.25675794482231101</v>
      </c>
      <c r="E7" s="5">
        <v>0.229791486103508</v>
      </c>
    </row>
    <row r="8" spans="1:9">
      <c r="A8" t="s">
        <v>12</v>
      </c>
      <c r="B8">
        <v>7</v>
      </c>
      <c r="C8">
        <v>2540982</v>
      </c>
      <c r="D8" s="1">
        <v>0.26205468177795399</v>
      </c>
      <c r="E8" s="1">
        <v>0.23362463198910499</v>
      </c>
    </row>
    <row r="9" spans="1:9">
      <c r="A9" t="s">
        <v>13</v>
      </c>
      <c r="B9">
        <v>8</v>
      </c>
      <c r="C9">
        <v>2057258</v>
      </c>
      <c r="D9" s="1">
        <v>0.24033962190151201</v>
      </c>
      <c r="E9" s="1">
        <v>0.22552188117914099</v>
      </c>
    </row>
    <row r="10" spans="1:9">
      <c r="A10" t="s">
        <v>14</v>
      </c>
      <c r="B10">
        <v>9</v>
      </c>
      <c r="C10" s="3">
        <v>2632636</v>
      </c>
      <c r="D10" s="5">
        <v>0.240276664495468</v>
      </c>
      <c r="E10" s="5">
        <v>0.22298888754284801</v>
      </c>
    </row>
    <row r="11" spans="1:9">
      <c r="A11" t="s">
        <v>16</v>
      </c>
      <c r="B11">
        <v>10</v>
      </c>
      <c r="C11">
        <v>5254119</v>
      </c>
      <c r="D11" s="1">
        <v>0.261111229658126</v>
      </c>
      <c r="E11" s="1">
        <v>0.23324795189814801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0" sqref="E20"/>
    </sheetView>
  </sheetViews>
  <sheetFormatPr baseColWidth="10" defaultRowHeight="15" x14ac:dyDescent="0"/>
  <cols>
    <col min="1" max="1" width="20.1640625" customWidth="1"/>
    <col min="2" max="2" width="15.5" customWidth="1"/>
    <col min="3" max="3" width="11.1640625" customWidth="1"/>
    <col min="4" max="4" width="20.5" bestFit="1" customWidth="1"/>
    <col min="5" max="5" width="21" bestFit="1" customWidth="1"/>
    <col min="8" max="8" width="29" customWidth="1"/>
  </cols>
  <sheetData>
    <row r="1" spans="1:9">
      <c r="B1" t="s">
        <v>7</v>
      </c>
      <c r="C1" t="s">
        <v>21</v>
      </c>
      <c r="D1" t="s">
        <v>22</v>
      </c>
      <c r="E1" t="s">
        <v>23</v>
      </c>
      <c r="H1" s="2"/>
    </row>
    <row r="2" spans="1:9">
      <c r="A2" s="8" t="s">
        <v>0</v>
      </c>
      <c r="B2" s="8">
        <v>11779189</v>
      </c>
      <c r="C2" s="9">
        <v>0.25730523467063898</v>
      </c>
      <c r="D2" s="10">
        <v>30.762207031250139</v>
      </c>
      <c r="E2" s="11">
        <f>D2^(-1/6)</f>
        <v>0.56493318280525495</v>
      </c>
      <c r="F2" t="s">
        <v>24</v>
      </c>
      <c r="H2" s="2"/>
    </row>
    <row r="3" spans="1:9">
      <c r="A3" s="3" t="s">
        <v>1</v>
      </c>
      <c r="B3" s="3">
        <v>767850</v>
      </c>
      <c r="C3" s="7">
        <v>0.24438996613025599</v>
      </c>
      <c r="D3" s="4">
        <v>2163.4865722656627</v>
      </c>
      <c r="E3" s="2">
        <f t="shared" ref="E3:E15" si="0">D3^(-1/6)</f>
        <v>0.278061567071126</v>
      </c>
      <c r="H3" s="2"/>
    </row>
    <row r="4" spans="1:9">
      <c r="A4" s="3" t="s">
        <v>2</v>
      </c>
      <c r="B4" s="3">
        <v>7541380</v>
      </c>
      <c r="C4" s="7">
        <v>0.26265832781791598</v>
      </c>
      <c r="D4" s="4">
        <v>2194.4958496093991</v>
      </c>
      <c r="E4" s="2">
        <f t="shared" si="0"/>
        <v>0.27740282065227501</v>
      </c>
      <c r="H4" s="2">
        <v>0.235378050654237</v>
      </c>
      <c r="I4">
        <v>23331556</v>
      </c>
    </row>
    <row r="5" spans="1:9">
      <c r="A5" s="3" t="s">
        <v>3</v>
      </c>
      <c r="B5" s="3">
        <v>4262100</v>
      </c>
      <c r="C5" s="7">
        <v>0.26912257075309698</v>
      </c>
      <c r="D5" s="4">
        <v>2335.5556640625118</v>
      </c>
      <c r="E5" s="2">
        <f t="shared" si="0"/>
        <v>0.27453747156222402</v>
      </c>
      <c r="H5" s="2"/>
    </row>
    <row r="6" spans="1:9">
      <c r="A6" t="s">
        <v>4</v>
      </c>
      <c r="B6">
        <v>31387096</v>
      </c>
      <c r="C6" s="6">
        <v>0.25864380598068198</v>
      </c>
      <c r="D6" s="4">
        <v>2272.4743652343759</v>
      </c>
      <c r="E6" s="2">
        <f t="shared" si="0"/>
        <v>0.27579316650414704</v>
      </c>
      <c r="H6" s="2">
        <v>0.22920942354580701</v>
      </c>
      <c r="I6">
        <v>10077953</v>
      </c>
    </row>
    <row r="7" spans="1:9">
      <c r="A7" t="s">
        <v>5</v>
      </c>
      <c r="B7">
        <v>16497745</v>
      </c>
      <c r="C7" s="6">
        <v>0.25154736638069097</v>
      </c>
      <c r="D7" s="4">
        <v>2114.6293945312832</v>
      </c>
      <c r="E7" s="2">
        <f t="shared" si="0"/>
        <v>0.27912214195962504</v>
      </c>
      <c r="H7" s="2">
        <v>0.233184242259593</v>
      </c>
      <c r="I7">
        <v>16820308</v>
      </c>
    </row>
    <row r="8" spans="1:9">
      <c r="A8" s="3" t="s">
        <v>6</v>
      </c>
      <c r="B8" s="3">
        <v>12711756</v>
      </c>
      <c r="C8" s="7">
        <v>0.33671936392784102</v>
      </c>
      <c r="D8" s="4">
        <v>2257.2653808594068</v>
      </c>
      <c r="E8" s="2">
        <f t="shared" si="0"/>
        <v>0.27610200675411206</v>
      </c>
    </row>
    <row r="9" spans="1:9">
      <c r="A9" s="3" t="s">
        <v>9</v>
      </c>
      <c r="B9" s="3">
        <v>2345788</v>
      </c>
      <c r="C9" s="7">
        <v>0.28400695323943997</v>
      </c>
      <c r="D9" s="4">
        <v>2332.5017089843932</v>
      </c>
      <c r="E9" s="2">
        <f t="shared" si="0"/>
        <v>0.27459734776513001</v>
      </c>
    </row>
    <row r="10" spans="1:9">
      <c r="A10" t="s">
        <v>12</v>
      </c>
      <c r="B10">
        <v>23331556</v>
      </c>
      <c r="C10" s="6">
        <v>0.26774552464485102</v>
      </c>
      <c r="D10" s="4">
        <v>2469.8942871094096</v>
      </c>
      <c r="E10" s="2">
        <f t="shared" si="0"/>
        <v>0.27199041879430302</v>
      </c>
    </row>
    <row r="11" spans="1:9">
      <c r="A11" s="3" t="s">
        <v>8</v>
      </c>
      <c r="B11" s="3">
        <v>5455976</v>
      </c>
      <c r="C11" s="7">
        <v>0.26824921369552601</v>
      </c>
      <c r="D11" s="4">
        <v>2085.0974121093791</v>
      </c>
      <c r="E11" s="2">
        <f t="shared" si="0"/>
        <v>0.27977717143968406</v>
      </c>
    </row>
    <row r="12" spans="1:9">
      <c r="A12" t="s">
        <v>13</v>
      </c>
      <c r="B12">
        <v>31141268</v>
      </c>
      <c r="C12" s="6">
        <v>0.248841717839241</v>
      </c>
      <c r="D12" s="4">
        <v>2463.5678710937927</v>
      </c>
      <c r="E12" s="2">
        <f t="shared" si="0"/>
        <v>0.272106705845444</v>
      </c>
    </row>
    <row r="13" spans="1:9">
      <c r="A13" s="3" t="s">
        <v>14</v>
      </c>
      <c r="B13" s="3">
        <v>786986</v>
      </c>
      <c r="C13" s="7">
        <v>0.25289765000343301</v>
      </c>
      <c r="D13" s="4">
        <v>2007.764160156265</v>
      </c>
      <c r="E13" s="2">
        <f t="shared" si="0"/>
        <v>0.28154504194330499</v>
      </c>
    </row>
    <row r="14" spans="1:9">
      <c r="A14" t="s">
        <v>15</v>
      </c>
      <c r="B14">
        <v>10077953</v>
      </c>
      <c r="C14" s="6">
        <v>0.253300100564956</v>
      </c>
      <c r="D14" s="4">
        <v>2366.1967773437905</v>
      </c>
      <c r="E14" s="2">
        <f t="shared" si="0"/>
        <v>0.27394172757100299</v>
      </c>
    </row>
    <row r="15" spans="1:9">
      <c r="A15" t="s">
        <v>16</v>
      </c>
      <c r="B15">
        <v>16820308</v>
      </c>
      <c r="C15" s="6">
        <v>0.26018404960632302</v>
      </c>
      <c r="D15" s="4">
        <v>2006.1823730469023</v>
      </c>
      <c r="E15" s="2">
        <f t="shared" si="0"/>
        <v>0.28158202745439598</v>
      </c>
    </row>
    <row r="17" spans="1:5">
      <c r="A17" t="s">
        <v>17</v>
      </c>
      <c r="B17" s="6">
        <f>AVERAGE(B3:B15)</f>
        <v>12548289.384615384</v>
      </c>
      <c r="E17" s="6">
        <f>AVERAGE(E3:E15)</f>
        <v>0.27665843194744416</v>
      </c>
    </row>
    <row r="18" spans="1:5">
      <c r="A18" t="s">
        <v>18</v>
      </c>
      <c r="B18">
        <f>STDEV(B3:B15)</f>
        <v>10731903.304438287</v>
      </c>
      <c r="E18">
        <f>STDEV(E3:E15)</f>
        <v>3.2420920451588816E-3</v>
      </c>
    </row>
    <row r="20" spans="1:5">
      <c r="A20" t="s">
        <v>20</v>
      </c>
      <c r="C20" s="6"/>
      <c r="D20" s="12" t="s">
        <v>19</v>
      </c>
      <c r="E20" s="12">
        <f>B17/(E17^(-6))</f>
        <v>5626.6252695620951</v>
      </c>
    </row>
    <row r="21" spans="1:5">
      <c r="D21" s="12"/>
      <c r="E21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TrpLoop2a</vt:lpstr>
      <vt:lpstr>TrpLoop2b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yunhui ge</dc:creator>
  <cp:lastModifiedBy>vv</cp:lastModifiedBy>
  <dcterms:created xsi:type="dcterms:W3CDTF">2015-11-12T15:18:32Z</dcterms:created>
  <dcterms:modified xsi:type="dcterms:W3CDTF">2016-02-20T03:17:30Z</dcterms:modified>
</cp:coreProperties>
</file>