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DCFD953F-C430-4290-AB64-FD46D04BC930}" xr6:coauthVersionLast="47" xr6:coauthVersionMax="47" xr10:uidLastSave="{00000000-0000-0000-0000-000000000000}"/>
  <bookViews>
    <workbookView xWindow="17880" yWindow="2715" windowWidth="18120" windowHeight="10935" xr2:uid="{382E2C25-C241-4AB8-8187-C97514301E0A}"/>
  </bookViews>
  <sheets>
    <sheet name="solver" sheetId="2" r:id="rId1"/>
  </sheets>
  <definedNames>
    <definedName name="solver_adj" localSheetId="0" hidden="1">solver!$B$2:$F$2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solver!$B$12</definedName>
    <definedName name="solver_lhs2" localSheetId="0" hidden="1">solver!$B$13:$B$17</definedName>
    <definedName name="solver_lhs3" localSheetId="0" hidden="1">solver!$B$2:$F$2</definedName>
    <definedName name="solver_lhs4" localSheetId="0" hidden="1">solver!$B$7:$B$11</definedName>
    <definedName name="solver_lhs5" localSheetId="0" hidden="1">solver!$B$7</definedName>
    <definedName name="solver_lhs6" localSheetId="0" hidden="1">solver!$B$8</definedName>
    <definedName name="solver_lhs7" localSheetId="0" hidden="1">solver!$B$9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solver!$B$4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hs1" localSheetId="0" hidden="1">solver!$D$12</definedName>
    <definedName name="solver_rhs2" localSheetId="0" hidden="1">solver!$D$13:$D$17</definedName>
    <definedName name="solver_rhs3" localSheetId="0" hidden="1">"número inteiro"</definedName>
    <definedName name="solver_rhs4" localSheetId="0" hidden="1">solver!$D$7:$D$11</definedName>
    <definedName name="solver_rhs5" localSheetId="0" hidden="1">solver!$D$7</definedName>
    <definedName name="solver_rhs6" localSheetId="0" hidden="1">solver!$D$8</definedName>
    <definedName name="solver_rhs7" localSheetId="0" hidden="1">solver!$D$9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L9" i="2"/>
  <c r="L8" i="2"/>
  <c r="K12" i="2"/>
  <c r="K11" i="2"/>
  <c r="K10" i="2"/>
  <c r="K9" i="2"/>
  <c r="K8" i="2"/>
  <c r="K13" i="2" s="1"/>
  <c r="B11" i="2"/>
  <c r="B10" i="2"/>
  <c r="B9" i="2"/>
  <c r="B8" i="2"/>
  <c r="B7" i="2"/>
  <c r="B17" i="2"/>
  <c r="B16" i="2"/>
  <c r="B15" i="2"/>
  <c r="B14" i="2"/>
  <c r="B13" i="2"/>
  <c r="B12" i="2"/>
  <c r="B4" i="2"/>
</calcChain>
</file>

<file path=xl/sharedStrings.xml><?xml version="1.0" encoding="utf-8"?>
<sst xmlns="http://schemas.openxmlformats.org/spreadsheetml/2006/main" count="35" uniqueCount="27">
  <si>
    <t>Variáveis</t>
  </si>
  <si>
    <t>x1</t>
  </si>
  <si>
    <t>x2</t>
  </si>
  <si>
    <t>x3</t>
  </si>
  <si>
    <t>Função Objetivo</t>
  </si>
  <si>
    <t>Restrições</t>
  </si>
  <si>
    <t>&gt;=</t>
  </si>
  <si>
    <t>&lt;=</t>
  </si>
  <si>
    <t>x4</t>
  </si>
  <si>
    <t>x5</t>
  </si>
  <si>
    <t>disponibilidade semana x1</t>
  </si>
  <si>
    <t>disponibilidade semana x5</t>
  </si>
  <si>
    <t>disponibilidade semana x4</t>
  </si>
  <si>
    <t>disponibilidade semana x3</t>
  </si>
  <si>
    <t>disponibilidade semana x2</t>
  </si>
  <si>
    <t>=</t>
  </si>
  <si>
    <t>Mín. horas</t>
  </si>
  <si>
    <t>Min. x1</t>
  </si>
  <si>
    <t>Min. x5</t>
  </si>
  <si>
    <t>Min. x4</t>
  </si>
  <si>
    <t>Min. x3</t>
  </si>
  <si>
    <t>Min. x2</t>
  </si>
  <si>
    <t>Horas</t>
  </si>
  <si>
    <t>Engenheiro</t>
  </si>
  <si>
    <t>Custo Total</t>
  </si>
  <si>
    <t>Custo Semanal (R$)</t>
  </si>
  <si>
    <t>Custo Mensal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</si>
</sst>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0" xfId="0" applyFont="1" applyFill="1"/>
    <xf numFmtId="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6A9C-C99E-4013-A53D-E23575A4D76D}">
  <dimension ref="A1:M17"/>
  <sheetViews>
    <sheetView tabSelected="1" workbookViewId="0">
      <selection activeCell="I11" sqref="I11"/>
    </sheetView>
  </sheetViews>
  <sheetFormatPr defaultRowHeight="15" x14ac:dyDescent="0.25"/>
  <cols>
    <col min="1" max="1" width="25.28515625" bestFit="1" customWidth="1"/>
    <col min="2" max="2" width="10.140625" bestFit="1" customWidth="1"/>
    <col min="9" max="9" width="10.85546875" bestFit="1" customWidth="1"/>
    <col min="10" max="10" width="11.28515625" bestFit="1" customWidth="1"/>
    <col min="11" max="11" width="19" bestFit="1" customWidth="1"/>
    <col min="12" max="12" width="17.7109375" bestFit="1" customWidth="1"/>
  </cols>
  <sheetData>
    <row r="1" spans="1:13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9</v>
      </c>
    </row>
    <row r="2" spans="1:13" x14ac:dyDescent="0.25">
      <c r="B2" s="5">
        <v>28</v>
      </c>
      <c r="C2" s="5">
        <v>26</v>
      </c>
      <c r="D2" s="5">
        <v>10</v>
      </c>
      <c r="E2" s="5">
        <v>24</v>
      </c>
      <c r="F2" s="5">
        <v>12</v>
      </c>
    </row>
    <row r="4" spans="1:13" x14ac:dyDescent="0.25">
      <c r="A4" s="4" t="s">
        <v>4</v>
      </c>
      <c r="B4" s="2">
        <f>32*B2+30*C2+35*D2+33*E2+37*F2</f>
        <v>3262</v>
      </c>
    </row>
    <row r="5" spans="1:13" x14ac:dyDescent="0.25">
      <c r="M5" s="3"/>
    </row>
    <row r="6" spans="1:13" x14ac:dyDescent="0.25">
      <c r="A6" s="4" t="s">
        <v>5</v>
      </c>
      <c r="H6" s="3"/>
      <c r="I6" s="3"/>
      <c r="J6" s="3"/>
      <c r="K6" s="3"/>
      <c r="L6" s="3"/>
      <c r="M6" s="3"/>
    </row>
    <row r="7" spans="1:13" x14ac:dyDescent="0.25">
      <c r="A7" t="s">
        <v>10</v>
      </c>
      <c r="B7" s="1">
        <f>B2</f>
        <v>28</v>
      </c>
      <c r="C7" s="1" t="s">
        <v>7</v>
      </c>
      <c r="D7" s="1">
        <v>28</v>
      </c>
      <c r="H7" s="3"/>
      <c r="I7" s="6" t="s">
        <v>23</v>
      </c>
      <c r="J7" s="6" t="s">
        <v>22</v>
      </c>
      <c r="K7" s="6" t="s">
        <v>25</v>
      </c>
      <c r="L7" s="6" t="s">
        <v>26</v>
      </c>
      <c r="M7" s="3"/>
    </row>
    <row r="8" spans="1:13" x14ac:dyDescent="0.25">
      <c r="A8" t="s">
        <v>14</v>
      </c>
      <c r="B8" s="1">
        <f>C2</f>
        <v>26</v>
      </c>
      <c r="C8" s="1" t="s">
        <v>7</v>
      </c>
      <c r="D8" s="1">
        <v>26</v>
      </c>
      <c r="H8" s="3"/>
      <c r="I8" s="7">
        <v>1</v>
      </c>
      <c r="J8" s="7">
        <v>28</v>
      </c>
      <c r="K8" s="7">
        <f>32*J8</f>
        <v>896</v>
      </c>
      <c r="L8" s="7">
        <f>K8*4.5</f>
        <v>4032</v>
      </c>
      <c r="M8" s="3"/>
    </row>
    <row r="9" spans="1:13" x14ac:dyDescent="0.25">
      <c r="A9" t="s">
        <v>13</v>
      </c>
      <c r="B9" s="1">
        <f>D2</f>
        <v>10</v>
      </c>
      <c r="C9" s="1" t="s">
        <v>7</v>
      </c>
      <c r="D9" s="1">
        <v>36</v>
      </c>
      <c r="H9" s="3"/>
      <c r="I9" s="7">
        <v>2</v>
      </c>
      <c r="J9" s="7">
        <v>26</v>
      </c>
      <c r="K9" s="7">
        <f>J9*30</f>
        <v>780</v>
      </c>
      <c r="L9" s="7">
        <f>K9*4.5</f>
        <v>3510</v>
      </c>
      <c r="M9" s="3"/>
    </row>
    <row r="10" spans="1:13" x14ac:dyDescent="0.25">
      <c r="A10" t="s">
        <v>12</v>
      </c>
      <c r="B10" s="1">
        <f>E2</f>
        <v>24</v>
      </c>
      <c r="C10" s="1" t="s">
        <v>7</v>
      </c>
      <c r="D10" s="1">
        <v>34</v>
      </c>
      <c r="H10" s="3"/>
      <c r="I10" s="7">
        <v>3</v>
      </c>
      <c r="J10" s="7">
        <v>10</v>
      </c>
      <c r="K10" s="7">
        <f>J10*35</f>
        <v>350</v>
      </c>
      <c r="L10" s="7">
        <f>K10*4.5</f>
        <v>1575</v>
      </c>
      <c r="M10" s="3"/>
    </row>
    <row r="11" spans="1:13" x14ac:dyDescent="0.25">
      <c r="A11" t="s">
        <v>11</v>
      </c>
      <c r="B11" s="1">
        <f>F2</f>
        <v>12</v>
      </c>
      <c r="C11" s="1" t="s">
        <v>7</v>
      </c>
      <c r="D11" s="1">
        <v>40</v>
      </c>
      <c r="H11" s="3"/>
      <c r="I11" s="7">
        <v>4</v>
      </c>
      <c r="J11" s="7">
        <v>24</v>
      </c>
      <c r="K11" s="7">
        <f>J11*33</f>
        <v>792</v>
      </c>
      <c r="L11" s="7">
        <f>K11*4.5</f>
        <v>3564</v>
      </c>
      <c r="M11" s="3"/>
    </row>
    <row r="12" spans="1:13" x14ac:dyDescent="0.25">
      <c r="A12" t="s">
        <v>16</v>
      </c>
      <c r="B12" s="1">
        <f>B2+C2+D2+E2+F2</f>
        <v>100</v>
      </c>
      <c r="C12" s="1" t="s">
        <v>15</v>
      </c>
      <c r="D12" s="1">
        <v>100</v>
      </c>
      <c r="H12" s="3"/>
      <c r="I12" s="8">
        <v>5</v>
      </c>
      <c r="J12" s="8">
        <v>12</v>
      </c>
      <c r="K12" s="8">
        <f>J12*37</f>
        <v>444</v>
      </c>
      <c r="L12" s="8">
        <f>K12*4.5</f>
        <v>1998</v>
      </c>
      <c r="M12" s="3"/>
    </row>
    <row r="13" spans="1:13" x14ac:dyDescent="0.25">
      <c r="A13" t="s">
        <v>17</v>
      </c>
      <c r="B13" s="1">
        <f>B2</f>
        <v>28</v>
      </c>
      <c r="C13" s="1" t="s">
        <v>6</v>
      </c>
      <c r="D13" s="1">
        <v>6</v>
      </c>
      <c r="H13" s="3"/>
      <c r="I13" s="3"/>
      <c r="J13" s="9" t="s">
        <v>24</v>
      </c>
      <c r="K13" s="10">
        <f>SUM(K8:K12)</f>
        <v>3262</v>
      </c>
      <c r="L13" s="10">
        <f>SUM(L8:L12)</f>
        <v>14679</v>
      </c>
      <c r="M13" s="3"/>
    </row>
    <row r="14" spans="1:13" x14ac:dyDescent="0.25">
      <c r="A14" t="s">
        <v>21</v>
      </c>
      <c r="B14" s="1">
        <f>C2</f>
        <v>26</v>
      </c>
      <c r="C14" s="1" t="s">
        <v>6</v>
      </c>
      <c r="D14" s="1">
        <v>8</v>
      </c>
      <c r="H14" s="3"/>
      <c r="I14" s="3"/>
      <c r="J14" s="3"/>
      <c r="K14" s="3"/>
      <c r="L14" s="3"/>
      <c r="M14" s="3"/>
    </row>
    <row r="15" spans="1:13" x14ac:dyDescent="0.25">
      <c r="A15" t="s">
        <v>20</v>
      </c>
      <c r="B15" s="1">
        <f>D2</f>
        <v>10</v>
      </c>
      <c r="C15" s="1" t="s">
        <v>6</v>
      </c>
      <c r="D15" s="1">
        <v>10</v>
      </c>
    </row>
    <row r="16" spans="1:13" x14ac:dyDescent="0.25">
      <c r="A16" t="s">
        <v>19</v>
      </c>
      <c r="B16" s="1">
        <f>E2</f>
        <v>24</v>
      </c>
      <c r="C16" s="1" t="s">
        <v>6</v>
      </c>
      <c r="D16" s="1">
        <v>6</v>
      </c>
    </row>
    <row r="17" spans="1:4" x14ac:dyDescent="0.25">
      <c r="A17" t="s">
        <v>18</v>
      </c>
      <c r="B17" s="1">
        <f>F2</f>
        <v>12</v>
      </c>
      <c r="C17" s="1" t="s">
        <v>6</v>
      </c>
      <c r="D17" s="1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2024-04-17T11:33:29Z</dcterms:created>
  <dcterms:modified xsi:type="dcterms:W3CDTF">2024-04-17T18:40:14Z</dcterms:modified>
</cp:coreProperties>
</file>