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vinic\Desktop\Power BI na Prática\Construção Civil\"/>
    </mc:Choice>
  </mc:AlternateContent>
  <xr:revisionPtr revIDLastSave="0" documentId="13_ncr:1_{4BB48005-BBDF-416B-B268-926D98CD003C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Plan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2" i="1"/>
  <c r="G18" i="1" l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17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E25" i="1"/>
  <c r="E30" i="1"/>
  <c r="E20" i="1"/>
  <c r="E21" i="1" s="1"/>
  <c r="E22" i="1" s="1"/>
  <c r="E23" i="1" s="1"/>
  <c r="E24" i="1" s="1"/>
  <c r="E26" i="1" s="1"/>
  <c r="E27" i="1" s="1"/>
  <c r="E28" i="1" s="1"/>
  <c r="E29" i="1" s="1"/>
  <c r="E31" i="1" s="1"/>
  <c r="E19" i="1"/>
  <c r="E18" i="1"/>
  <c r="D19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8" i="1"/>
  <c r="D3" i="1"/>
  <c r="D20" i="1" l="1"/>
  <c r="D21" i="1" l="1"/>
  <c r="D22" i="1" l="1"/>
  <c r="D23" i="1" l="1"/>
  <c r="D24" i="1" l="1"/>
  <c r="D25" i="1" l="1"/>
  <c r="D26" i="1" l="1"/>
  <c r="D27" i="1" l="1"/>
  <c r="D28" i="1" l="1"/>
  <c r="D29" i="1" l="1"/>
  <c r="D30" i="1" l="1"/>
  <c r="D31" i="1" l="1"/>
</calcChain>
</file>

<file path=xl/sharedStrings.xml><?xml version="1.0" encoding="utf-8"?>
<sst xmlns="http://schemas.openxmlformats.org/spreadsheetml/2006/main" count="37" uniqueCount="22">
  <si>
    <t>EtapaKey</t>
  </si>
  <si>
    <t>EtapaNome</t>
  </si>
  <si>
    <t>SERVIÇOS PRELIMINARES</t>
  </si>
  <si>
    <t>ADMINISTRAÇÃO CENTRAL</t>
  </si>
  <si>
    <t>FUNDAÇÕES</t>
  </si>
  <si>
    <t>ESTRUTURA</t>
  </si>
  <si>
    <t>ALVENARIA</t>
  </si>
  <si>
    <t>ESQUADRIAS E VIDROS</t>
  </si>
  <si>
    <t>INSTALAÇÕES ELÉTRICAS</t>
  </si>
  <si>
    <t>INSTALAÇÕES HIDRÁULICAS</t>
  </si>
  <si>
    <t>INSTALAÇÕES SANITÁRIAS</t>
  </si>
  <si>
    <t>COBERTURA\IMPERMEABILIZAÇÃO</t>
  </si>
  <si>
    <t>REVESTIMENTOS</t>
  </si>
  <si>
    <t>PISOS</t>
  </si>
  <si>
    <t>PINTURA</t>
  </si>
  <si>
    <t>PAISAGISMO E LIMPEZA GERAL</t>
  </si>
  <si>
    <t>MOVIMENTOS DE TERRA</t>
  </si>
  <si>
    <t>ObraKey</t>
  </si>
  <si>
    <t>Início</t>
  </si>
  <si>
    <t>Fim</t>
  </si>
  <si>
    <t>%</t>
  </si>
  <si>
    <t>Duração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</si>
</sst>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10" fontId="0" fillId="0" borderId="0" xfId="1" applyNumberFormat="1" applyFont="1"/>
    <xf numFmtId="0" fontId="0" fillId="0" borderId="0" xfId="0" applyNumberForma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1"/>
  <sheetViews>
    <sheetView tabSelected="1" workbookViewId="0">
      <selection activeCell="J7" sqref="J7"/>
    </sheetView>
  </sheetViews>
  <sheetFormatPr defaultRowHeight="15" x14ac:dyDescent="0.25"/>
  <cols>
    <col min="3" max="3" width="32" bestFit="1" customWidth="1"/>
    <col min="4" max="5" width="10.7109375" bestFit="1" customWidth="1"/>
    <col min="6" max="6" width="10.7109375" style="3" customWidth="1"/>
    <col min="7" max="7" width="9.140625" style="2"/>
    <col min="9" max="9" width="9.5703125" bestFit="1" customWidth="1"/>
  </cols>
  <sheetData>
    <row r="1" spans="1:9" x14ac:dyDescent="0.25">
      <c r="A1" t="s">
        <v>17</v>
      </c>
      <c r="B1" t="s">
        <v>0</v>
      </c>
      <c r="C1" t="s">
        <v>1</v>
      </c>
      <c r="D1" t="s">
        <v>18</v>
      </c>
      <c r="E1" t="s">
        <v>19</v>
      </c>
      <c r="F1" s="3" t="s">
        <v>21</v>
      </c>
      <c r="G1" s="2" t="s">
        <v>20</v>
      </c>
    </row>
    <row r="2" spans="1:9" x14ac:dyDescent="0.25">
      <c r="A2">
        <v>1</v>
      </c>
      <c r="B2">
        <v>1</v>
      </c>
      <c r="C2" t="s">
        <v>2</v>
      </c>
      <c r="D2" s="1">
        <v>44197</v>
      </c>
      <c r="E2" s="1">
        <v>44220</v>
      </c>
      <c r="F2" s="3">
        <f>E2-D2+1</f>
        <v>24</v>
      </c>
      <c r="G2" s="2">
        <f>(E2-D2+1)/($E$16-$D$2)</f>
        <v>7.407407407407407E-2</v>
      </c>
      <c r="I2" s="2"/>
    </row>
    <row r="3" spans="1:9" x14ac:dyDescent="0.25">
      <c r="A3">
        <v>1</v>
      </c>
      <c r="B3">
        <v>2</v>
      </c>
      <c r="C3" t="s">
        <v>3</v>
      </c>
      <c r="D3" s="1">
        <f>E2+1</f>
        <v>44221</v>
      </c>
      <c r="E3" s="1">
        <v>44244</v>
      </c>
      <c r="F3" s="3">
        <f t="shared" ref="F3:F31" si="0">E3-D3+1</f>
        <v>24</v>
      </c>
      <c r="G3" s="2">
        <f t="shared" ref="G3:G16" si="1">(E3-D3+1)/($E$16-$D$2)</f>
        <v>7.407407407407407E-2</v>
      </c>
      <c r="I3" s="2"/>
    </row>
    <row r="4" spans="1:9" x14ac:dyDescent="0.25">
      <c r="A4">
        <v>1</v>
      </c>
      <c r="B4">
        <v>3</v>
      </c>
      <c r="C4" t="s">
        <v>16</v>
      </c>
      <c r="D4" s="1">
        <f t="shared" ref="D4:D31" si="2">E3+1</f>
        <v>44245</v>
      </c>
      <c r="E4" s="1">
        <v>44262</v>
      </c>
      <c r="F4" s="3">
        <f t="shared" si="0"/>
        <v>18</v>
      </c>
      <c r="G4" s="2">
        <f t="shared" si="1"/>
        <v>5.5555555555555552E-2</v>
      </c>
      <c r="I4" s="2"/>
    </row>
    <row r="5" spans="1:9" x14ac:dyDescent="0.25">
      <c r="A5">
        <v>1</v>
      </c>
      <c r="B5">
        <v>4</v>
      </c>
      <c r="C5" t="s">
        <v>4</v>
      </c>
      <c r="D5" s="1">
        <f t="shared" si="2"/>
        <v>44263</v>
      </c>
      <c r="E5" s="1">
        <v>44286</v>
      </c>
      <c r="F5" s="3">
        <f t="shared" si="0"/>
        <v>24</v>
      </c>
      <c r="G5" s="2">
        <f t="shared" si="1"/>
        <v>7.407407407407407E-2</v>
      </c>
      <c r="I5" s="2"/>
    </row>
    <row r="6" spans="1:9" x14ac:dyDescent="0.25">
      <c r="A6">
        <v>1</v>
      </c>
      <c r="B6">
        <v>5</v>
      </c>
      <c r="C6" t="s">
        <v>5</v>
      </c>
      <c r="D6" s="1">
        <f t="shared" si="2"/>
        <v>44287</v>
      </c>
      <c r="E6" s="1">
        <v>44328</v>
      </c>
      <c r="F6" s="3">
        <f t="shared" si="0"/>
        <v>42</v>
      </c>
      <c r="G6" s="2">
        <f t="shared" si="1"/>
        <v>0.12962962962962962</v>
      </c>
      <c r="I6" s="2"/>
    </row>
    <row r="7" spans="1:9" x14ac:dyDescent="0.25">
      <c r="A7">
        <v>1</v>
      </c>
      <c r="B7">
        <v>6</v>
      </c>
      <c r="C7" t="s">
        <v>6</v>
      </c>
      <c r="D7" s="1">
        <f t="shared" si="2"/>
        <v>44329</v>
      </c>
      <c r="E7" s="1">
        <v>44346</v>
      </c>
      <c r="F7" s="3">
        <f t="shared" si="0"/>
        <v>18</v>
      </c>
      <c r="G7" s="2">
        <f t="shared" si="1"/>
        <v>5.5555555555555552E-2</v>
      </c>
      <c r="I7" s="2"/>
    </row>
    <row r="8" spans="1:9" x14ac:dyDescent="0.25">
      <c r="A8">
        <v>1</v>
      </c>
      <c r="B8">
        <v>7</v>
      </c>
      <c r="C8" t="s">
        <v>7</v>
      </c>
      <c r="D8" s="1">
        <f t="shared" si="2"/>
        <v>44347</v>
      </c>
      <c r="E8" s="1">
        <v>44364</v>
      </c>
      <c r="F8" s="3">
        <f t="shared" si="0"/>
        <v>18</v>
      </c>
      <c r="G8" s="2">
        <f t="shared" si="1"/>
        <v>5.5555555555555552E-2</v>
      </c>
      <c r="I8" s="2"/>
    </row>
    <row r="9" spans="1:9" x14ac:dyDescent="0.25">
      <c r="A9">
        <v>1</v>
      </c>
      <c r="B9">
        <v>8</v>
      </c>
      <c r="C9" t="s">
        <v>8</v>
      </c>
      <c r="D9" s="1">
        <f t="shared" si="2"/>
        <v>44365</v>
      </c>
      <c r="E9" s="1">
        <v>44382</v>
      </c>
      <c r="F9" s="3">
        <f t="shared" si="0"/>
        <v>18</v>
      </c>
      <c r="G9" s="2">
        <f t="shared" si="1"/>
        <v>5.5555555555555552E-2</v>
      </c>
      <c r="I9" s="2"/>
    </row>
    <row r="10" spans="1:9" x14ac:dyDescent="0.25">
      <c r="A10">
        <v>1</v>
      </c>
      <c r="B10">
        <v>9</v>
      </c>
      <c r="C10" t="s">
        <v>9</v>
      </c>
      <c r="D10" s="1">
        <f t="shared" si="2"/>
        <v>44383</v>
      </c>
      <c r="E10" s="1">
        <v>44406</v>
      </c>
      <c r="F10" s="3">
        <f t="shared" si="0"/>
        <v>24</v>
      </c>
      <c r="G10" s="2">
        <f t="shared" si="1"/>
        <v>7.407407407407407E-2</v>
      </c>
      <c r="I10" s="2"/>
    </row>
    <row r="11" spans="1:9" x14ac:dyDescent="0.25">
      <c r="A11">
        <v>1</v>
      </c>
      <c r="B11">
        <v>10</v>
      </c>
      <c r="C11" t="s">
        <v>10</v>
      </c>
      <c r="D11" s="1">
        <f t="shared" si="2"/>
        <v>44407</v>
      </c>
      <c r="E11" s="1">
        <v>44436</v>
      </c>
      <c r="F11" s="3">
        <f t="shared" si="0"/>
        <v>30</v>
      </c>
      <c r="G11" s="2">
        <f t="shared" si="1"/>
        <v>9.2592592592592587E-2</v>
      </c>
      <c r="I11" s="2"/>
    </row>
    <row r="12" spans="1:9" x14ac:dyDescent="0.25">
      <c r="A12">
        <v>1</v>
      </c>
      <c r="B12">
        <v>11</v>
      </c>
      <c r="C12" t="s">
        <v>11</v>
      </c>
      <c r="D12" s="1">
        <f t="shared" si="2"/>
        <v>44437</v>
      </c>
      <c r="E12" s="1">
        <v>44454</v>
      </c>
      <c r="F12" s="3">
        <f t="shared" si="0"/>
        <v>18</v>
      </c>
      <c r="G12" s="2">
        <f t="shared" si="1"/>
        <v>5.5555555555555552E-2</v>
      </c>
      <c r="I12" s="2"/>
    </row>
    <row r="13" spans="1:9" x14ac:dyDescent="0.25">
      <c r="A13">
        <v>1</v>
      </c>
      <c r="B13">
        <v>12</v>
      </c>
      <c r="C13" t="s">
        <v>12</v>
      </c>
      <c r="D13" s="1">
        <f t="shared" si="2"/>
        <v>44455</v>
      </c>
      <c r="E13" s="1">
        <v>44472</v>
      </c>
      <c r="F13" s="3">
        <f t="shared" si="0"/>
        <v>18</v>
      </c>
      <c r="G13" s="2">
        <f t="shared" si="1"/>
        <v>5.5555555555555552E-2</v>
      </c>
      <c r="I13" s="2"/>
    </row>
    <row r="14" spans="1:9" x14ac:dyDescent="0.25">
      <c r="A14">
        <v>1</v>
      </c>
      <c r="B14">
        <v>13</v>
      </c>
      <c r="C14" t="s">
        <v>13</v>
      </c>
      <c r="D14" s="1">
        <f t="shared" si="2"/>
        <v>44473</v>
      </c>
      <c r="E14" s="1">
        <v>44484</v>
      </c>
      <c r="F14" s="3">
        <f t="shared" si="0"/>
        <v>12</v>
      </c>
      <c r="G14" s="2">
        <f t="shared" si="1"/>
        <v>3.7037037037037035E-2</v>
      </c>
      <c r="I14" s="2"/>
    </row>
    <row r="15" spans="1:9" x14ac:dyDescent="0.25">
      <c r="A15">
        <v>1</v>
      </c>
      <c r="B15">
        <v>14</v>
      </c>
      <c r="C15" t="s">
        <v>14</v>
      </c>
      <c r="D15" s="1">
        <f t="shared" si="2"/>
        <v>44485</v>
      </c>
      <c r="E15" s="1">
        <v>44502</v>
      </c>
      <c r="F15" s="3">
        <f t="shared" si="0"/>
        <v>18</v>
      </c>
      <c r="G15" s="2">
        <f t="shared" si="1"/>
        <v>5.5555555555555552E-2</v>
      </c>
      <c r="I15" s="2"/>
    </row>
    <row r="16" spans="1:9" x14ac:dyDescent="0.25">
      <c r="A16">
        <v>1</v>
      </c>
      <c r="B16">
        <v>15</v>
      </c>
      <c r="C16" t="s">
        <v>15</v>
      </c>
      <c r="D16" s="1">
        <f t="shared" si="2"/>
        <v>44503</v>
      </c>
      <c r="E16" s="1">
        <v>44521</v>
      </c>
      <c r="F16" s="3">
        <f t="shared" si="0"/>
        <v>19</v>
      </c>
      <c r="G16" s="2">
        <f t="shared" si="1"/>
        <v>5.8641975308641972E-2</v>
      </c>
      <c r="I16" s="2"/>
    </row>
    <row r="17" spans="1:7" x14ac:dyDescent="0.25">
      <c r="A17">
        <v>2</v>
      </c>
      <c r="B17">
        <v>1</v>
      </c>
      <c r="C17" t="s">
        <v>2</v>
      </c>
      <c r="D17" s="1">
        <v>44230</v>
      </c>
      <c r="E17" s="1">
        <v>44234</v>
      </c>
      <c r="F17" s="3">
        <f t="shared" si="0"/>
        <v>5</v>
      </c>
      <c r="G17" s="2">
        <f>(E17-D17+1)/($E$31-$D$17)</f>
        <v>2.0661157024793389E-2</v>
      </c>
    </row>
    <row r="18" spans="1:7" x14ac:dyDescent="0.25">
      <c r="A18">
        <v>2</v>
      </c>
      <c r="B18">
        <v>2</v>
      </c>
      <c r="C18" t="s">
        <v>3</v>
      </c>
      <c r="D18" s="1">
        <f t="shared" si="2"/>
        <v>44235</v>
      </c>
      <c r="E18" s="1">
        <f>E17+21</f>
        <v>44255</v>
      </c>
      <c r="F18" s="3">
        <f t="shared" si="0"/>
        <v>21</v>
      </c>
      <c r="G18" s="2">
        <f t="shared" ref="G18:G31" si="3">(E18-D18+1)/($E$31-$D$17)</f>
        <v>8.6776859504132234E-2</v>
      </c>
    </row>
    <row r="19" spans="1:7" x14ac:dyDescent="0.25">
      <c r="A19">
        <v>2</v>
      </c>
      <c r="B19">
        <v>3</v>
      </c>
      <c r="C19" t="s">
        <v>16</v>
      </c>
      <c r="D19" s="1">
        <f t="shared" si="2"/>
        <v>44256</v>
      </c>
      <c r="E19" s="1">
        <f>E18+18</f>
        <v>44273</v>
      </c>
      <c r="F19" s="3">
        <f t="shared" si="0"/>
        <v>18</v>
      </c>
      <c r="G19" s="2">
        <f t="shared" si="3"/>
        <v>7.43801652892562E-2</v>
      </c>
    </row>
    <row r="20" spans="1:7" x14ac:dyDescent="0.25">
      <c r="A20">
        <v>2</v>
      </c>
      <c r="B20">
        <v>4</v>
      </c>
      <c r="C20" t="s">
        <v>4</v>
      </c>
      <c r="D20" s="1">
        <f t="shared" si="2"/>
        <v>44274</v>
      </c>
      <c r="E20" s="1">
        <f>E19+19</f>
        <v>44292</v>
      </c>
      <c r="F20" s="3">
        <f t="shared" si="0"/>
        <v>19</v>
      </c>
      <c r="G20" s="2">
        <f t="shared" si="3"/>
        <v>7.8512396694214878E-2</v>
      </c>
    </row>
    <row r="21" spans="1:7" x14ac:dyDescent="0.25">
      <c r="A21">
        <v>2</v>
      </c>
      <c r="B21">
        <v>5</v>
      </c>
      <c r="C21" t="s">
        <v>5</v>
      </c>
      <c r="D21" s="1">
        <f t="shared" si="2"/>
        <v>44293</v>
      </c>
      <c r="E21" s="1">
        <f>E20+17</f>
        <v>44309</v>
      </c>
      <c r="F21" s="3">
        <f t="shared" si="0"/>
        <v>17</v>
      </c>
      <c r="G21" s="2">
        <f t="shared" si="3"/>
        <v>7.0247933884297523E-2</v>
      </c>
    </row>
    <row r="22" spans="1:7" x14ac:dyDescent="0.25">
      <c r="A22">
        <v>2</v>
      </c>
      <c r="B22">
        <v>6</v>
      </c>
      <c r="C22" t="s">
        <v>6</v>
      </c>
      <c r="D22" s="1">
        <f t="shared" si="2"/>
        <v>44310</v>
      </c>
      <c r="E22" s="1">
        <f>E21+28</f>
        <v>44337</v>
      </c>
      <c r="F22" s="3">
        <f t="shared" si="0"/>
        <v>28</v>
      </c>
      <c r="G22" s="2">
        <f t="shared" si="3"/>
        <v>0.11570247933884298</v>
      </c>
    </row>
    <row r="23" spans="1:7" x14ac:dyDescent="0.25">
      <c r="A23">
        <v>2</v>
      </c>
      <c r="B23">
        <v>7</v>
      </c>
      <c r="C23" t="s">
        <v>7</v>
      </c>
      <c r="D23" s="1">
        <f t="shared" si="2"/>
        <v>44338</v>
      </c>
      <c r="E23" s="1">
        <f>E22+11</f>
        <v>44348</v>
      </c>
      <c r="F23" s="3">
        <f t="shared" si="0"/>
        <v>11</v>
      </c>
      <c r="G23" s="2">
        <f t="shared" si="3"/>
        <v>4.5454545454545456E-2</v>
      </c>
    </row>
    <row r="24" spans="1:7" x14ac:dyDescent="0.25">
      <c r="A24">
        <v>2</v>
      </c>
      <c r="B24">
        <v>8</v>
      </c>
      <c r="C24" t="s">
        <v>8</v>
      </c>
      <c r="D24" s="1">
        <f t="shared" si="2"/>
        <v>44349</v>
      </c>
      <c r="E24" s="1">
        <f>E23+17</f>
        <v>44365</v>
      </c>
      <c r="F24" s="3">
        <f t="shared" si="0"/>
        <v>17</v>
      </c>
      <c r="G24" s="2">
        <f t="shared" si="3"/>
        <v>7.0247933884297523E-2</v>
      </c>
    </row>
    <row r="25" spans="1:7" x14ac:dyDescent="0.25">
      <c r="A25">
        <v>2</v>
      </c>
      <c r="B25">
        <v>9</v>
      </c>
      <c r="C25" t="s">
        <v>9</v>
      </c>
      <c r="D25" s="1">
        <f t="shared" si="2"/>
        <v>44366</v>
      </c>
      <c r="E25" s="1">
        <f>E24+9</f>
        <v>44374</v>
      </c>
      <c r="F25" s="3">
        <f t="shared" si="0"/>
        <v>9</v>
      </c>
      <c r="G25" s="2">
        <f t="shared" si="3"/>
        <v>3.71900826446281E-2</v>
      </c>
    </row>
    <row r="26" spans="1:7" x14ac:dyDescent="0.25">
      <c r="A26">
        <v>2</v>
      </c>
      <c r="B26">
        <v>10</v>
      </c>
      <c r="C26" t="s">
        <v>10</v>
      </c>
      <c r="D26" s="1">
        <f t="shared" si="2"/>
        <v>44375</v>
      </c>
      <c r="E26" s="1">
        <f>E25+14</f>
        <v>44388</v>
      </c>
      <c r="F26" s="3">
        <f t="shared" si="0"/>
        <v>14</v>
      </c>
      <c r="G26" s="2">
        <f t="shared" si="3"/>
        <v>5.7851239669421489E-2</v>
      </c>
    </row>
    <row r="27" spans="1:7" x14ac:dyDescent="0.25">
      <c r="A27">
        <v>2</v>
      </c>
      <c r="B27">
        <v>11</v>
      </c>
      <c r="C27" t="s">
        <v>11</v>
      </c>
      <c r="D27" s="1">
        <f t="shared" si="2"/>
        <v>44389</v>
      </c>
      <c r="E27" s="1">
        <f>E26+17</f>
        <v>44405</v>
      </c>
      <c r="F27" s="3">
        <f t="shared" si="0"/>
        <v>17</v>
      </c>
      <c r="G27" s="2">
        <f t="shared" si="3"/>
        <v>7.0247933884297523E-2</v>
      </c>
    </row>
    <row r="28" spans="1:7" x14ac:dyDescent="0.25">
      <c r="A28">
        <v>2</v>
      </c>
      <c r="B28">
        <v>12</v>
      </c>
      <c r="C28" t="s">
        <v>12</v>
      </c>
      <c r="D28" s="1">
        <f t="shared" si="2"/>
        <v>44406</v>
      </c>
      <c r="E28" s="1">
        <f>E27+22</f>
        <v>44427</v>
      </c>
      <c r="F28" s="3">
        <f t="shared" si="0"/>
        <v>22</v>
      </c>
      <c r="G28" s="2">
        <f t="shared" si="3"/>
        <v>9.0909090909090912E-2</v>
      </c>
    </row>
    <row r="29" spans="1:7" x14ac:dyDescent="0.25">
      <c r="A29">
        <v>2</v>
      </c>
      <c r="B29">
        <v>13</v>
      </c>
      <c r="C29" t="s">
        <v>13</v>
      </c>
      <c r="D29" s="1">
        <f t="shared" si="2"/>
        <v>44428</v>
      </c>
      <c r="E29" s="1">
        <f>E28+18</f>
        <v>44445</v>
      </c>
      <c r="F29" s="3">
        <f t="shared" si="0"/>
        <v>18</v>
      </c>
      <c r="G29" s="2">
        <f t="shared" si="3"/>
        <v>7.43801652892562E-2</v>
      </c>
    </row>
    <row r="30" spans="1:7" x14ac:dyDescent="0.25">
      <c r="A30">
        <v>2</v>
      </c>
      <c r="B30">
        <v>14</v>
      </c>
      <c r="C30" t="s">
        <v>14</v>
      </c>
      <c r="D30" s="1">
        <f t="shared" si="2"/>
        <v>44446</v>
      </c>
      <c r="E30" s="1">
        <f>E29+12</f>
        <v>44457</v>
      </c>
      <c r="F30" s="3">
        <f t="shared" si="0"/>
        <v>12</v>
      </c>
      <c r="G30" s="2">
        <f t="shared" si="3"/>
        <v>4.9586776859504134E-2</v>
      </c>
    </row>
    <row r="31" spans="1:7" x14ac:dyDescent="0.25">
      <c r="A31">
        <v>2</v>
      </c>
      <c r="B31">
        <v>15</v>
      </c>
      <c r="C31" t="s">
        <v>15</v>
      </c>
      <c r="D31" s="1">
        <f t="shared" si="2"/>
        <v>44458</v>
      </c>
      <c r="E31" s="1">
        <f>E30+15</f>
        <v>44472</v>
      </c>
      <c r="F31" s="3">
        <f t="shared" si="0"/>
        <v>15</v>
      </c>
      <c r="G31" s="2">
        <f t="shared" si="3"/>
        <v>6.1983471074380167E-2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Vinícius Yamashiro</dc:creator>
  <cp:lastModifiedBy>Vinícius Yamashiro</cp:lastModifiedBy>
  <dcterms:created xsi:type="dcterms:W3CDTF">2015-06-05T18:19:34Z</dcterms:created>
  <dcterms:modified xsi:type="dcterms:W3CDTF">2021-01-07T18:48:54Z</dcterms:modified>
</cp:coreProperties>
</file>