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cohort4\Python\Comp 230\"/>
    </mc:Choice>
  </mc:AlternateContent>
  <xr:revisionPtr revIDLastSave="0" documentId="8_{BA99B4E9-2A5D-4781-826D-A048B10FE57C}" xr6:coauthVersionLast="45" xr6:coauthVersionMax="45" xr10:uidLastSave="{00000000-0000-0000-0000-000000000000}"/>
  <bookViews>
    <workbookView xWindow="28680" yWindow="-120" windowWidth="29040" windowHeight="15840" tabRatio="821" xr2:uid="{372980B3-46BC-4154-BAD1-391F1841EC37}"/>
  </bookViews>
  <sheets>
    <sheet name="Customers" sheetId="1" r:id="rId1"/>
    <sheet name="Invoices" sheetId="2" r:id="rId2"/>
    <sheet name="Invoice Line Items" sheetId="4" r:id="rId3"/>
    <sheet name="Product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2" l="1"/>
  <c r="E4" i="4"/>
  <c r="E3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</calcChain>
</file>

<file path=xl/sharedStrings.xml><?xml version="1.0" encoding="utf-8"?>
<sst xmlns="http://schemas.openxmlformats.org/spreadsheetml/2006/main" count="262" uniqueCount="246">
  <si>
    <t>name</t>
  </si>
  <si>
    <t>f_name</t>
  </si>
  <si>
    <t>l_name</t>
  </si>
  <si>
    <t>customer_id</t>
  </si>
  <si>
    <t>phone</t>
  </si>
  <si>
    <t>email</t>
  </si>
  <si>
    <t>city</t>
  </si>
  <si>
    <t>zipcode</t>
  </si>
  <si>
    <t>product_id</t>
  </si>
  <si>
    <t>invoice_no</t>
  </si>
  <si>
    <t>quantity</t>
  </si>
  <si>
    <t>description</t>
  </si>
  <si>
    <t>street</t>
  </si>
  <si>
    <t>invoice_date</t>
  </si>
  <si>
    <t>Invoice Line Table</t>
  </si>
  <si>
    <t>Customer Table</t>
  </si>
  <si>
    <t>Invoice Table</t>
  </si>
  <si>
    <t>payment_method</t>
  </si>
  <si>
    <t>Product Table</t>
  </si>
  <si>
    <t>line_id</t>
  </si>
  <si>
    <t>cost</t>
  </si>
  <si>
    <t>Wilbert</t>
  </si>
  <si>
    <t>Toor</t>
  </si>
  <si>
    <t>457-218-5978</t>
  </si>
  <si>
    <t>wtoor0@rambler.ru</t>
  </si>
  <si>
    <t>9844 Eastlawn Point</t>
  </si>
  <si>
    <t>Waihibar</t>
  </si>
  <si>
    <t>Richmound</t>
  </si>
  <si>
    <t>Hulmes</t>
  </si>
  <si>
    <t>941-402-4909</t>
  </si>
  <si>
    <t>rhulmes1@loc.gov</t>
  </si>
  <si>
    <t>787 Havey Alley</t>
  </si>
  <si>
    <t>Yongding</t>
  </si>
  <si>
    <t>Annetta</t>
  </si>
  <si>
    <t>Colleford</t>
  </si>
  <si>
    <t>198-751-6091</t>
  </si>
  <si>
    <t>acolleford2@dyndns.org</t>
  </si>
  <si>
    <t>40 Surrey Trail</t>
  </si>
  <si>
    <t>Jandaia do Sul</t>
  </si>
  <si>
    <t>Jessalyn</t>
  </si>
  <si>
    <t>Formie</t>
  </si>
  <si>
    <t>103-907-2970</t>
  </si>
  <si>
    <t>jformie3@mapy.cz</t>
  </si>
  <si>
    <t>346 Bonner Drive</t>
  </si>
  <si>
    <t>Panolan</t>
  </si>
  <si>
    <t>Danna</t>
  </si>
  <si>
    <t>Cammis</t>
  </si>
  <si>
    <t>484-455-2967</t>
  </si>
  <si>
    <t>dcammis4@ask.com</t>
  </si>
  <si>
    <t>98 Columbus Way</t>
  </si>
  <si>
    <t>Cuauhtemoc</t>
  </si>
  <si>
    <t>Kameko</t>
  </si>
  <si>
    <t>Spivey</t>
  </si>
  <si>
    <t>425-517-5912</t>
  </si>
  <si>
    <t>kspivey5@youtube.com</t>
  </si>
  <si>
    <t>3 Lakewood Alley</t>
  </si>
  <si>
    <t>Semboropasar</t>
  </si>
  <si>
    <t>Hurlee</t>
  </si>
  <si>
    <t>Orr</t>
  </si>
  <si>
    <t>264-826-8055</t>
  </si>
  <si>
    <t>horr6@google.com</t>
  </si>
  <si>
    <t>786 Annamark Hill</t>
  </si>
  <si>
    <t>Jince</t>
  </si>
  <si>
    <t>Crysta</t>
  </si>
  <si>
    <t>Moncaster</t>
  </si>
  <si>
    <t>540-168-6013</t>
  </si>
  <si>
    <t>cmoncaster7@alexa.com</t>
  </si>
  <si>
    <t>100 Garrison Pass</t>
  </si>
  <si>
    <t>Mallawī</t>
  </si>
  <si>
    <t>Cece</t>
  </si>
  <si>
    <t>Teale</t>
  </si>
  <si>
    <t>167-561-0523</t>
  </si>
  <si>
    <t>cteale8@nifty.com</t>
  </si>
  <si>
    <t>8 Holy Cross Lane</t>
  </si>
  <si>
    <t>Sukacai</t>
  </si>
  <si>
    <t>Thaine</t>
  </si>
  <si>
    <t>Jeeks</t>
  </si>
  <si>
    <t>205-254-6417</t>
  </si>
  <si>
    <t>tjeeks9@meetup.com</t>
  </si>
  <si>
    <t>4403 Sachs Way</t>
  </si>
  <si>
    <t>Tours</t>
  </si>
  <si>
    <t>Nike</t>
  </si>
  <si>
    <t>Pyer</t>
  </si>
  <si>
    <t>365-299-8679</t>
  </si>
  <si>
    <t>npyera@mozilla.org</t>
  </si>
  <si>
    <t>59 Donald Court</t>
  </si>
  <si>
    <t>Przytyk</t>
  </si>
  <si>
    <t>Ludwig</t>
  </si>
  <si>
    <t>Mahaffey</t>
  </si>
  <si>
    <t>330-567-2715</t>
  </si>
  <si>
    <t>lmahaffeyb@altervista.org</t>
  </si>
  <si>
    <t>8 Service Crossing</t>
  </si>
  <si>
    <t>Chuandao</t>
  </si>
  <si>
    <t>Jeannie</t>
  </si>
  <si>
    <t>Risdale</t>
  </si>
  <si>
    <t>417-363-6969</t>
  </si>
  <si>
    <t>jrisdalec@weather.com</t>
  </si>
  <si>
    <t>5 Badeau Street</t>
  </si>
  <si>
    <t>Argivai</t>
  </si>
  <si>
    <t>Shepherd</t>
  </si>
  <si>
    <t>Bleackley</t>
  </si>
  <si>
    <t>861-393-5133</t>
  </si>
  <si>
    <t>sbleackleyd@booking.com</t>
  </si>
  <si>
    <t>375 Warbler Court</t>
  </si>
  <si>
    <t>Zalţan</t>
  </si>
  <si>
    <t>Meara</t>
  </si>
  <si>
    <t>Duncombe</t>
  </si>
  <si>
    <t>691-453-5873</t>
  </si>
  <si>
    <t>mduncombee@thetimes.co.uk</t>
  </si>
  <si>
    <t>829 American Ash Plaza</t>
  </si>
  <si>
    <t>Pskov</t>
  </si>
  <si>
    <t>Marlee</t>
  </si>
  <si>
    <t>Gavozzi</t>
  </si>
  <si>
    <t>674-463-1164</t>
  </si>
  <si>
    <t>mgavozzif@about.me</t>
  </si>
  <si>
    <t>638 East Way</t>
  </si>
  <si>
    <t>København</t>
  </si>
  <si>
    <t>Tomkin</t>
  </si>
  <si>
    <t>Schultze</t>
  </si>
  <si>
    <t>269-892-0214</t>
  </si>
  <si>
    <t>tschultzeg@timesonline.co.uk</t>
  </si>
  <si>
    <t>5 Hoard Parkway</t>
  </si>
  <si>
    <t>Djibouti</t>
  </si>
  <si>
    <t>Freda</t>
  </si>
  <si>
    <t>Hauxley</t>
  </si>
  <si>
    <t>970-170-1435</t>
  </si>
  <si>
    <t>fhauxleyh@geocities.jp</t>
  </si>
  <si>
    <t>80281 Vermont Road</t>
  </si>
  <si>
    <t>Grand Junction</t>
  </si>
  <si>
    <t>Yvon</t>
  </si>
  <si>
    <t>Asquith</t>
  </si>
  <si>
    <t>182-176-1650</t>
  </si>
  <si>
    <t>yasquithi@multiply.com</t>
  </si>
  <si>
    <t>8692 Stuart Parkway</t>
  </si>
  <si>
    <t>Langue</t>
  </si>
  <si>
    <t>Carling</t>
  </si>
  <si>
    <t>Crossley</t>
  </si>
  <si>
    <t>835-937-7372</t>
  </si>
  <si>
    <t>ccrossleyj@deliciousdays.com</t>
  </si>
  <si>
    <t>76 Quincy Place</t>
  </si>
  <si>
    <t>Iwanai</t>
  </si>
  <si>
    <t>Britney</t>
  </si>
  <si>
    <t>Broggelli</t>
  </si>
  <si>
    <t>476-741-3365</t>
  </si>
  <si>
    <t>bbroggellik@cafepress.com</t>
  </si>
  <si>
    <t>1 Arrowood Plaza</t>
  </si>
  <si>
    <t>Praya</t>
  </si>
  <si>
    <t>Bell</t>
  </si>
  <si>
    <t>Sawden</t>
  </si>
  <si>
    <t>998-312-8526</t>
  </si>
  <si>
    <t>bsawdenl@unicef.org</t>
  </si>
  <si>
    <t>69821 Victoria Point</t>
  </si>
  <si>
    <t>Dukuh</t>
  </si>
  <si>
    <t>Zolly</t>
  </si>
  <si>
    <t>Goligly</t>
  </si>
  <si>
    <t>600-158-5154</t>
  </si>
  <si>
    <t>zgoliglym@fotki.com</t>
  </si>
  <si>
    <t>312 South Hill</t>
  </si>
  <si>
    <t>Dar Chabanne</t>
  </si>
  <si>
    <t>Walden</t>
  </si>
  <si>
    <t>Mulheron</t>
  </si>
  <si>
    <t>720-245-8354</t>
  </si>
  <si>
    <t>wmulheronn@zdnet.com</t>
  </si>
  <si>
    <t>98845 Marquette Pass</t>
  </si>
  <si>
    <t>Digdig</t>
  </si>
  <si>
    <t>Allister</t>
  </si>
  <si>
    <t>Durbridge</t>
  </si>
  <si>
    <t>399-163-2059</t>
  </si>
  <si>
    <t>adurbridgeo@nba.com</t>
  </si>
  <si>
    <t>4 Meadow Valley Pass</t>
  </si>
  <si>
    <t>Staropavlovskaya</t>
  </si>
  <si>
    <t>Rodd</t>
  </si>
  <si>
    <t>Castells</t>
  </si>
  <si>
    <t>407-321-5741</t>
  </si>
  <si>
    <t>rcastellsp@bbb.org</t>
  </si>
  <si>
    <t>3356 Porter Way</t>
  </si>
  <si>
    <t>Guashe</t>
  </si>
  <si>
    <t>Robinson</t>
  </si>
  <si>
    <t>Wild</t>
  </si>
  <si>
    <t>901-342-4493</t>
  </si>
  <si>
    <t>rwildq@quantcast.com</t>
  </si>
  <si>
    <t>5 Sutteridge Place</t>
  </si>
  <si>
    <t>Memphis</t>
  </si>
  <si>
    <t>Danica</t>
  </si>
  <si>
    <t>Willavoys</t>
  </si>
  <si>
    <t>287-250-7723</t>
  </si>
  <si>
    <t>dwillavoysr@arizona.edu</t>
  </si>
  <si>
    <t>14481 Ilene Trail</t>
  </si>
  <si>
    <t>Lidingö</t>
  </si>
  <si>
    <t>Colas</t>
  </si>
  <si>
    <t>Wealthall</t>
  </si>
  <si>
    <t>818-836-4960</t>
  </si>
  <si>
    <t>cwealthalls@goo.gl</t>
  </si>
  <si>
    <t>32 Scoville Park</t>
  </si>
  <si>
    <t>Lanzhong</t>
  </si>
  <si>
    <t>Ermengarde</t>
  </si>
  <si>
    <t>Hucquart</t>
  </si>
  <si>
    <t>357-519-7719</t>
  </si>
  <si>
    <t>ehucquartt@slideshare.net</t>
  </si>
  <si>
    <t>13686 Pond Lane</t>
  </si>
  <si>
    <t>Palena</t>
  </si>
  <si>
    <t>Cash</t>
  </si>
  <si>
    <t>Debit</t>
  </si>
  <si>
    <t>2020-03-02</t>
  </si>
  <si>
    <t>Credit</t>
  </si>
  <si>
    <t>Cheque</t>
  </si>
  <si>
    <t>2020-03-08</t>
  </si>
  <si>
    <t>2020-04-02</t>
  </si>
  <si>
    <t>2020-03-25</t>
  </si>
  <si>
    <t>2020-03-07</t>
  </si>
  <si>
    <t>2020-04-08</t>
  </si>
  <si>
    <t>2020-04-15</t>
  </si>
  <si>
    <t>2020-03-24</t>
  </si>
  <si>
    <t>2020-04-12</t>
  </si>
  <si>
    <t>Candles</t>
  </si>
  <si>
    <t>Lip Balm</t>
  </si>
  <si>
    <t>Water Bottle</t>
  </si>
  <si>
    <t>Toothbrush</t>
  </si>
  <si>
    <t>Desk</t>
  </si>
  <si>
    <t>Lamp</t>
  </si>
  <si>
    <t>Stool</t>
  </si>
  <si>
    <t>Hair Brush</t>
  </si>
  <si>
    <t>Mirror</t>
  </si>
  <si>
    <t>Backpack</t>
  </si>
  <si>
    <t>Helmet</t>
  </si>
  <si>
    <t>Gloves</t>
  </si>
  <si>
    <t>Rope</t>
  </si>
  <si>
    <t>Flask</t>
  </si>
  <si>
    <t>Lighter</t>
  </si>
  <si>
    <t>Hydrating, lemon-flavored lip balm</t>
  </si>
  <si>
    <t>Strawberry scented candle</t>
  </si>
  <si>
    <t>Detangling hair brush</t>
  </si>
  <si>
    <t>Beautiful hand-held mirror</t>
  </si>
  <si>
    <t>Bamboo toothbrush</t>
  </si>
  <si>
    <t>Office desk with wheels</t>
  </si>
  <si>
    <t>Cute black lamp</t>
  </si>
  <si>
    <t>Bar stool for home</t>
  </si>
  <si>
    <t>Insulated water bottle</t>
  </si>
  <si>
    <t>Light-weight backpack</t>
  </si>
  <si>
    <t>Biking helmet</t>
  </si>
  <si>
    <t>Breathable riding gloves</t>
  </si>
  <si>
    <t xml:space="preserve">Strong rope </t>
  </si>
  <si>
    <t>On the go fun</t>
  </si>
  <si>
    <t>Small lighter</t>
  </si>
  <si>
    <t>price</t>
  </si>
  <si>
    <t>total_price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</si>
</sst>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Arial"/>
      <family val="1"/>
    </font>
    <font>
      <b/>
      <sz val="12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1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3" fillId="2" borderId="0" applyNumberFormat="0" applyBorder="0" applyAlignment="0" applyProtection="0"/>
    <xf numFmtId="0" fontId="4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3" applyAlignment="1">
      <alignment horizontal="center"/>
    </xf>
    <xf numFmtId="0" fontId="5" fillId="2" borderId="0" xfId="2" applyFont="1" applyAlignment="1">
      <alignment horizontal="center"/>
    </xf>
    <xf numFmtId="0" fontId="6" fillId="2" borderId="0" xfId="2" applyFont="1" applyBorder="1" applyAlignment="1">
      <alignment horizontal="center"/>
    </xf>
    <xf numFmtId="0" fontId="7" fillId="0" borderId="0" xfId="3" applyFont="1" applyAlignment="1">
      <alignment horizontal="center"/>
    </xf>
    <xf numFmtId="0" fontId="8" fillId="0" borderId="0" xfId="0" applyFont="1" applyAlignment="1">
      <alignment horizontal="center"/>
    </xf>
    <xf numFmtId="43" fontId="8" fillId="0" borderId="0" xfId="1" applyFont="1" applyAlignment="1">
      <alignment horizontal="center"/>
    </xf>
    <xf numFmtId="43" fontId="0" fillId="0" borderId="0" xfId="0" applyNumberFormat="1"/>
    <xf numFmtId="0" fontId="4" fillId="0" borderId="0" xfId="3"/>
    <xf numFmtId="14" fontId="4" fillId="0" borderId="0" xfId="3" applyNumberFormat="1" applyAlignment="1">
      <alignment horizontal="center"/>
    </xf>
    <xf numFmtId="0" fontId="4" fillId="0" borderId="0" xfId="3"/>
    <xf numFmtId="43" fontId="8" fillId="0" borderId="0" xfId="0" applyNumberFormat="1" applyFont="1" applyAlignment="1">
      <alignment horizontal="center"/>
    </xf>
    <xf numFmtId="43" fontId="8" fillId="0" borderId="0" xfId="1" applyFont="1"/>
  </cellXfs>
  <cellStyles count="4">
    <cellStyle name="Comma" xfId="1" builtinId="3"/>
    <cellStyle name="Good" xfId="2" builtinId="26"/>
    <cellStyle name="Normal" xfId="0" builtinId="0"/>
    <cellStyle name="Normal 2" xfId="3" xr:uid="{806D1D91-84CF-4FE7-8393-1587740F8D3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B71BE-0CED-4523-891D-2E543392AF3E}">
  <dimension ref="A1:H32"/>
  <sheetViews>
    <sheetView tabSelected="1" workbookViewId="0">
      <selection activeCell="J15" sqref="J15"/>
    </sheetView>
  </sheetViews>
  <sheetFormatPr defaultColWidth="15.6640625" defaultRowHeight="14.4" x14ac:dyDescent="0.3"/>
  <cols>
    <col min="1" max="1" width="12" style="1" bestFit="1" customWidth="1"/>
    <col min="2" max="2" width="12.5546875" style="1" bestFit="1" customWidth="1"/>
    <col min="3" max="3" width="19.33203125" style="1" bestFit="1" customWidth="1"/>
    <col min="4" max="4" width="14" style="1" bestFit="1" customWidth="1"/>
    <col min="5" max="5" width="30.5546875" style="1" bestFit="1" customWidth="1"/>
    <col min="6" max="6" width="24.33203125" style="1" bestFit="1" customWidth="1"/>
    <col min="7" max="7" width="17.5546875" style="1" bestFit="1" customWidth="1"/>
    <col min="8" max="8" width="16.44140625" style="1" bestFit="1" customWidth="1"/>
    <col min="9" max="16384" width="15.6640625" style="1"/>
  </cols>
  <sheetData>
    <row r="1" spans="1:8" ht="18" x14ac:dyDescent="0.35">
      <c r="E1" s="2" t="s">
        <v>15</v>
      </c>
      <c r="G1" s="2"/>
    </row>
    <row r="2" spans="1:8" x14ac:dyDescent="0.3">
      <c r="A2" s="5" t="s">
        <v>3</v>
      </c>
      <c r="B2" s="5" t="s">
        <v>1</v>
      </c>
      <c r="C2" s="5" t="s">
        <v>2</v>
      </c>
      <c r="D2" s="5" t="s">
        <v>4</v>
      </c>
      <c r="E2" s="5" t="s">
        <v>5</v>
      </c>
      <c r="F2" s="5" t="s">
        <v>12</v>
      </c>
      <c r="G2" s="5" t="s">
        <v>6</v>
      </c>
      <c r="H2" s="5" t="s">
        <v>7</v>
      </c>
    </row>
    <row r="3" spans="1:8" x14ac:dyDescent="0.3">
      <c r="A3" s="3">
        <v>1</v>
      </c>
      <c r="B3" s="3" t="s">
        <v>21</v>
      </c>
      <c r="C3" s="3" t="s">
        <v>22</v>
      </c>
      <c r="D3" s="3" t="s">
        <v>23</v>
      </c>
      <c r="E3" s="3" t="s">
        <v>24</v>
      </c>
      <c r="F3" s="3" t="s">
        <v>25</v>
      </c>
      <c r="G3" s="3" t="s">
        <v>26</v>
      </c>
      <c r="H3" s="3">
        <v>32179</v>
      </c>
    </row>
    <row r="4" spans="1:8" x14ac:dyDescent="0.3">
      <c r="A4" s="3">
        <v>2</v>
      </c>
      <c r="B4" s="3" t="s">
        <v>27</v>
      </c>
      <c r="C4" s="3" t="s">
        <v>28</v>
      </c>
      <c r="D4" s="3" t="s">
        <v>29</v>
      </c>
      <c r="E4" s="3" t="s">
        <v>30</v>
      </c>
      <c r="F4" s="3" t="s">
        <v>31</v>
      </c>
      <c r="G4" s="3" t="s">
        <v>32</v>
      </c>
      <c r="H4" s="3">
        <v>22632</v>
      </c>
    </row>
    <row r="5" spans="1:8" x14ac:dyDescent="0.3">
      <c r="A5" s="3">
        <v>3</v>
      </c>
      <c r="B5" s="3" t="s">
        <v>33</v>
      </c>
      <c r="C5" s="3" t="s">
        <v>34</v>
      </c>
      <c r="D5" s="3" t="s">
        <v>35</v>
      </c>
      <c r="E5" s="3" t="s">
        <v>36</v>
      </c>
      <c r="F5" s="3" t="s">
        <v>37</v>
      </c>
      <c r="G5" s="3" t="s">
        <v>38</v>
      </c>
      <c r="H5" s="3">
        <v>34616</v>
      </c>
    </row>
    <row r="6" spans="1:8" x14ac:dyDescent="0.3">
      <c r="A6" s="3">
        <v>4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>
        <v>48344</v>
      </c>
    </row>
    <row r="7" spans="1:8" x14ac:dyDescent="0.3">
      <c r="A7" s="3">
        <v>5</v>
      </c>
      <c r="B7" s="3" t="s">
        <v>45</v>
      </c>
      <c r="C7" s="3" t="s">
        <v>46</v>
      </c>
      <c r="D7" s="3" t="s">
        <v>47</v>
      </c>
      <c r="E7" s="3" t="s">
        <v>48</v>
      </c>
      <c r="F7" s="3" t="s">
        <v>49</v>
      </c>
      <c r="G7" s="3" t="s">
        <v>50</v>
      </c>
      <c r="H7" s="3">
        <v>48929</v>
      </c>
    </row>
    <row r="8" spans="1:8" x14ac:dyDescent="0.3">
      <c r="A8" s="3">
        <v>6</v>
      </c>
      <c r="B8" s="3" t="s">
        <v>51</v>
      </c>
      <c r="C8" s="3" t="s">
        <v>52</v>
      </c>
      <c r="D8" s="3" t="s">
        <v>53</v>
      </c>
      <c r="E8" s="3" t="s">
        <v>54</v>
      </c>
      <c r="F8" s="3" t="s">
        <v>55</v>
      </c>
      <c r="G8" s="3" t="s">
        <v>56</v>
      </c>
      <c r="H8" s="3">
        <v>26678</v>
      </c>
    </row>
    <row r="9" spans="1:8" x14ac:dyDescent="0.3">
      <c r="A9" s="3">
        <v>7</v>
      </c>
      <c r="B9" s="3" t="s">
        <v>57</v>
      </c>
      <c r="C9" s="3" t="s">
        <v>58</v>
      </c>
      <c r="D9" s="3" t="s">
        <v>59</v>
      </c>
      <c r="E9" s="3" t="s">
        <v>60</v>
      </c>
      <c r="F9" s="3" t="s">
        <v>61</v>
      </c>
      <c r="G9" s="3" t="s">
        <v>62</v>
      </c>
      <c r="H9" s="3">
        <v>25230</v>
      </c>
    </row>
    <row r="10" spans="1:8" x14ac:dyDescent="0.3">
      <c r="A10" s="3">
        <v>8</v>
      </c>
      <c r="B10" s="3" t="s">
        <v>63</v>
      </c>
      <c r="C10" s="3" t="s">
        <v>64</v>
      </c>
      <c r="D10" s="3" t="s">
        <v>65</v>
      </c>
      <c r="E10" s="3" t="s">
        <v>66</v>
      </c>
      <c r="F10" s="3" t="s">
        <v>67</v>
      </c>
      <c r="G10" s="3" t="s">
        <v>68</v>
      </c>
      <c r="H10" s="3">
        <v>17875</v>
      </c>
    </row>
    <row r="11" spans="1:8" x14ac:dyDescent="0.3">
      <c r="A11" s="3">
        <v>9</v>
      </c>
      <c r="B11" s="3" t="s">
        <v>69</v>
      </c>
      <c r="C11" s="3" t="s">
        <v>70</v>
      </c>
      <c r="D11" s="3" t="s">
        <v>71</v>
      </c>
      <c r="E11" s="3" t="s">
        <v>72</v>
      </c>
      <c r="F11" s="3" t="s">
        <v>73</v>
      </c>
      <c r="G11" s="3" t="s">
        <v>74</v>
      </c>
      <c r="H11" s="3">
        <v>23756</v>
      </c>
    </row>
    <row r="12" spans="1:8" x14ac:dyDescent="0.3">
      <c r="A12" s="3">
        <v>10</v>
      </c>
      <c r="B12" s="3" t="s">
        <v>75</v>
      </c>
      <c r="C12" s="3" t="s">
        <v>76</v>
      </c>
      <c r="D12" s="3" t="s">
        <v>77</v>
      </c>
      <c r="E12" s="3" t="s">
        <v>78</v>
      </c>
      <c r="F12" s="3" t="s">
        <v>79</v>
      </c>
      <c r="G12" s="3" t="s">
        <v>80</v>
      </c>
      <c r="H12" s="3">
        <v>34258</v>
      </c>
    </row>
    <row r="13" spans="1:8" x14ac:dyDescent="0.3">
      <c r="A13" s="3">
        <v>11</v>
      </c>
      <c r="B13" s="3" t="s">
        <v>81</v>
      </c>
      <c r="C13" s="3" t="s">
        <v>82</v>
      </c>
      <c r="D13" s="3" t="s">
        <v>83</v>
      </c>
      <c r="E13" s="3" t="s">
        <v>84</v>
      </c>
      <c r="F13" s="3" t="s">
        <v>85</v>
      </c>
      <c r="G13" s="3" t="s">
        <v>86</v>
      </c>
      <c r="H13" s="3">
        <v>16970</v>
      </c>
    </row>
    <row r="14" spans="1:8" x14ac:dyDescent="0.3">
      <c r="A14" s="3">
        <v>12</v>
      </c>
      <c r="B14" s="3" t="s">
        <v>87</v>
      </c>
      <c r="C14" s="3" t="s">
        <v>88</v>
      </c>
      <c r="D14" s="3" t="s">
        <v>89</v>
      </c>
      <c r="E14" s="3" t="s">
        <v>90</v>
      </c>
      <c r="F14" s="3" t="s">
        <v>91</v>
      </c>
      <c r="G14" s="3" t="s">
        <v>92</v>
      </c>
      <c r="H14" s="3">
        <v>26693</v>
      </c>
    </row>
    <row r="15" spans="1:8" x14ac:dyDescent="0.3">
      <c r="A15" s="3">
        <v>13</v>
      </c>
      <c r="B15" s="3" t="s">
        <v>93</v>
      </c>
      <c r="C15" s="3" t="s">
        <v>94</v>
      </c>
      <c r="D15" s="3" t="s">
        <v>95</v>
      </c>
      <c r="E15" s="3" t="s">
        <v>96</v>
      </c>
      <c r="F15" s="3" t="s">
        <v>97</v>
      </c>
      <c r="G15" s="3" t="s">
        <v>98</v>
      </c>
      <c r="H15" s="3">
        <v>26314</v>
      </c>
    </row>
    <row r="16" spans="1:8" x14ac:dyDescent="0.3">
      <c r="A16" s="3">
        <v>14</v>
      </c>
      <c r="B16" s="3" t="s">
        <v>99</v>
      </c>
      <c r="C16" s="3" t="s">
        <v>100</v>
      </c>
      <c r="D16" s="3" t="s">
        <v>101</v>
      </c>
      <c r="E16" s="3" t="s">
        <v>102</v>
      </c>
      <c r="F16" s="3" t="s">
        <v>103</v>
      </c>
      <c r="G16" s="3" t="s">
        <v>104</v>
      </c>
      <c r="H16" s="3">
        <v>39341</v>
      </c>
    </row>
    <row r="17" spans="1:8" x14ac:dyDescent="0.3">
      <c r="A17" s="3">
        <v>15</v>
      </c>
      <c r="B17" s="3" t="s">
        <v>105</v>
      </c>
      <c r="C17" s="3" t="s">
        <v>106</v>
      </c>
      <c r="D17" s="3" t="s">
        <v>107</v>
      </c>
      <c r="E17" s="3" t="s">
        <v>108</v>
      </c>
      <c r="F17" s="3" t="s">
        <v>109</v>
      </c>
      <c r="G17" s="3" t="s">
        <v>110</v>
      </c>
      <c r="H17" s="3">
        <v>38583</v>
      </c>
    </row>
    <row r="18" spans="1:8" x14ac:dyDescent="0.3">
      <c r="A18" s="3">
        <v>16</v>
      </c>
      <c r="B18" s="3" t="s">
        <v>111</v>
      </c>
      <c r="C18" s="3" t="s">
        <v>112</v>
      </c>
      <c r="D18" s="3" t="s">
        <v>113</v>
      </c>
      <c r="E18" s="3" t="s">
        <v>114</v>
      </c>
      <c r="F18" s="3" t="s">
        <v>115</v>
      </c>
      <c r="G18" s="3" t="s">
        <v>116</v>
      </c>
      <c r="H18" s="3">
        <v>41194</v>
      </c>
    </row>
    <row r="19" spans="1:8" x14ac:dyDescent="0.3">
      <c r="A19" s="3">
        <v>17</v>
      </c>
      <c r="B19" s="3" t="s">
        <v>117</v>
      </c>
      <c r="C19" s="3" t="s">
        <v>118</v>
      </c>
      <c r="D19" s="3" t="s">
        <v>119</v>
      </c>
      <c r="E19" s="3" t="s">
        <v>120</v>
      </c>
      <c r="F19" s="3" t="s">
        <v>121</v>
      </c>
      <c r="G19" s="3" t="s">
        <v>122</v>
      </c>
      <c r="H19" s="3">
        <v>10947</v>
      </c>
    </row>
    <row r="20" spans="1:8" x14ac:dyDescent="0.3">
      <c r="A20" s="3">
        <v>18</v>
      </c>
      <c r="B20" s="3" t="s">
        <v>123</v>
      </c>
      <c r="C20" s="3" t="s">
        <v>124</v>
      </c>
      <c r="D20" s="3" t="s">
        <v>125</v>
      </c>
      <c r="E20" s="3" t="s">
        <v>126</v>
      </c>
      <c r="F20" s="3" t="s">
        <v>127</v>
      </c>
      <c r="G20" s="3" t="s">
        <v>128</v>
      </c>
      <c r="H20" s="3">
        <v>25951</v>
      </c>
    </row>
    <row r="21" spans="1:8" x14ac:dyDescent="0.3">
      <c r="A21" s="3">
        <v>19</v>
      </c>
      <c r="B21" s="3" t="s">
        <v>129</v>
      </c>
      <c r="C21" s="3" t="s">
        <v>130</v>
      </c>
      <c r="D21" s="3" t="s">
        <v>131</v>
      </c>
      <c r="E21" s="3" t="s">
        <v>132</v>
      </c>
      <c r="F21" s="3" t="s">
        <v>133</v>
      </c>
      <c r="G21" s="3" t="s">
        <v>134</v>
      </c>
      <c r="H21" s="3">
        <v>22138</v>
      </c>
    </row>
    <row r="22" spans="1:8" x14ac:dyDescent="0.3">
      <c r="A22" s="3">
        <v>20</v>
      </c>
      <c r="B22" s="3" t="s">
        <v>135</v>
      </c>
      <c r="C22" s="3" t="s">
        <v>136</v>
      </c>
      <c r="D22" s="3" t="s">
        <v>137</v>
      </c>
      <c r="E22" s="3" t="s">
        <v>138</v>
      </c>
      <c r="F22" s="3" t="s">
        <v>139</v>
      </c>
      <c r="G22" s="3" t="s">
        <v>140</v>
      </c>
      <c r="H22" s="3">
        <v>21993</v>
      </c>
    </row>
    <row r="23" spans="1:8" x14ac:dyDescent="0.3">
      <c r="A23" s="3">
        <v>21</v>
      </c>
      <c r="B23" s="3" t="s">
        <v>141</v>
      </c>
      <c r="C23" s="3" t="s">
        <v>142</v>
      </c>
      <c r="D23" s="3" t="s">
        <v>143</v>
      </c>
      <c r="E23" s="3" t="s">
        <v>144</v>
      </c>
      <c r="F23" s="3" t="s">
        <v>145</v>
      </c>
      <c r="G23" s="3" t="s">
        <v>146</v>
      </c>
      <c r="H23" s="3">
        <v>29522</v>
      </c>
    </row>
    <row r="24" spans="1:8" x14ac:dyDescent="0.3">
      <c r="A24" s="3">
        <v>22</v>
      </c>
      <c r="B24" s="3" t="s">
        <v>147</v>
      </c>
      <c r="C24" s="3" t="s">
        <v>148</v>
      </c>
      <c r="D24" s="3" t="s">
        <v>149</v>
      </c>
      <c r="E24" s="3" t="s">
        <v>150</v>
      </c>
      <c r="F24" s="3" t="s">
        <v>151</v>
      </c>
      <c r="G24" s="3" t="s">
        <v>152</v>
      </c>
      <c r="H24" s="3">
        <v>17758</v>
      </c>
    </row>
    <row r="25" spans="1:8" x14ac:dyDescent="0.3">
      <c r="A25" s="3">
        <v>23</v>
      </c>
      <c r="B25" s="3" t="s">
        <v>153</v>
      </c>
      <c r="C25" s="3" t="s">
        <v>154</v>
      </c>
      <c r="D25" s="3" t="s">
        <v>155</v>
      </c>
      <c r="E25" s="3" t="s">
        <v>156</v>
      </c>
      <c r="F25" s="3" t="s">
        <v>157</v>
      </c>
      <c r="G25" s="3" t="s">
        <v>158</v>
      </c>
      <c r="H25" s="3">
        <v>30630</v>
      </c>
    </row>
    <row r="26" spans="1:8" x14ac:dyDescent="0.3">
      <c r="A26" s="3">
        <v>24</v>
      </c>
      <c r="B26" s="3" t="s">
        <v>159</v>
      </c>
      <c r="C26" s="3" t="s">
        <v>160</v>
      </c>
      <c r="D26" s="3" t="s">
        <v>161</v>
      </c>
      <c r="E26" s="3" t="s">
        <v>162</v>
      </c>
      <c r="F26" s="3" t="s">
        <v>163</v>
      </c>
      <c r="G26" s="3" t="s">
        <v>164</v>
      </c>
      <c r="H26" s="3">
        <v>19009</v>
      </c>
    </row>
    <row r="27" spans="1:8" x14ac:dyDescent="0.3">
      <c r="A27" s="3">
        <v>25</v>
      </c>
      <c r="B27" s="3" t="s">
        <v>165</v>
      </c>
      <c r="C27" s="3" t="s">
        <v>166</v>
      </c>
      <c r="D27" s="3" t="s">
        <v>167</v>
      </c>
      <c r="E27" s="3" t="s">
        <v>168</v>
      </c>
      <c r="F27" s="3" t="s">
        <v>169</v>
      </c>
      <c r="G27" s="3" t="s">
        <v>170</v>
      </c>
      <c r="H27" s="3">
        <v>13977</v>
      </c>
    </row>
    <row r="28" spans="1:8" x14ac:dyDescent="0.3">
      <c r="A28" s="3">
        <v>26</v>
      </c>
      <c r="B28" s="3" t="s">
        <v>171</v>
      </c>
      <c r="C28" s="3" t="s">
        <v>172</v>
      </c>
      <c r="D28" s="3" t="s">
        <v>173</v>
      </c>
      <c r="E28" s="3" t="s">
        <v>174</v>
      </c>
      <c r="F28" s="3" t="s">
        <v>175</v>
      </c>
      <c r="G28" s="3" t="s">
        <v>176</v>
      </c>
      <c r="H28" s="3">
        <v>27174</v>
      </c>
    </row>
    <row r="29" spans="1:8" x14ac:dyDescent="0.3">
      <c r="A29" s="3">
        <v>27</v>
      </c>
      <c r="B29" s="3" t="s">
        <v>177</v>
      </c>
      <c r="C29" s="3" t="s">
        <v>178</v>
      </c>
      <c r="D29" s="3" t="s">
        <v>179</v>
      </c>
      <c r="E29" s="3" t="s">
        <v>180</v>
      </c>
      <c r="F29" s="3" t="s">
        <v>181</v>
      </c>
      <c r="G29" s="3" t="s">
        <v>182</v>
      </c>
      <c r="H29" s="3">
        <v>47616</v>
      </c>
    </row>
    <row r="30" spans="1:8" x14ac:dyDescent="0.3">
      <c r="A30" s="3">
        <v>28</v>
      </c>
      <c r="B30" s="3" t="s">
        <v>183</v>
      </c>
      <c r="C30" s="3" t="s">
        <v>184</v>
      </c>
      <c r="D30" s="3" t="s">
        <v>185</v>
      </c>
      <c r="E30" s="3" t="s">
        <v>186</v>
      </c>
      <c r="F30" s="3" t="s">
        <v>187</v>
      </c>
      <c r="G30" s="3" t="s">
        <v>188</v>
      </c>
      <c r="H30" s="3">
        <v>11012</v>
      </c>
    </row>
    <row r="31" spans="1:8" x14ac:dyDescent="0.3">
      <c r="A31" s="3">
        <v>29</v>
      </c>
      <c r="B31" s="3" t="s">
        <v>189</v>
      </c>
      <c r="C31" s="3" t="s">
        <v>190</v>
      </c>
      <c r="D31" s="3" t="s">
        <v>191</v>
      </c>
      <c r="E31" s="3" t="s">
        <v>192</v>
      </c>
      <c r="F31" s="3" t="s">
        <v>193</v>
      </c>
      <c r="G31" s="3" t="s">
        <v>194</v>
      </c>
      <c r="H31" s="3">
        <v>44869</v>
      </c>
    </row>
    <row r="32" spans="1:8" x14ac:dyDescent="0.3">
      <c r="A32" s="3">
        <v>30</v>
      </c>
      <c r="B32" s="3" t="s">
        <v>195</v>
      </c>
      <c r="C32" s="3" t="s">
        <v>196</v>
      </c>
      <c r="D32" s="3" t="s">
        <v>197</v>
      </c>
      <c r="E32" s="3" t="s">
        <v>198</v>
      </c>
      <c r="F32" s="3" t="s">
        <v>199</v>
      </c>
      <c r="G32" s="3" t="s">
        <v>200</v>
      </c>
      <c r="H32" s="3">
        <v>28320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C37B8-3CDA-4090-955F-0F1D8074295B}">
  <dimension ref="A1:L32"/>
  <sheetViews>
    <sheetView workbookViewId="0">
      <selection activeCell="G23" sqref="G23"/>
    </sheetView>
  </sheetViews>
  <sheetFormatPr defaultColWidth="15.6640625" defaultRowHeight="14.4" x14ac:dyDescent="0.3"/>
  <cols>
    <col min="4" max="4" width="18.88671875" bestFit="1" customWidth="1"/>
    <col min="5" max="5" width="16.5546875" customWidth="1"/>
  </cols>
  <sheetData>
    <row r="1" spans="1:12" ht="18" x14ac:dyDescent="0.35">
      <c r="A1" s="1"/>
      <c r="B1" s="1"/>
      <c r="C1" s="2" t="s">
        <v>16</v>
      </c>
      <c r="E1" s="1"/>
    </row>
    <row r="2" spans="1:12" ht="15.6" x14ac:dyDescent="0.3">
      <c r="A2" s="4" t="s">
        <v>9</v>
      </c>
      <c r="B2" s="4" t="s">
        <v>3</v>
      </c>
      <c r="C2" s="4" t="s">
        <v>13</v>
      </c>
      <c r="D2" s="4" t="s">
        <v>17</v>
      </c>
      <c r="E2" s="4" t="s">
        <v>245</v>
      </c>
      <c r="G2" s="3"/>
      <c r="H2" s="12"/>
      <c r="I2" s="12"/>
      <c r="J2" s="12"/>
      <c r="K2" s="12"/>
      <c r="L2" s="12"/>
    </row>
    <row r="3" spans="1:12" x14ac:dyDescent="0.3">
      <c r="A3" s="3">
        <v>1</v>
      </c>
      <c r="B3" s="3">
        <v>1</v>
      </c>
      <c r="C3" s="3" t="s">
        <v>203</v>
      </c>
      <c r="D3" s="3" t="s">
        <v>201</v>
      </c>
      <c r="E3" s="14">
        <f>SUM(260+210)</f>
        <v>470</v>
      </c>
      <c r="G3" s="3"/>
      <c r="H3" s="3"/>
      <c r="I3" s="3"/>
      <c r="J3" s="3"/>
      <c r="K3" s="13"/>
      <c r="L3" s="3"/>
    </row>
    <row r="4" spans="1:12" x14ac:dyDescent="0.3">
      <c r="A4" s="3">
        <v>2</v>
      </c>
      <c r="B4" s="3">
        <v>2</v>
      </c>
      <c r="C4" s="3" t="s">
        <v>209</v>
      </c>
      <c r="D4" s="3" t="s">
        <v>204</v>
      </c>
      <c r="E4" s="14">
        <v>1282.5</v>
      </c>
      <c r="F4" s="9"/>
      <c r="G4" s="3"/>
      <c r="H4" s="3"/>
      <c r="I4" s="3"/>
      <c r="J4" s="3"/>
      <c r="K4" s="13"/>
      <c r="L4" s="3"/>
    </row>
    <row r="5" spans="1:12" x14ac:dyDescent="0.3">
      <c r="A5" s="3">
        <v>3</v>
      </c>
      <c r="B5" s="3">
        <v>3</v>
      </c>
      <c r="C5" s="3" t="s">
        <v>206</v>
      </c>
      <c r="D5" s="3" t="s">
        <v>202</v>
      </c>
      <c r="E5" s="14">
        <v>210</v>
      </c>
      <c r="F5" s="9"/>
      <c r="G5" s="3"/>
      <c r="H5" s="3"/>
      <c r="I5" s="3"/>
      <c r="J5" s="3"/>
      <c r="K5" s="8"/>
      <c r="L5" s="3"/>
    </row>
    <row r="6" spans="1:12" x14ac:dyDescent="0.3">
      <c r="A6" s="3">
        <v>4</v>
      </c>
      <c r="B6" s="3">
        <v>4</v>
      </c>
      <c r="C6" s="3" t="s">
        <v>212</v>
      </c>
      <c r="D6" s="3" t="s">
        <v>205</v>
      </c>
      <c r="E6" s="14">
        <v>464.5</v>
      </c>
      <c r="F6" s="9"/>
      <c r="G6" s="3"/>
      <c r="H6" s="3"/>
      <c r="I6" s="3"/>
      <c r="J6" s="3"/>
      <c r="K6" s="8"/>
      <c r="L6" s="3"/>
    </row>
    <row r="7" spans="1:12" x14ac:dyDescent="0.3">
      <c r="A7" s="3">
        <v>5</v>
      </c>
      <c r="B7" s="3">
        <v>5</v>
      </c>
      <c r="C7" s="3" t="s">
        <v>208</v>
      </c>
      <c r="D7" s="3" t="s">
        <v>202</v>
      </c>
      <c r="E7" s="14">
        <v>136</v>
      </c>
      <c r="F7" s="9"/>
      <c r="G7" s="3"/>
      <c r="H7" s="3"/>
      <c r="I7" s="3"/>
      <c r="J7" s="3"/>
      <c r="K7" s="8"/>
      <c r="L7" s="3"/>
    </row>
    <row r="8" spans="1:12" x14ac:dyDescent="0.3">
      <c r="A8" s="3">
        <v>6</v>
      </c>
      <c r="B8" s="3">
        <v>6</v>
      </c>
      <c r="C8" s="3" t="s">
        <v>207</v>
      </c>
      <c r="D8" s="3" t="s">
        <v>202</v>
      </c>
      <c r="E8" s="14">
        <v>1303.5</v>
      </c>
      <c r="F8" s="9"/>
      <c r="G8" s="11"/>
      <c r="H8" s="3"/>
      <c r="I8" s="3"/>
      <c r="J8" s="3"/>
      <c r="K8" s="8"/>
      <c r="L8" s="3"/>
    </row>
    <row r="9" spans="1:12" x14ac:dyDescent="0.3">
      <c r="A9" s="3">
        <v>7</v>
      </c>
      <c r="B9" s="3">
        <v>7</v>
      </c>
      <c r="C9" s="3" t="s">
        <v>210</v>
      </c>
      <c r="D9" s="3" t="s">
        <v>205</v>
      </c>
      <c r="E9" s="14">
        <v>150.5</v>
      </c>
      <c r="F9" s="9"/>
      <c r="G9" s="11"/>
      <c r="H9" s="3"/>
      <c r="I9" s="3"/>
      <c r="J9" s="3"/>
      <c r="K9" s="8"/>
      <c r="L9" s="11"/>
    </row>
    <row r="10" spans="1:12" x14ac:dyDescent="0.3">
      <c r="A10" s="3">
        <v>8</v>
      </c>
      <c r="B10" s="3">
        <v>8</v>
      </c>
      <c r="C10" s="3" t="s">
        <v>213</v>
      </c>
      <c r="D10" s="3" t="s">
        <v>202</v>
      </c>
      <c r="E10" s="14">
        <v>200</v>
      </c>
      <c r="F10" s="9"/>
      <c r="G10" s="11"/>
      <c r="H10" s="3"/>
      <c r="I10" s="3"/>
      <c r="J10" s="3"/>
      <c r="K10" s="8"/>
      <c r="L10" s="11"/>
    </row>
    <row r="11" spans="1:12" x14ac:dyDescent="0.3">
      <c r="A11" s="3">
        <v>9</v>
      </c>
      <c r="B11" s="3">
        <v>9</v>
      </c>
      <c r="C11" s="3" t="s">
        <v>211</v>
      </c>
      <c r="D11" s="3" t="s">
        <v>201</v>
      </c>
      <c r="E11" s="14">
        <v>675</v>
      </c>
      <c r="F11" s="9"/>
      <c r="G11" s="11"/>
      <c r="H11" s="3"/>
      <c r="I11" s="3"/>
      <c r="J11" s="3"/>
      <c r="K11" s="8"/>
      <c r="L11" s="11"/>
    </row>
    <row r="12" spans="1:12" x14ac:dyDescent="0.3">
      <c r="A12" s="3"/>
      <c r="B12" s="3"/>
      <c r="C12" s="3"/>
      <c r="D12" s="3"/>
      <c r="G12" s="11"/>
      <c r="H12" s="3"/>
      <c r="I12" s="3"/>
      <c r="J12" s="3"/>
      <c r="K12" s="8"/>
      <c r="L12" s="11"/>
    </row>
    <row r="13" spans="1:12" x14ac:dyDescent="0.3">
      <c r="A13" s="3"/>
      <c r="B13" s="3"/>
      <c r="C13" s="3"/>
      <c r="D13" s="3"/>
      <c r="G13" s="11"/>
      <c r="H13" s="3"/>
      <c r="I13" s="3"/>
      <c r="J13" s="3"/>
      <c r="K13" s="8"/>
      <c r="L13" s="11"/>
    </row>
    <row r="14" spans="1:12" x14ac:dyDescent="0.3">
      <c r="A14" s="3"/>
      <c r="B14" s="3"/>
      <c r="C14" s="3"/>
      <c r="D14" s="3"/>
      <c r="G14" s="11"/>
      <c r="H14" s="3"/>
      <c r="I14" s="3"/>
      <c r="J14" s="3"/>
      <c r="K14" s="8"/>
      <c r="L14" s="11"/>
    </row>
    <row r="15" spans="1:12" x14ac:dyDescent="0.3">
      <c r="A15" s="3"/>
      <c r="B15" s="3"/>
      <c r="C15" s="3"/>
      <c r="D15" s="3"/>
      <c r="G15" s="11"/>
      <c r="H15" s="3"/>
      <c r="I15" s="3"/>
      <c r="J15" s="3"/>
      <c r="K15" s="8"/>
      <c r="L15" s="11"/>
    </row>
    <row r="16" spans="1:12" x14ac:dyDescent="0.3">
      <c r="A16" s="3"/>
      <c r="B16" s="3"/>
      <c r="C16" s="3"/>
      <c r="D16" s="3"/>
      <c r="G16" s="11"/>
      <c r="H16" s="3"/>
      <c r="I16" s="3"/>
      <c r="J16" s="3"/>
      <c r="K16" s="8"/>
      <c r="L16" s="11"/>
    </row>
    <row r="17" spans="1:12" x14ac:dyDescent="0.3">
      <c r="A17" s="3"/>
      <c r="B17" s="3"/>
      <c r="C17" s="3"/>
      <c r="D17" s="3"/>
      <c r="G17" s="11"/>
      <c r="H17" s="3"/>
      <c r="I17" s="3"/>
      <c r="J17" s="3"/>
      <c r="K17" s="8"/>
      <c r="L17" s="11"/>
    </row>
    <row r="18" spans="1:12" x14ac:dyDescent="0.3">
      <c r="A18" s="3"/>
      <c r="B18" s="3"/>
      <c r="C18" s="3"/>
      <c r="D18" s="3"/>
      <c r="G18" s="11"/>
      <c r="H18" s="3"/>
      <c r="I18" s="3"/>
      <c r="J18" s="3"/>
      <c r="K18" s="8"/>
      <c r="L18" s="11"/>
    </row>
    <row r="19" spans="1:12" x14ac:dyDescent="0.3">
      <c r="A19" s="3"/>
      <c r="B19" s="3"/>
      <c r="C19" s="3"/>
      <c r="D19" s="3"/>
      <c r="G19" s="11"/>
      <c r="H19" s="3"/>
      <c r="I19" s="3"/>
      <c r="J19" s="3"/>
      <c r="K19" s="8"/>
      <c r="L19" s="11"/>
    </row>
    <row r="20" spans="1:12" x14ac:dyDescent="0.3">
      <c r="A20" s="3"/>
      <c r="B20" s="3"/>
      <c r="C20" s="3"/>
      <c r="D20" s="3"/>
      <c r="G20" s="11"/>
      <c r="H20" s="3"/>
      <c r="I20" s="3"/>
      <c r="J20" s="3"/>
      <c r="K20" s="8"/>
      <c r="L20" s="11"/>
    </row>
    <row r="21" spans="1:12" x14ac:dyDescent="0.3">
      <c r="A21" s="3"/>
      <c r="B21" s="3"/>
      <c r="C21" s="3"/>
      <c r="D21" s="3"/>
      <c r="G21" s="11"/>
      <c r="H21" s="3"/>
      <c r="I21" s="3"/>
      <c r="J21" s="3"/>
      <c r="K21" s="8"/>
      <c r="L21" s="11"/>
    </row>
    <row r="22" spans="1:12" x14ac:dyDescent="0.3">
      <c r="A22" s="3"/>
      <c r="B22" s="3"/>
      <c r="C22" s="3"/>
      <c r="D22" s="3"/>
      <c r="G22" s="11"/>
      <c r="H22" s="3"/>
      <c r="I22" s="3"/>
      <c r="J22" s="3"/>
      <c r="K22" s="8"/>
      <c r="L22" s="11"/>
    </row>
    <row r="23" spans="1:12" x14ac:dyDescent="0.3">
      <c r="A23" s="3"/>
      <c r="B23" s="3"/>
      <c r="C23" s="3"/>
      <c r="D23" s="3"/>
      <c r="G23" s="11"/>
      <c r="H23" s="3"/>
      <c r="I23" s="3"/>
      <c r="J23" s="3"/>
      <c r="K23" s="8"/>
      <c r="L23" s="11"/>
    </row>
    <row r="24" spans="1:12" x14ac:dyDescent="0.3">
      <c r="A24" s="3"/>
      <c r="B24" s="3"/>
      <c r="C24" s="3"/>
      <c r="D24" s="3"/>
      <c r="G24" s="11"/>
      <c r="H24" s="3"/>
      <c r="I24" s="3"/>
      <c r="J24" s="3"/>
      <c r="K24" s="8"/>
      <c r="L24" s="11"/>
    </row>
    <row r="25" spans="1:12" x14ac:dyDescent="0.3">
      <c r="A25" s="3"/>
      <c r="B25" s="3"/>
      <c r="C25" s="3"/>
      <c r="D25" s="3"/>
      <c r="G25" s="11"/>
      <c r="H25" s="3"/>
      <c r="I25" s="3"/>
      <c r="J25" s="3"/>
      <c r="K25" s="8"/>
      <c r="L25" s="11"/>
    </row>
    <row r="26" spans="1:12" x14ac:dyDescent="0.3">
      <c r="A26" s="3"/>
      <c r="B26" s="3"/>
      <c r="C26" s="3"/>
      <c r="D26" s="3"/>
      <c r="G26" s="11"/>
      <c r="H26" s="3"/>
      <c r="I26" s="3"/>
      <c r="J26" s="3"/>
      <c r="K26" s="8"/>
      <c r="L26" s="11"/>
    </row>
    <row r="27" spans="1:12" x14ac:dyDescent="0.3">
      <c r="A27" s="3"/>
      <c r="B27" s="3"/>
      <c r="C27" s="3"/>
      <c r="D27" s="3"/>
      <c r="G27" s="3"/>
      <c r="H27" s="3"/>
      <c r="I27" s="3"/>
      <c r="J27" s="3"/>
      <c r="K27" s="8"/>
      <c r="L27" s="11"/>
    </row>
    <row r="28" spans="1:12" x14ac:dyDescent="0.3">
      <c r="A28" s="3"/>
    </row>
    <row r="29" spans="1:12" x14ac:dyDescent="0.3">
      <c r="A29" s="3"/>
    </row>
    <row r="30" spans="1:12" x14ac:dyDescent="0.3">
      <c r="A30" s="3"/>
    </row>
    <row r="31" spans="1:12" x14ac:dyDescent="0.3">
      <c r="A31" s="3"/>
    </row>
    <row r="32" spans="1:12" x14ac:dyDescent="0.3">
      <c r="A32" s="3"/>
    </row>
  </sheetData>
  <sortState xmlns:xlrd2="http://schemas.microsoft.com/office/spreadsheetml/2017/richdata2" ref="A3:E27">
    <sortCondition ref="C3:C2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2651B-E973-4A98-A7C3-94E414BA7596}">
  <dimension ref="A1:L32"/>
  <sheetViews>
    <sheetView workbookViewId="0">
      <selection activeCell="L22" sqref="L22"/>
    </sheetView>
  </sheetViews>
  <sheetFormatPr defaultColWidth="15.6640625" defaultRowHeight="14.4" x14ac:dyDescent="0.3"/>
  <sheetData>
    <row r="1" spans="1:12" ht="18" x14ac:dyDescent="0.35">
      <c r="A1" s="1"/>
      <c r="B1" s="1"/>
      <c r="C1" s="1"/>
      <c r="D1" s="2" t="s">
        <v>14</v>
      </c>
      <c r="E1" s="1"/>
      <c r="F1" s="1"/>
      <c r="G1" s="1"/>
      <c r="H1" s="1"/>
    </row>
    <row r="2" spans="1:12" ht="15.6" x14ac:dyDescent="0.3">
      <c r="A2" s="4" t="s">
        <v>19</v>
      </c>
      <c r="B2" s="4" t="s">
        <v>9</v>
      </c>
      <c r="C2" s="4" t="s">
        <v>8</v>
      </c>
      <c r="D2" s="4" t="s">
        <v>10</v>
      </c>
      <c r="E2" s="4" t="s">
        <v>244</v>
      </c>
      <c r="F2" s="4" t="s">
        <v>13</v>
      </c>
      <c r="H2" s="1"/>
    </row>
    <row r="3" spans="1:12" x14ac:dyDescent="0.3">
      <c r="A3" s="3">
        <v>1</v>
      </c>
      <c r="B3" s="3">
        <v>1</v>
      </c>
      <c r="C3" s="3">
        <v>130</v>
      </c>
      <c r="D3" s="3">
        <v>13</v>
      </c>
      <c r="E3" s="13">
        <f>13*20</f>
        <v>260</v>
      </c>
      <c r="F3" s="3" t="s">
        <v>203</v>
      </c>
      <c r="H3" s="6"/>
      <c r="I3" s="7"/>
      <c r="J3" s="7"/>
      <c r="K3" s="6"/>
      <c r="L3" s="8"/>
    </row>
    <row r="4" spans="1:12" x14ac:dyDescent="0.3">
      <c r="A4" s="3">
        <v>2</v>
      </c>
      <c r="B4" s="3">
        <v>1</v>
      </c>
      <c r="C4" s="3">
        <v>200</v>
      </c>
      <c r="D4" s="3">
        <v>14</v>
      </c>
      <c r="E4" s="13">
        <f>14*15</f>
        <v>210</v>
      </c>
      <c r="F4" s="3" t="s">
        <v>203</v>
      </c>
      <c r="H4" s="6"/>
      <c r="I4" s="7"/>
      <c r="J4" s="7"/>
      <c r="K4" s="6"/>
      <c r="L4" s="8"/>
    </row>
    <row r="5" spans="1:12" x14ac:dyDescent="0.3">
      <c r="A5" s="3">
        <v>3</v>
      </c>
      <c r="B5" s="3">
        <v>2</v>
      </c>
      <c r="C5" s="3">
        <v>150</v>
      </c>
      <c r="D5" s="3">
        <v>15</v>
      </c>
      <c r="E5" s="8">
        <f>15*45</f>
        <v>675</v>
      </c>
      <c r="F5" s="3" t="s">
        <v>209</v>
      </c>
      <c r="H5" s="6"/>
      <c r="I5" s="7"/>
      <c r="J5" s="7"/>
      <c r="K5" s="6"/>
      <c r="L5" s="8"/>
    </row>
    <row r="6" spans="1:12" x14ac:dyDescent="0.3">
      <c r="A6" s="3">
        <v>4</v>
      </c>
      <c r="B6" s="3">
        <v>2</v>
      </c>
      <c r="C6" s="3">
        <v>190</v>
      </c>
      <c r="D6" s="3">
        <v>11</v>
      </c>
      <c r="E6" s="8">
        <f>11*35</f>
        <v>385</v>
      </c>
      <c r="F6" s="3" t="s">
        <v>209</v>
      </c>
      <c r="H6" s="6"/>
      <c r="I6" s="7"/>
      <c r="J6" s="7"/>
      <c r="K6" s="6"/>
      <c r="L6" s="8"/>
    </row>
    <row r="7" spans="1:12" x14ac:dyDescent="0.3">
      <c r="A7" s="3">
        <v>5</v>
      </c>
      <c r="B7" s="3">
        <v>2</v>
      </c>
      <c r="C7" s="3">
        <v>160</v>
      </c>
      <c r="D7" s="3">
        <v>8</v>
      </c>
      <c r="E7" s="8">
        <f>8*25</f>
        <v>200</v>
      </c>
      <c r="F7" s="3" t="s">
        <v>209</v>
      </c>
      <c r="H7" s="6"/>
      <c r="I7" s="7"/>
      <c r="J7" s="7"/>
      <c r="K7" s="6"/>
      <c r="L7" s="8"/>
    </row>
    <row r="8" spans="1:12" x14ac:dyDescent="0.3">
      <c r="A8" s="3">
        <v>6</v>
      </c>
      <c r="B8" s="3">
        <v>2</v>
      </c>
      <c r="C8" s="3">
        <v>140</v>
      </c>
      <c r="D8" s="3">
        <v>9</v>
      </c>
      <c r="E8" s="8">
        <f>9*2.5</f>
        <v>22.5</v>
      </c>
      <c r="F8" s="3" t="s">
        <v>209</v>
      </c>
      <c r="H8" s="6"/>
      <c r="I8" s="7"/>
      <c r="J8" s="7"/>
      <c r="K8" s="6"/>
      <c r="L8" s="8"/>
    </row>
    <row r="9" spans="1:12" x14ac:dyDescent="0.3">
      <c r="A9" s="3">
        <v>7</v>
      </c>
      <c r="B9" s="3">
        <v>3</v>
      </c>
      <c r="C9" s="3">
        <v>210</v>
      </c>
      <c r="D9" s="3">
        <v>9</v>
      </c>
      <c r="E9" s="8">
        <f>9*10</f>
        <v>90</v>
      </c>
      <c r="F9" s="11">
        <v>43898</v>
      </c>
      <c r="H9" s="6"/>
      <c r="I9" s="7"/>
      <c r="J9" s="7"/>
      <c r="K9" s="6"/>
      <c r="L9" s="8"/>
    </row>
    <row r="10" spans="1:12" x14ac:dyDescent="0.3">
      <c r="A10" s="3">
        <v>8</v>
      </c>
      <c r="B10" s="3">
        <v>3</v>
      </c>
      <c r="C10" s="3">
        <v>200</v>
      </c>
      <c r="D10" s="3">
        <v>8</v>
      </c>
      <c r="E10" s="8">
        <f>8*15</f>
        <v>120</v>
      </c>
      <c r="F10" s="11">
        <v>43898</v>
      </c>
      <c r="H10" s="6"/>
      <c r="I10" s="7"/>
      <c r="J10" s="7"/>
      <c r="K10" s="6"/>
      <c r="L10" s="8"/>
    </row>
    <row r="11" spans="1:12" x14ac:dyDescent="0.3">
      <c r="A11" s="3">
        <v>9</v>
      </c>
      <c r="B11" s="3">
        <v>4</v>
      </c>
      <c r="C11" s="3">
        <v>180</v>
      </c>
      <c r="D11" s="3">
        <v>13</v>
      </c>
      <c r="E11" s="8">
        <f>13*8</f>
        <v>104</v>
      </c>
      <c r="F11" s="11">
        <v>43914</v>
      </c>
      <c r="H11" s="6"/>
      <c r="I11" s="7"/>
      <c r="J11" s="7"/>
      <c r="K11" s="6"/>
      <c r="L11" s="8"/>
    </row>
    <row r="12" spans="1:12" x14ac:dyDescent="0.3">
      <c r="A12" s="3">
        <v>10</v>
      </c>
      <c r="B12" s="3">
        <v>4</v>
      </c>
      <c r="C12" s="3">
        <v>190</v>
      </c>
      <c r="D12" s="3">
        <v>9</v>
      </c>
      <c r="E12" s="8">
        <f>9*35</f>
        <v>315</v>
      </c>
      <c r="F12" s="11">
        <v>43914</v>
      </c>
      <c r="H12" s="6"/>
      <c r="I12" s="7"/>
      <c r="J12" s="7"/>
      <c r="K12" s="6"/>
      <c r="L12" s="8"/>
    </row>
    <row r="13" spans="1:12" x14ac:dyDescent="0.3">
      <c r="A13" s="3">
        <v>11</v>
      </c>
      <c r="B13" s="3">
        <v>4</v>
      </c>
      <c r="C13" s="3">
        <v>110</v>
      </c>
      <c r="D13" s="3">
        <v>13</v>
      </c>
      <c r="E13" s="8">
        <f>13*3.5</f>
        <v>45.5</v>
      </c>
      <c r="F13" s="11">
        <v>43914</v>
      </c>
      <c r="H13" s="6"/>
      <c r="I13" s="7"/>
      <c r="J13" s="7"/>
      <c r="K13" s="6"/>
      <c r="L13" s="8"/>
    </row>
    <row r="14" spans="1:12" x14ac:dyDescent="0.3">
      <c r="A14" s="3">
        <v>12</v>
      </c>
      <c r="B14" s="3">
        <v>5</v>
      </c>
      <c r="C14" s="3">
        <v>210</v>
      </c>
      <c r="D14" s="3">
        <v>11</v>
      </c>
      <c r="E14" s="8">
        <f>11*10</f>
        <v>110</v>
      </c>
      <c r="F14" s="11">
        <v>43915</v>
      </c>
      <c r="H14" s="6"/>
      <c r="I14" s="7"/>
      <c r="J14" s="7"/>
      <c r="K14" s="6"/>
      <c r="L14" s="8"/>
    </row>
    <row r="15" spans="1:12" x14ac:dyDescent="0.3">
      <c r="A15" s="3">
        <v>13</v>
      </c>
      <c r="B15" s="3">
        <v>5</v>
      </c>
      <c r="C15" s="3">
        <v>130</v>
      </c>
      <c r="D15" s="3">
        <v>4</v>
      </c>
      <c r="E15" s="8">
        <f>4*6.5</f>
        <v>26</v>
      </c>
      <c r="F15" s="11">
        <v>43915</v>
      </c>
      <c r="H15" s="6"/>
      <c r="I15" s="7"/>
      <c r="J15" s="7"/>
      <c r="K15" s="6"/>
      <c r="L15" s="8"/>
    </row>
    <row r="16" spans="1:12" x14ac:dyDescent="0.3">
      <c r="A16" s="3">
        <v>14</v>
      </c>
      <c r="B16" s="3">
        <v>6</v>
      </c>
      <c r="C16" s="3">
        <v>100</v>
      </c>
      <c r="D16" s="3">
        <v>2</v>
      </c>
      <c r="E16" s="8">
        <f>2*5.5</f>
        <v>11</v>
      </c>
      <c r="F16" s="11">
        <v>43923</v>
      </c>
      <c r="H16" s="6"/>
      <c r="I16" s="7"/>
      <c r="J16" s="7"/>
      <c r="K16" s="6"/>
      <c r="L16" s="8"/>
    </row>
    <row r="17" spans="1:12" x14ac:dyDescent="0.3">
      <c r="A17" s="3">
        <v>15</v>
      </c>
      <c r="B17" s="3">
        <v>6</v>
      </c>
      <c r="C17" s="3">
        <v>120</v>
      </c>
      <c r="D17" s="3">
        <v>5</v>
      </c>
      <c r="E17" s="8">
        <f>5*8.5</f>
        <v>42.5</v>
      </c>
      <c r="F17" s="11">
        <v>43923</v>
      </c>
      <c r="H17" s="6"/>
      <c r="I17" s="7"/>
      <c r="J17" s="7"/>
      <c r="K17" s="6"/>
      <c r="L17" s="8"/>
    </row>
    <row r="18" spans="1:12" x14ac:dyDescent="0.3">
      <c r="A18" s="3">
        <v>16</v>
      </c>
      <c r="B18" s="3">
        <v>6</v>
      </c>
      <c r="C18" s="3">
        <v>150</v>
      </c>
      <c r="D18" s="3">
        <v>10</v>
      </c>
      <c r="E18" s="8">
        <f>10*45</f>
        <v>450</v>
      </c>
      <c r="F18" s="11">
        <v>43923</v>
      </c>
    </row>
    <row r="19" spans="1:12" x14ac:dyDescent="0.3">
      <c r="A19" s="3">
        <v>17</v>
      </c>
      <c r="B19" s="3">
        <v>6</v>
      </c>
      <c r="C19" s="3">
        <v>190</v>
      </c>
      <c r="D19" s="3">
        <v>20</v>
      </c>
      <c r="E19" s="8">
        <f>20*35</f>
        <v>700</v>
      </c>
      <c r="F19" s="11">
        <v>43923</v>
      </c>
    </row>
    <row r="20" spans="1:12" x14ac:dyDescent="0.3">
      <c r="A20" s="3">
        <v>18</v>
      </c>
      <c r="B20" s="3">
        <v>6</v>
      </c>
      <c r="C20" s="3">
        <v>160</v>
      </c>
      <c r="D20" s="3">
        <v>4</v>
      </c>
      <c r="E20" s="8">
        <f>4*25</f>
        <v>100</v>
      </c>
      <c r="F20" s="11">
        <v>43923</v>
      </c>
    </row>
    <row r="21" spans="1:12" x14ac:dyDescent="0.3">
      <c r="A21" s="3">
        <v>19</v>
      </c>
      <c r="B21" s="3">
        <v>7</v>
      </c>
      <c r="C21" s="3">
        <v>130</v>
      </c>
      <c r="D21" s="3">
        <v>13</v>
      </c>
      <c r="E21" s="8">
        <f>13*6.5</f>
        <v>84.5</v>
      </c>
      <c r="F21" s="11">
        <v>43929</v>
      </c>
    </row>
    <row r="22" spans="1:12" x14ac:dyDescent="0.3">
      <c r="A22" s="3">
        <v>20</v>
      </c>
      <c r="B22" s="3">
        <v>7</v>
      </c>
      <c r="C22" s="3">
        <v>100</v>
      </c>
      <c r="D22" s="3">
        <v>12</v>
      </c>
      <c r="E22" s="8">
        <f>12*5.5</f>
        <v>66</v>
      </c>
      <c r="F22" s="11">
        <v>43929</v>
      </c>
    </row>
    <row r="23" spans="1:12" x14ac:dyDescent="0.3">
      <c r="A23" s="3">
        <v>21</v>
      </c>
      <c r="B23" s="3">
        <v>8</v>
      </c>
      <c r="C23" s="3">
        <v>100</v>
      </c>
      <c r="D23" s="3">
        <v>10</v>
      </c>
      <c r="E23" s="8">
        <f>10*5.5</f>
        <v>55</v>
      </c>
      <c r="F23" s="11">
        <v>43933</v>
      </c>
    </row>
    <row r="24" spans="1:12" x14ac:dyDescent="0.3">
      <c r="A24" s="3">
        <v>22</v>
      </c>
      <c r="B24" s="3">
        <v>8</v>
      </c>
      <c r="C24" s="3">
        <v>140</v>
      </c>
      <c r="D24" s="3">
        <v>10</v>
      </c>
      <c r="E24" s="8">
        <f>10*2.5</f>
        <v>25</v>
      </c>
      <c r="F24" s="11">
        <v>43933</v>
      </c>
    </row>
    <row r="25" spans="1:12" x14ac:dyDescent="0.3">
      <c r="A25" s="3">
        <v>23</v>
      </c>
      <c r="B25" s="3">
        <v>8</v>
      </c>
      <c r="C25" s="3">
        <v>200</v>
      </c>
      <c r="D25" s="3">
        <v>8</v>
      </c>
      <c r="E25" s="8">
        <f>8*15</f>
        <v>120</v>
      </c>
      <c r="F25" s="11">
        <v>43933</v>
      </c>
    </row>
    <row r="26" spans="1:12" x14ac:dyDescent="0.3">
      <c r="A26" s="3">
        <v>24</v>
      </c>
      <c r="B26" s="3">
        <v>9</v>
      </c>
      <c r="C26" s="3">
        <v>150</v>
      </c>
      <c r="D26" s="3">
        <v>13</v>
      </c>
      <c r="E26" s="8">
        <f>13*45</f>
        <v>585</v>
      </c>
      <c r="F26" s="11">
        <v>43936</v>
      </c>
    </row>
    <row r="27" spans="1:12" x14ac:dyDescent="0.3">
      <c r="A27" s="3">
        <v>25</v>
      </c>
      <c r="B27" s="3">
        <v>9</v>
      </c>
      <c r="C27" s="3">
        <v>210</v>
      </c>
      <c r="D27" s="3">
        <v>9</v>
      </c>
      <c r="E27" s="8">
        <f>9*10</f>
        <v>90</v>
      </c>
      <c r="F27" s="11">
        <v>43936</v>
      </c>
    </row>
    <row r="28" spans="1:12" x14ac:dyDescent="0.3">
      <c r="D28" s="10"/>
    </row>
    <row r="29" spans="1:12" x14ac:dyDescent="0.3">
      <c r="D29" s="10"/>
    </row>
    <row r="30" spans="1:12" x14ac:dyDescent="0.3">
      <c r="D30" s="10"/>
    </row>
    <row r="31" spans="1:12" x14ac:dyDescent="0.3">
      <c r="D31" s="10"/>
    </row>
    <row r="32" spans="1:12" x14ac:dyDescent="0.3">
      <c r="D32" s="10"/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FD25E-44DC-4096-94F0-B30004A4BDD8}">
  <dimension ref="A1:E17"/>
  <sheetViews>
    <sheetView workbookViewId="0">
      <selection activeCell="E19" sqref="E19"/>
    </sheetView>
  </sheetViews>
  <sheetFormatPr defaultColWidth="15.6640625" defaultRowHeight="14.4" x14ac:dyDescent="0.3"/>
  <cols>
    <col min="1" max="2" width="15.6640625" style="1"/>
    <col min="3" max="3" width="33" style="1" bestFit="1" customWidth="1"/>
    <col min="4" max="4" width="15.6640625" style="1"/>
    <col min="5" max="5" width="15.6640625" style="1" customWidth="1"/>
    <col min="6" max="16384" width="15.6640625" style="1"/>
  </cols>
  <sheetData>
    <row r="1" spans="1:5" ht="18" x14ac:dyDescent="0.35">
      <c r="C1" s="2" t="s">
        <v>18</v>
      </c>
    </row>
    <row r="2" spans="1:5" ht="15.6" x14ac:dyDescent="0.3">
      <c r="A2" s="4" t="s">
        <v>8</v>
      </c>
      <c r="B2" s="4" t="s">
        <v>0</v>
      </c>
      <c r="C2" s="4" t="s">
        <v>11</v>
      </c>
      <c r="D2" s="4" t="s">
        <v>10</v>
      </c>
      <c r="E2" s="4" t="s">
        <v>20</v>
      </c>
    </row>
    <row r="3" spans="1:5" x14ac:dyDescent="0.3">
      <c r="A3" s="6">
        <v>100</v>
      </c>
      <c r="B3" s="7" t="s">
        <v>214</v>
      </c>
      <c r="C3" s="7" t="s">
        <v>230</v>
      </c>
      <c r="D3" s="6">
        <v>86</v>
      </c>
      <c r="E3" s="8">
        <v>5.5</v>
      </c>
    </row>
    <row r="4" spans="1:5" x14ac:dyDescent="0.3">
      <c r="A4" s="6">
        <v>110</v>
      </c>
      <c r="B4" s="7" t="s">
        <v>215</v>
      </c>
      <c r="C4" s="7" t="s">
        <v>229</v>
      </c>
      <c r="D4" s="6">
        <v>22</v>
      </c>
      <c r="E4" s="8">
        <v>3.5</v>
      </c>
    </row>
    <row r="5" spans="1:5" x14ac:dyDescent="0.3">
      <c r="A5" s="6">
        <v>120</v>
      </c>
      <c r="B5" s="7" t="s">
        <v>221</v>
      </c>
      <c r="C5" s="7" t="s">
        <v>231</v>
      </c>
      <c r="D5" s="6">
        <v>82</v>
      </c>
      <c r="E5" s="8">
        <v>8.5</v>
      </c>
    </row>
    <row r="6" spans="1:5" x14ac:dyDescent="0.3">
      <c r="A6" s="6">
        <v>130</v>
      </c>
      <c r="B6" s="7" t="s">
        <v>222</v>
      </c>
      <c r="C6" s="7" t="s">
        <v>232</v>
      </c>
      <c r="D6" s="6">
        <v>20</v>
      </c>
      <c r="E6" s="8">
        <v>6.5</v>
      </c>
    </row>
    <row r="7" spans="1:5" x14ac:dyDescent="0.3">
      <c r="A7" s="6">
        <v>140</v>
      </c>
      <c r="B7" s="7" t="s">
        <v>217</v>
      </c>
      <c r="C7" s="7" t="s">
        <v>233</v>
      </c>
      <c r="D7" s="6">
        <v>88</v>
      </c>
      <c r="E7" s="8">
        <v>2.5</v>
      </c>
    </row>
    <row r="8" spans="1:5" x14ac:dyDescent="0.3">
      <c r="A8" s="6">
        <v>150</v>
      </c>
      <c r="B8" s="7" t="s">
        <v>218</v>
      </c>
      <c r="C8" s="7" t="s">
        <v>234</v>
      </c>
      <c r="D8" s="6">
        <v>75</v>
      </c>
      <c r="E8" s="8">
        <v>45</v>
      </c>
    </row>
    <row r="9" spans="1:5" x14ac:dyDescent="0.3">
      <c r="A9" s="6">
        <v>160</v>
      </c>
      <c r="B9" s="7" t="s">
        <v>219</v>
      </c>
      <c r="C9" s="7" t="s">
        <v>235</v>
      </c>
      <c r="D9" s="6">
        <v>22</v>
      </c>
      <c r="E9" s="8">
        <v>25</v>
      </c>
    </row>
    <row r="10" spans="1:5" x14ac:dyDescent="0.3">
      <c r="A10" s="6">
        <v>170</v>
      </c>
      <c r="B10" s="7" t="s">
        <v>220</v>
      </c>
      <c r="C10" s="7" t="s">
        <v>236</v>
      </c>
      <c r="D10" s="6">
        <v>32</v>
      </c>
      <c r="E10" s="8">
        <v>30</v>
      </c>
    </row>
    <row r="11" spans="1:5" x14ac:dyDescent="0.3">
      <c r="A11" s="6">
        <v>180</v>
      </c>
      <c r="B11" s="7" t="s">
        <v>216</v>
      </c>
      <c r="C11" s="7" t="s">
        <v>237</v>
      </c>
      <c r="D11" s="6">
        <v>67</v>
      </c>
      <c r="E11" s="8">
        <v>8</v>
      </c>
    </row>
    <row r="12" spans="1:5" x14ac:dyDescent="0.3">
      <c r="A12" s="6">
        <v>190</v>
      </c>
      <c r="B12" s="7" t="s">
        <v>223</v>
      </c>
      <c r="C12" s="7" t="s">
        <v>238</v>
      </c>
      <c r="D12" s="6">
        <v>93</v>
      </c>
      <c r="E12" s="8">
        <v>35</v>
      </c>
    </row>
    <row r="13" spans="1:5" x14ac:dyDescent="0.3">
      <c r="A13" s="6">
        <v>200</v>
      </c>
      <c r="B13" s="7" t="s">
        <v>224</v>
      </c>
      <c r="C13" s="7" t="s">
        <v>239</v>
      </c>
      <c r="D13" s="6">
        <v>87</v>
      </c>
      <c r="E13" s="8">
        <v>15</v>
      </c>
    </row>
    <row r="14" spans="1:5" x14ac:dyDescent="0.3">
      <c r="A14" s="6">
        <v>210</v>
      </c>
      <c r="B14" s="7" t="s">
        <v>225</v>
      </c>
      <c r="C14" s="7" t="s">
        <v>240</v>
      </c>
      <c r="D14" s="6">
        <v>39</v>
      </c>
      <c r="E14" s="8">
        <v>10</v>
      </c>
    </row>
    <row r="15" spans="1:5" x14ac:dyDescent="0.3">
      <c r="A15" s="6">
        <v>220</v>
      </c>
      <c r="B15" s="7" t="s">
        <v>226</v>
      </c>
      <c r="C15" s="7" t="s">
        <v>241</v>
      </c>
      <c r="D15" s="6">
        <v>61</v>
      </c>
      <c r="E15" s="8">
        <v>15</v>
      </c>
    </row>
    <row r="16" spans="1:5" x14ac:dyDescent="0.3">
      <c r="A16" s="6">
        <v>230</v>
      </c>
      <c r="B16" s="7" t="s">
        <v>227</v>
      </c>
      <c r="C16" s="7" t="s">
        <v>242</v>
      </c>
      <c r="D16" s="6">
        <v>77</v>
      </c>
      <c r="E16" s="8">
        <v>20</v>
      </c>
    </row>
    <row r="17" spans="1:5" x14ac:dyDescent="0.3">
      <c r="A17" s="6">
        <v>240</v>
      </c>
      <c r="B17" s="7" t="s">
        <v>228</v>
      </c>
      <c r="C17" s="7" t="s">
        <v>243</v>
      </c>
      <c r="D17" s="6">
        <v>93</v>
      </c>
      <c r="E17" s="8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Customers</vt:lpstr>
      <vt:lpstr>Invoices</vt:lpstr>
      <vt:lpstr>Invoice Line Items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Uranka Bazarsad</dc:creator>
  <cp:lastModifiedBy>Rob S</cp:lastModifiedBy>
  <dcterms:created xsi:type="dcterms:W3CDTF">2020-07-08T19:51:35Z</dcterms:created>
  <dcterms:modified xsi:type="dcterms:W3CDTF">2020-07-12T05:57:30Z</dcterms:modified>
</cp:coreProperties>
</file>