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tong\Documents\Sidekick\IO\Firmware\"/>
    </mc:Choice>
  </mc:AlternateContent>
  <xr:revisionPtr revIDLastSave="0" documentId="13_ncr:1_{F2582880-A1C0-46AD-9BB4-510FDC9607E7}" xr6:coauthVersionLast="46" xr6:coauthVersionMax="46" xr10:uidLastSave="{00000000-0000-0000-0000-000000000000}"/>
  <bookViews>
    <workbookView xWindow="-98" yWindow="-98" windowWidth="19396" windowHeight="11596" xr2:uid="{96270AD2-B9AD-491B-98BC-F3DB499EA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 s="1"/>
  <c r="D21" i="1"/>
  <c r="C8" i="1"/>
  <c r="C9" i="1" s="1"/>
  <c r="C11" i="1" s="1"/>
  <c r="C15" i="1" s="1"/>
  <c r="C16" i="1" s="1"/>
  <c r="C17" i="1" s="1"/>
  <c r="C5" i="1"/>
  <c r="C6" i="1" s="1"/>
  <c r="F20" i="1"/>
  <c r="I20" i="1" s="1"/>
  <c r="E20" i="1"/>
  <c r="C10" i="1" l="1"/>
  <c r="F21" i="1"/>
  <c r="I21" i="1" s="1"/>
  <c r="E21" i="1"/>
  <c r="G21" i="1"/>
  <c r="H21" i="1" s="1"/>
  <c r="G20" i="1"/>
  <c r="H20" i="1" s="1"/>
</calcChain>
</file>

<file path=xl/sharedStrings.xml><?xml version="1.0" encoding="utf-8"?>
<sst xmlns="http://schemas.openxmlformats.org/spreadsheetml/2006/main" count="24" uniqueCount="24">
  <si>
    <t>Bootloader</t>
  </si>
  <si>
    <t>Start Address</t>
  </si>
  <si>
    <t>Pages</t>
  </si>
  <si>
    <t>Size (hex)</t>
  </si>
  <si>
    <t>Size (dec)</t>
  </si>
  <si>
    <t>End Address (hex)</t>
  </si>
  <si>
    <t>End Address (dec)</t>
  </si>
  <si>
    <t>% of memory</t>
  </si>
  <si>
    <t>Total Pages:</t>
  </si>
  <si>
    <t>Total Memory:</t>
  </si>
  <si>
    <t>Page Size:</t>
  </si>
  <si>
    <t>Total Memory (kB):</t>
  </si>
  <si>
    <t>Bootloader Allocation</t>
  </si>
  <si>
    <t>Bootloader allocation (pages):</t>
  </si>
  <si>
    <t>Bootloader allocation (bytes):</t>
  </si>
  <si>
    <t>Application Start (bytes):</t>
  </si>
  <si>
    <t>Application Start (hex):</t>
  </si>
  <si>
    <t>Application Start (page):</t>
  </si>
  <si>
    <t>Header Start (page):</t>
  </si>
  <si>
    <t>Header Addr (bytes):</t>
  </si>
  <si>
    <t>Header Addr (hex):</t>
  </si>
  <si>
    <t>Application Size (page):</t>
  </si>
  <si>
    <t>Application Size (bytes):</t>
  </si>
  <si>
    <t>Application Size (hex):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</si>
</sst>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CA38-31C7-4BC9-A2E0-0AD436A6E3EE}">
  <dimension ref="B3:I21"/>
  <sheetViews>
    <sheetView tabSelected="1" workbookViewId="0">
      <selection activeCell="C14" sqref="C14"/>
    </sheetView>
  </sheetViews>
  <sheetFormatPr defaultRowHeight="14.25" x14ac:dyDescent="0.45"/>
  <cols>
    <col min="2" max="2" width="24.59765625" bestFit="1" customWidth="1"/>
    <col min="3" max="3" width="11.19921875" bestFit="1" customWidth="1"/>
    <col min="4" max="4" width="11.19921875" customWidth="1"/>
    <col min="5" max="5" width="9.73046875" customWidth="1"/>
    <col min="6" max="6" width="11.1328125" customWidth="1"/>
    <col min="7" max="8" width="14.86328125" bestFit="1" customWidth="1"/>
    <col min="9" max="9" width="11.19921875" bestFit="1" customWidth="1"/>
  </cols>
  <sheetData>
    <row r="3" spans="2:3" x14ac:dyDescent="0.45">
      <c r="B3" t="s">
        <v>8</v>
      </c>
      <c r="C3">
        <v>4096</v>
      </c>
    </row>
    <row r="4" spans="2:3" x14ac:dyDescent="0.45">
      <c r="B4" t="s">
        <v>10</v>
      </c>
      <c r="C4">
        <v>64</v>
      </c>
    </row>
    <row r="5" spans="2:3" x14ac:dyDescent="0.45">
      <c r="B5" t="s">
        <v>9</v>
      </c>
      <c r="C5">
        <f>C4*C3</f>
        <v>262144</v>
      </c>
    </row>
    <row r="6" spans="2:3" x14ac:dyDescent="0.45">
      <c r="B6" t="s">
        <v>11</v>
      </c>
      <c r="C6">
        <f>C5/1024</f>
        <v>256</v>
      </c>
    </row>
    <row r="7" spans="2:3" x14ac:dyDescent="0.45">
      <c r="B7" t="s">
        <v>13</v>
      </c>
      <c r="C7">
        <v>400</v>
      </c>
    </row>
    <row r="8" spans="2:3" x14ac:dyDescent="0.45">
      <c r="B8" t="s">
        <v>14</v>
      </c>
      <c r="C8">
        <f>C7*C4</f>
        <v>25600</v>
      </c>
    </row>
    <row r="9" spans="2:3" x14ac:dyDescent="0.45">
      <c r="B9" t="s">
        <v>15</v>
      </c>
      <c r="C9">
        <f>CEILING(C8/256, 1) * 256</f>
        <v>25600</v>
      </c>
    </row>
    <row r="10" spans="2:3" x14ac:dyDescent="0.45">
      <c r="B10" t="s">
        <v>16</v>
      </c>
      <c r="C10" s="1" t="str">
        <f>DEC2HEX(C9)</f>
        <v>6400</v>
      </c>
    </row>
    <row r="11" spans="2:3" x14ac:dyDescent="0.45">
      <c r="B11" t="s">
        <v>17</v>
      </c>
      <c r="C11">
        <f>C9/64</f>
        <v>400</v>
      </c>
    </row>
    <row r="12" spans="2:3" x14ac:dyDescent="0.45">
      <c r="B12" t="s">
        <v>21</v>
      </c>
      <c r="C12">
        <f>C3-C7</f>
        <v>3696</v>
      </c>
    </row>
    <row r="13" spans="2:3" x14ac:dyDescent="0.45">
      <c r="B13" t="s">
        <v>22</v>
      </c>
      <c r="C13">
        <f>C12*C4</f>
        <v>236544</v>
      </c>
    </row>
    <row r="14" spans="2:3" x14ac:dyDescent="0.45">
      <c r="B14" t="s">
        <v>23</v>
      </c>
      <c r="C14" s="1" t="str">
        <f>DEC2HEX(C13)</f>
        <v>39C00</v>
      </c>
    </row>
    <row r="15" spans="2:3" x14ac:dyDescent="0.45">
      <c r="B15" t="s">
        <v>18</v>
      </c>
      <c r="C15">
        <f>C11-1</f>
        <v>399</v>
      </c>
    </row>
    <row r="16" spans="2:3" x14ac:dyDescent="0.45">
      <c r="B16" t="s">
        <v>19</v>
      </c>
      <c r="C16">
        <f>C15 * 64</f>
        <v>25536</v>
      </c>
    </row>
    <row r="17" spans="2:9" x14ac:dyDescent="0.45">
      <c r="B17" t="s">
        <v>20</v>
      </c>
      <c r="C17" s="1" t="str">
        <f>DEC2HEX(C16)</f>
        <v>63C0</v>
      </c>
    </row>
    <row r="19" spans="2:9" x14ac:dyDescent="0.45">
      <c r="C19" s="1" t="s">
        <v>1</v>
      </c>
      <c r="D19" s="1" t="s">
        <v>4</v>
      </c>
      <c r="E19" s="1" t="s">
        <v>3</v>
      </c>
      <c r="F19" s="1" t="s">
        <v>2</v>
      </c>
      <c r="G19" s="1" t="s">
        <v>6</v>
      </c>
      <c r="H19" s="1" t="s">
        <v>5</v>
      </c>
      <c r="I19" s="1" t="s">
        <v>7</v>
      </c>
    </row>
    <row r="20" spans="2:9" x14ac:dyDescent="0.45">
      <c r="B20" t="s">
        <v>0</v>
      </c>
      <c r="C20" s="1">
        <v>0</v>
      </c>
      <c r="D20" s="1">
        <v>19576</v>
      </c>
      <c r="E20" s="1" t="str">
        <f>DEC2HEX(D20)</f>
        <v>4C78</v>
      </c>
      <c r="F20" s="1">
        <f>CEILING(D20/64, 1)</f>
        <v>306</v>
      </c>
      <c r="G20" s="1">
        <f>(F20*64)</f>
        <v>19584</v>
      </c>
      <c r="H20" s="1" t="str">
        <f>DEC2HEX(G20)</f>
        <v>4C80</v>
      </c>
      <c r="I20" s="2">
        <f>F20/$C$3</f>
        <v>7.470703125E-2</v>
      </c>
    </row>
    <row r="21" spans="2:9" x14ac:dyDescent="0.45">
      <c r="B21" t="s">
        <v>12</v>
      </c>
      <c r="C21">
        <v>0</v>
      </c>
      <c r="D21">
        <f>C7*C4</f>
        <v>25600</v>
      </c>
      <c r="E21" s="1" t="str">
        <f>DEC2HEX(D21)</f>
        <v>6400</v>
      </c>
      <c r="F21" s="1">
        <f>CEILING(D21/64, 1)</f>
        <v>400</v>
      </c>
      <c r="G21" s="1">
        <f>(F21*64)</f>
        <v>25600</v>
      </c>
      <c r="H21" s="1" t="str">
        <f>DEC2HEX(G21)</f>
        <v>6400</v>
      </c>
      <c r="I21" s="2">
        <f>F21/$C$3</f>
        <v>9.765625E-2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robbytong</dc:creator>
  <cp:lastModifiedBy>robbytong</cp:lastModifiedBy>
  <dcterms:created xsi:type="dcterms:W3CDTF">2021-01-18T21:30:58Z</dcterms:created>
  <dcterms:modified xsi:type="dcterms:W3CDTF">2021-01-31T06:09:05Z</dcterms:modified>
</cp:coreProperties>
</file>