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24226"/>
  <mc:AlternateContent xmlns:mc="http://schemas.openxmlformats.org/markup-compatibility/2006">
    <mc:Choice Requires="x15">
      <x15ac:absPath xmlns:x15ac="http://schemas.microsoft.com/office/spreadsheetml/2010/11/ac" url="/Users/robynstuart/Documents/git/cascade-analyses/hiv-southafrica/"/>
    </mc:Choice>
  </mc:AlternateContent>
  <xr:revisionPtr revIDLastSave="0" documentId="13_ncr:1_{7D4DF7D4-74A8-ED47-8683-3AE2C7F18089}" xr6:coauthVersionLast="36" xr6:coauthVersionMax="38" xr10:uidLastSave="{00000000-0000-0000-0000-000000000000}"/>
  <bookViews>
    <workbookView xWindow="240" yWindow="460" windowWidth="28560" windowHeight="1418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62913"/>
</workbook>
</file>

<file path=xl/calcChain.xml><?xml version="1.0" encoding="utf-8"?>
<calcChain xmlns="http://schemas.openxmlformats.org/spreadsheetml/2006/main">
  <c r="J1" i="4" l="1"/>
  <c r="A10" i="4"/>
  <c r="H1" i="4"/>
  <c r="G1" i="4"/>
  <c r="F1" i="4"/>
  <c r="A8" i="4"/>
  <c r="A7" i="4"/>
  <c r="A6" i="4"/>
  <c r="D27" i="6" l="1"/>
  <c r="D26" i="6"/>
  <c r="A15" i="4"/>
  <c r="A14" i="4"/>
  <c r="A13" i="4"/>
  <c r="A12" i="4"/>
  <c r="A11" i="4"/>
  <c r="A9" i="4"/>
  <c r="A5" i="4"/>
  <c r="A4" i="4"/>
  <c r="A3" i="4"/>
  <c r="A2" i="4"/>
  <c r="O1" i="4"/>
  <c r="N1" i="4"/>
  <c r="M1" i="4"/>
  <c r="L1" i="4"/>
  <c r="K1" i="4"/>
  <c r="I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rgb="FF000000"/>
            <rFont val="Calibri"/>
            <family val="2"/>
          </rPr>
          <t xml:space="preserve">This column is for the 'display name' of a compartment within a
</t>
        </r>
        <r>
          <rPr>
            <sz val="11"/>
            <color rgb="FF000000"/>
            <rFont val="Calibri"/>
            <family val="2"/>
          </rPr>
          <t xml:space="preserve">population cascade, a state that an entity can exist in that is
</t>
        </r>
        <r>
          <rPr>
            <sz val="11"/>
            <color rgb="FF000000"/>
            <rFont val="Calibri"/>
            <family val="2"/>
          </rPr>
          <t xml:space="preserve">distinct from all other states.
</t>
        </r>
        <r>
          <rPr>
            <sz val="11"/>
            <color rgb="FF000000"/>
            <rFont val="Calibri"/>
            <family val="2"/>
          </rPr>
          <t xml:space="preserve">Examples may include 'Susceptible', 'Infected Stage 1', 'Recovered',
</t>
        </r>
        <r>
          <rPr>
            <sz val="11"/>
            <color rgb="FF000000"/>
            <rFont val="Calibri"/>
            <family val="2"/>
          </rPr>
          <t xml:space="preserve">etc.
</t>
        </r>
        <r>
          <rPr>
            <sz val="11"/>
            <color rgb="FF000000"/>
            <rFont val="Calibri"/>
            <family val="2"/>
          </rPr>
          <t xml:space="preserve">If entities in the network involve two 'orthogonal' descriptors,
</t>
        </r>
        <r>
          <rPr>
            <sz val="11"/>
            <color rgb="FF000000"/>
            <rFont val="Calibri"/>
            <family val="2"/>
          </rPr>
          <t xml:space="preserve">compartments should combine the status of each state in the title,
</t>
        </r>
        <r>
          <rPr>
            <sz val="11"/>
            <color rgb="FF000000"/>
            <rFont val="Calibri"/>
            <family val="2"/>
          </rPr>
          <t xml:space="preserve">e.g. 'High Income Earner + Year 12 Education', to make sure that each
</t>
        </r>
        <r>
          <rPr>
            <sz val="11"/>
            <color rgb="FF000000"/>
            <rFont val="Calibri"/>
            <family val="2"/>
          </rPr>
          <t xml:space="preserve">entity in a cascade is only ever in one state at a time.
</t>
        </r>
        <r>
          <rPr>
            <sz val="11"/>
            <color rgb="FF000000"/>
            <rFont val="Calibri"/>
            <family val="2"/>
          </rPr>
          <t xml:space="preserve">It is possible to bundle independent states as analytical features of
</t>
        </r>
        <r>
          <rPr>
            <sz val="11"/>
            <color rgb="FF000000"/>
            <rFont val="Calibri"/>
            <family val="2"/>
          </rPr>
          <t xml:space="preserve">interest elsewhere in the framework file.
</t>
        </r>
        <r>
          <rPr>
            <sz val="11"/>
            <color rgb="FF000000"/>
            <rFont val="Calibri"/>
            <family val="2"/>
          </rPr>
          <t xml:space="preserve">Note: A display name is a representative label that users interface
</t>
        </r>
        <r>
          <rPr>
            <sz val="11"/>
            <color rgb="FF000000"/>
            <rFont val="Calibri"/>
            <family val="2"/>
          </rPr>
          <t xml:space="preserve">with (e.g. in databooks and plots).
</t>
        </r>
        <r>
          <rPr>
            <sz val="11"/>
            <color rgb="FF000000"/>
            <rFont val="Calibri"/>
            <family val="2"/>
          </rPr>
          <t>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rgb="FF000000"/>
            <rFont val="Calibri"/>
            <family val="2"/>
          </rPr>
          <t xml:space="preserve">This column is for tagging a compartment as an abstract 'sink' state,
</t>
        </r>
        <r>
          <rPr>
            <sz val="11"/>
            <color rgb="FF000000"/>
            <rFont val="Calibri"/>
            <family val="2"/>
          </rPr>
          <t xml:space="preserve">into which entities can flow from the rest of a network.
</t>
        </r>
        <r>
          <rPr>
            <sz val="11"/>
            <color rgb="FF000000"/>
            <rFont val="Calibri"/>
            <family val="2"/>
          </rPr>
          <t xml:space="preserve">Compartment outflows are prohibited and compartment size denotes
</t>
        </r>
        <r>
          <rPr>
            <sz val="11"/>
            <color rgb="FF000000"/>
            <rFont val="Calibri"/>
            <family val="2"/>
          </rPr>
          <t xml:space="preserve">the accumulation of all inflowing entities from the start of
</t>
        </r>
        <r>
          <rPr>
            <sz val="11"/>
            <color rgb="FF000000"/>
            <rFont val="Calibri"/>
            <family val="2"/>
          </rPr>
          <t xml:space="preserve">simulation, the utility of which the user must judge on their own.
</t>
        </r>
        <r>
          <rPr>
            <sz val="11"/>
            <color rgb="FF000000"/>
            <rFont val="Calibri"/>
            <family val="2"/>
          </rPr>
          <t xml:space="preserve">This tag should only be enabled for sinks of network flows that mark
</t>
        </r>
        <r>
          <rPr>
            <sz val="11"/>
            <color rgb="FF000000"/>
            <rFont val="Calibri"/>
            <family val="2"/>
          </rPr>
          <t xml:space="preserve">the exit of entities from further involvement in a cascade, e.g. deaths
</t>
        </r>
        <r>
          <rPr>
            <sz val="11"/>
            <color rgb="FF000000"/>
            <rFont val="Calibri"/>
            <family val="2"/>
          </rPr>
          <t xml:space="preserve">and emigration.
</t>
        </r>
        <r>
          <rPr>
            <sz val="11"/>
            <color rgb="FF000000"/>
            <rFont val="Calibri"/>
            <family val="2"/>
          </rPr>
          <t xml:space="preserve">Migrations between populations are considered transfers, i.e. between
</t>
        </r>
        <r>
          <rPr>
            <sz val="11"/>
            <color rgb="FF000000"/>
            <rFont val="Calibri"/>
            <family val="2"/>
          </rPr>
          <t xml:space="preserve">sets of compartments, and do not involve sink nodes.
</t>
        </r>
        <r>
          <rPr>
            <sz val="11"/>
            <color rgb="FF000000"/>
            <rFont val="Calibri"/>
            <family val="2"/>
          </rPr>
          <t xml:space="preserve">Note: This tag is only enabled for a compartment by marking the
</t>
        </r>
        <r>
          <rPr>
            <sz val="11"/>
            <color rgb="FF000000"/>
            <rFont val="Calibri"/>
            <family val="2"/>
          </rPr>
          <t xml:space="preserve">corresponding cell 'y'.
</t>
        </r>
        <r>
          <rPr>
            <sz val="11"/>
            <color rgb="FF000000"/>
            <rFont val="Calibri"/>
            <family val="2"/>
          </rPr>
          <t>Anything else, including keeping the cell blank, disables the tag.</t>
        </r>
      </text>
    </comment>
    <comment ref="E1" authorId="0" shapeId="0" xr:uid="{4DE17E65-2817-C542-83E9-93725382CB59}">
      <text>
        <r>
          <rPr>
            <sz val="11"/>
            <color rgb="FF000000"/>
            <rFont val="Calibri"/>
            <family val="2"/>
          </rPr>
          <t xml:space="preserve">This column is for tagging a compartment as an abstract 'sink' state,
</t>
        </r>
        <r>
          <rPr>
            <sz val="11"/>
            <color rgb="FF000000"/>
            <rFont val="Calibri"/>
            <family val="2"/>
          </rPr>
          <t xml:space="preserve">into which entities can flow from the rest of a network.
</t>
        </r>
        <r>
          <rPr>
            <sz val="11"/>
            <color rgb="FF000000"/>
            <rFont val="Calibri"/>
            <family val="2"/>
          </rPr>
          <t xml:space="preserve">Compartment outflows are prohibited and compartment size denotes
</t>
        </r>
        <r>
          <rPr>
            <sz val="11"/>
            <color rgb="FF000000"/>
            <rFont val="Calibri"/>
            <family val="2"/>
          </rPr>
          <t xml:space="preserve">the accumulation of all inflowing entities from the start of
</t>
        </r>
        <r>
          <rPr>
            <sz val="11"/>
            <color rgb="FF000000"/>
            <rFont val="Calibri"/>
            <family val="2"/>
          </rPr>
          <t xml:space="preserve">simulation, the utility of which the user must judge on their own.
</t>
        </r>
        <r>
          <rPr>
            <sz val="11"/>
            <color rgb="FF000000"/>
            <rFont val="Calibri"/>
            <family val="2"/>
          </rPr>
          <t xml:space="preserve">This tag should only be enabled for sinks of network flows that mark
</t>
        </r>
        <r>
          <rPr>
            <sz val="11"/>
            <color rgb="FF000000"/>
            <rFont val="Calibri"/>
            <family val="2"/>
          </rPr>
          <t xml:space="preserve">the exit of entities from further involvement in a cascade, e.g. deaths
</t>
        </r>
        <r>
          <rPr>
            <sz val="11"/>
            <color rgb="FF000000"/>
            <rFont val="Calibri"/>
            <family val="2"/>
          </rPr>
          <t xml:space="preserve">and emigration.
</t>
        </r>
        <r>
          <rPr>
            <sz val="11"/>
            <color rgb="FF000000"/>
            <rFont val="Calibri"/>
            <family val="2"/>
          </rPr>
          <t xml:space="preserve">Migrations between populations are considered transfers, i.e. between
</t>
        </r>
        <r>
          <rPr>
            <sz val="11"/>
            <color rgb="FF000000"/>
            <rFont val="Calibri"/>
            <family val="2"/>
          </rPr>
          <t xml:space="preserve">sets of compartments, and do not involve sink nodes.
</t>
        </r>
        <r>
          <rPr>
            <sz val="11"/>
            <color rgb="FF000000"/>
            <rFont val="Calibri"/>
            <family val="2"/>
          </rPr>
          <t xml:space="preserve">Note: This tag is only enabled for a compartment by marking the
</t>
        </r>
        <r>
          <rPr>
            <sz val="11"/>
            <color rgb="FF000000"/>
            <rFont val="Calibri"/>
            <family val="2"/>
          </rPr>
          <t xml:space="preserve">corresponding cell 'y'.
</t>
        </r>
        <r>
          <rPr>
            <sz val="11"/>
            <color rgb="FF000000"/>
            <rFont val="Calibri"/>
            <family val="2"/>
          </rPr>
          <t>Anything else, including keeping the cell blank, disables the tag.</t>
        </r>
      </text>
    </comment>
    <comment ref="F1" authorId="0" shapeId="0" xr:uid="{00000000-0006-0000-0200-000005000000}">
      <text>
        <r>
          <rPr>
            <sz val="11"/>
            <color rgb="FF000000"/>
            <rFont val="Calibri"/>
            <family val="2"/>
          </rPr>
          <t xml:space="preserve">This column optionally marks whether a data-input section should
</t>
        </r>
        <r>
          <rPr>
            <sz val="11"/>
            <color rgb="FF000000"/>
            <rFont val="Calibri"/>
            <family val="2"/>
          </rPr>
          <t xml:space="preserve">appear for this compartment in a custom databook sheet, if allowed
</t>
        </r>
        <r>
          <rPr>
            <sz val="11"/>
            <color rgb="FF000000"/>
            <rFont val="Calibri"/>
            <family val="2"/>
          </rPr>
          <t xml:space="preserve">to appear at all according to 'databook order'.
</t>
        </r>
        <r>
          <rPr>
            <sz val="11"/>
            <color rgb="FF000000"/>
            <rFont val="Calibri"/>
            <family val="2"/>
          </rPr>
          <t xml:space="preserve">Each value should be a code name for a desired page defined in
</t>
        </r>
        <r>
          <rPr>
            <sz val="11"/>
            <color rgb="FF000000"/>
            <rFont val="Calibri"/>
            <family val="2"/>
          </rPr>
          <t xml:space="preserve">the 'custom databook pages' worksheet page.
</t>
        </r>
        <r>
          <rPr>
            <sz val="11"/>
            <color rgb="FF000000"/>
            <rFont val="Calibri"/>
            <family val="2"/>
          </rPr>
          <t xml:space="preserve">If a cell is left empty, the enabled data-input section should appear
</t>
        </r>
        <r>
          <rPr>
            <sz val="11"/>
            <color rgb="FF000000"/>
            <rFont val="Calibri"/>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rgb="FF000000"/>
            <rFont val="Calibri"/>
            <family val="2"/>
          </rPr>
          <t xml:space="preserve">This column is for the 'display name' of a cascade characteristic,
</t>
        </r>
        <r>
          <rPr>
            <sz val="11"/>
            <color rgb="FF000000"/>
            <rFont val="Calibri"/>
            <family val="2"/>
          </rPr>
          <t xml:space="preserve">which is a set of compartments or, recursively, other characteristics.
</t>
        </r>
        <r>
          <rPr>
            <sz val="11"/>
            <color rgb="FF000000"/>
            <rFont val="Calibri"/>
            <family val="2"/>
          </rPr>
          <t xml:space="preserve">While a characteristic value is typically the population size across
</t>
        </r>
        <r>
          <rPr>
            <sz val="11"/>
            <color rgb="FF000000"/>
            <rFont val="Calibri"/>
            <family val="2"/>
          </rPr>
          <t xml:space="preserve">a set of compartments at a point in time, it can also be normalized by
</t>
        </r>
        <r>
          <rPr>
            <sz val="11"/>
            <color rgb="FF000000"/>
            <rFont val="Calibri"/>
            <family val="2"/>
          </rPr>
          <t xml:space="preserve">another characteristic.
</t>
        </r>
        <r>
          <rPr>
            <sz val="11"/>
            <color rgb="FF000000"/>
            <rFont val="Calibri"/>
            <family val="2"/>
          </rPr>
          <t xml:space="preserve">Defining a characteristic allows the model to track other important
</t>
        </r>
        <r>
          <rPr>
            <sz val="11"/>
            <color rgb="FF000000"/>
            <rFont val="Calibri"/>
            <family val="2"/>
          </rPr>
          <t xml:space="preserve">system state variables beyond the size of just one compartment.
</t>
        </r>
        <r>
          <rPr>
            <sz val="11"/>
            <color rgb="FF000000"/>
            <rFont val="Calibri"/>
            <family val="2"/>
          </rPr>
          <t xml:space="preserve">Examples include 'Number of People Alive', 'Number of Infections Across
</t>
        </r>
        <r>
          <rPr>
            <sz val="11"/>
            <color rgb="FF000000"/>
            <rFont val="Calibri"/>
            <family val="2"/>
          </rPr>
          <t xml:space="preserve">All Strains', 'Proportion of People Immune', etc.
</t>
        </r>
        <r>
          <rPr>
            <sz val="11"/>
            <color rgb="FF000000"/>
            <rFont val="Calibri"/>
            <family val="2"/>
          </rPr>
          <t xml:space="preserve">Importantly, each compartment defined elsewhere also serves as a
</t>
        </r>
        <r>
          <rPr>
            <sz val="11"/>
            <color rgb="FF000000"/>
            <rFont val="Calibri"/>
            <family val="2"/>
          </rPr>
          <t xml:space="preserve">characteristic.
</t>
        </r>
        <r>
          <rPr>
            <sz val="11"/>
            <color rgb="FF000000"/>
            <rFont val="Calibri"/>
            <family val="2"/>
          </rPr>
          <t xml:space="preserve">Note: A display name is a representative label that users interface
</t>
        </r>
        <r>
          <rPr>
            <sz val="11"/>
            <color rgb="FF000000"/>
            <rFont val="Calibri"/>
            <family val="2"/>
          </rPr>
          <t xml:space="preserve">with (e.g. in databooks and plots).
</t>
        </r>
        <r>
          <rPr>
            <sz val="11"/>
            <color rgb="FF000000"/>
            <rFont val="Calibri"/>
            <family val="2"/>
          </rPr>
          <t>It should be in title or sentence case.</t>
        </r>
      </text>
    </comment>
    <comment ref="C1" authorId="0" shapeId="0" xr:uid="{00000000-0006-0000-0400-000003000000}">
      <text>
        <r>
          <rPr>
            <sz val="11"/>
            <color rgb="FF000000"/>
            <rFont val="Calibri"/>
            <family val="2"/>
          </rPr>
          <t xml:space="preserve">This column, and any that immediately follow without a specified
</t>
        </r>
        <r>
          <rPr>
            <sz val="11"/>
            <color rgb="FF000000"/>
            <rFont val="Calibri"/>
            <family val="2"/>
          </rPr>
          <t xml:space="preserve">header, is for the 'components' of a cascade characteristic.
</t>
        </r>
        <r>
          <rPr>
            <sz val="11"/>
            <color rgb="FF000000"/>
            <rFont val="Calibri"/>
            <family val="2"/>
          </rPr>
          <t xml:space="preserve">A component is either a compartment or a characteristic that has
</t>
        </r>
        <r>
          <rPr>
            <sz val="11"/>
            <color rgb="FF000000"/>
            <rFont val="Calibri"/>
            <family val="2"/>
          </rPr>
          <t xml:space="preserve">been previously defined, i.e. in a previous row, and should be
</t>
        </r>
        <r>
          <rPr>
            <sz val="11"/>
            <color rgb="FF000000"/>
            <rFont val="Calibri"/>
            <family val="2"/>
          </rPr>
          <t xml:space="preserve">listed in this (and appropriate subsequent columns) by 'Code Name'.
</t>
        </r>
        <r>
          <rPr>
            <sz val="11"/>
            <color rgb="FF000000"/>
            <rFont val="Calibri"/>
            <family val="2"/>
          </rPr>
          <t xml:space="preserve">For example, characteristic 'infected' may include 'dis_stage_1',
</t>
        </r>
        <r>
          <rPr>
            <sz val="11"/>
            <color rgb="FF000000"/>
            <rFont val="Calibri"/>
            <family val="2"/>
          </rPr>
          <t xml:space="preserve">'dis_stage_2' and 'dis_advanced', where 'dis_advanced' is another
</t>
        </r>
        <r>
          <rPr>
            <sz val="11"/>
            <color rgb="FF000000"/>
            <rFont val="Calibri"/>
            <family val="2"/>
          </rPr>
          <t xml:space="preserve">previously-defined characteristic including 'dis_stage_3' and
</t>
        </r>
        <r>
          <rPr>
            <sz val="11"/>
            <color rgb="FF000000"/>
            <rFont val="Calibri"/>
            <family val="2"/>
          </rPr>
          <t xml:space="preserve">'dis_stage_4'.
</t>
        </r>
        <r>
          <rPr>
            <sz val="11"/>
            <color rgb="FF000000"/>
            <rFont val="Calibri"/>
            <family val="2"/>
          </rPr>
          <t xml:space="preserve">In an example model, 'infected' would track population size summed
</t>
        </r>
        <r>
          <rPr>
            <sz val="11"/>
            <color rgb="FF000000"/>
            <rFont val="Calibri"/>
            <family val="2"/>
          </rPr>
          <t xml:space="preserve">across the four 'dis_stage' states.
</t>
        </r>
        <r>
          <rPr>
            <sz val="11"/>
            <color rgb="FF000000"/>
            <rFont val="Calibri"/>
            <family val="2"/>
          </rPr>
          <t xml:space="preserve">Note: If two or more components are listed in the same column, they
</t>
        </r>
        <r>
          <rPr>
            <sz val="11"/>
            <color rgb="FF000000"/>
            <rFont val="Calibri"/>
            <family val="2"/>
          </rPr>
          <t xml:space="preserve">must be separated by a comma.
</t>
        </r>
        <r>
          <rPr>
            <sz val="11"/>
            <color rgb="FF000000"/>
            <rFont val="Calibri"/>
            <family val="2"/>
          </rPr>
          <t>Whitespace is allowable and will be deleted during processing.</t>
        </r>
      </text>
    </comment>
    <comment ref="D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rgb="FF000000"/>
            <rFont val="Calibri"/>
            <family val="2"/>
          </rPr>
          <t xml:space="preserve">This column is for the 'display name' of a cascade parameter.
</t>
        </r>
        <r>
          <rPr>
            <sz val="11"/>
            <color rgb="FF000000"/>
            <rFont val="Calibri"/>
            <family val="2"/>
          </rPr>
          <t xml:space="preserve">The base case is referred to as a transition parameter, referring to
</t>
        </r>
        <r>
          <rPr>
            <sz val="11"/>
            <color rgb="FF000000"/>
            <rFont val="Calibri"/>
            <family val="2"/>
          </rPr>
          <t xml:space="preserve">the flow of entities between compartments.
</t>
        </r>
        <r>
          <rPr>
            <sz val="11"/>
            <color rgb="FF000000"/>
            <rFont val="Calibri"/>
            <family val="2"/>
          </rPr>
          <t xml:space="preserve">However, due to the option of specifying transition rates as functions
</t>
        </r>
        <r>
          <rPr>
            <sz val="11"/>
            <color rgb="FF000000"/>
            <rFont val="Calibri"/>
            <family val="2"/>
          </rPr>
          <t xml:space="preserve">of other parameters, a parameter can be any variable that directly or
</t>
        </r>
        <r>
          <rPr>
            <sz val="11"/>
            <color rgb="FF000000"/>
            <rFont val="Calibri"/>
            <family val="2"/>
          </rPr>
          <t xml:space="preserve">indirectly affects the rate of population change in the network.
</t>
        </r>
        <r>
          <rPr>
            <sz val="11"/>
            <color rgb="FF000000"/>
            <rFont val="Calibri"/>
            <family val="2"/>
          </rPr>
          <t xml:space="preserve">Examples include 'Birth Rate', 'Treatment Uptake Rate', 'Internet
</t>
        </r>
        <r>
          <rPr>
            <sz val="11"/>
            <color rgb="FF000000"/>
            <rFont val="Calibri"/>
            <family val="2"/>
          </rPr>
          <t xml:space="preserve">Coverage', etc.
</t>
        </r>
        <r>
          <rPr>
            <sz val="11"/>
            <color rgb="FF000000"/>
            <rFont val="Calibri"/>
            <family val="2"/>
          </rPr>
          <t xml:space="preserve">Note: A display name is a representative label that users interface
</t>
        </r>
        <r>
          <rPr>
            <sz val="11"/>
            <color rgb="FF000000"/>
            <rFont val="Calibri"/>
            <family val="2"/>
          </rPr>
          <t xml:space="preserve">with (e.g. in databooks and plots).
</t>
        </r>
        <r>
          <rPr>
            <sz val="11"/>
            <color rgb="FF000000"/>
            <rFont val="Calibri"/>
            <family val="2"/>
          </rPr>
          <t>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D1" authorId="0" shapeId="0" xr:uid="{00000000-0006-0000-0500-000004000000}">
      <text>
        <r>
          <rPr>
            <sz val="11"/>
            <color theme="1"/>
            <rFont val="Calibri"/>
            <family val="2"/>
            <scheme val="minor"/>
          </rPr>
          <t>This column defines a 'default_value' attribute for a 'par' item.</t>
        </r>
      </text>
    </comment>
    <comment ref="E1" authorId="0" shapeId="0" xr:uid="{00000000-0006-0000-0500-000005000000}">
      <text>
        <r>
          <rPr>
            <sz val="11"/>
            <color theme="1"/>
            <rFont val="Calibri"/>
            <family val="2"/>
            <scheme val="minor"/>
          </rPr>
          <t>This column defines a 'min' attribute for a 'par' item.</t>
        </r>
      </text>
    </comment>
    <comment ref="F1" authorId="0" shapeId="0" xr:uid="{00000000-0006-0000-0500-000006000000}">
      <text>
        <r>
          <rPr>
            <sz val="11"/>
            <color theme="1"/>
            <rFont val="Calibri"/>
            <family val="2"/>
            <scheme val="minor"/>
          </rPr>
          <t>This column defines a 'max' attribute for a 'par' item.</t>
        </r>
      </text>
    </comment>
    <comment ref="G1" authorId="0" shapeId="0" xr:uid="{00000000-0006-0000-0500-000007000000}">
      <text>
        <r>
          <rPr>
            <sz val="11"/>
            <color theme="1"/>
            <rFont val="Calibri"/>
            <family val="2"/>
            <scheme val="minor"/>
          </rPr>
          <t>This column defines a 'func' attribute for a 'par' item.</t>
        </r>
      </text>
    </comment>
    <comment ref="H1" authorId="0" shapeId="0" xr:uid="{00000000-0006-0000-05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sharedStrings.xml><?xml version="1.0" encoding="utf-8"?>
<sst xmlns="http://schemas.openxmlformats.org/spreadsheetml/2006/main" count="375" uniqueCount="179">
  <si>
    <t>Name</t>
  </si>
  <si>
    <t>Description</t>
  </si>
  <si>
    <t>HIV with dynamics</t>
  </si>
  <si>
    <t>Framework for an HIV model with vital dynamics and new infections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</si>
  <si>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</si>
  <si>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</si>
  <si>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</si>
  <si>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</si>
  <si>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</si>
  <si>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</si>
  <si>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</si>
  <si>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</si>
  <si>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</si>
  <si>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</si>
  <si>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</si>
  <si>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</si>
  <si>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</si>
  <si>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</si>
  <si>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</si>
  <si>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</si>
  <si>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</si>
  <si>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stocks</t>
  </si>
  <si>
    <t>Stocks</t>
  </si>
  <si>
    <t>flows</t>
  </si>
  <si>
    <t>Flows</t>
  </si>
  <si>
    <t>Code Name</t>
  </si>
  <si>
    <t>Display Name</t>
  </si>
  <si>
    <t>Is Source</t>
  </si>
  <si>
    <t>Is Sink</t>
  </si>
  <si>
    <t>Databook Page</t>
  </si>
  <si>
    <t>source</t>
  </si>
  <si>
    <t>Source</t>
  </si>
  <si>
    <t>y</t>
  </si>
  <si>
    <t>n</t>
  </si>
  <si>
    <t>sus</t>
  </si>
  <si>
    <t>Susceptible</t>
  </si>
  <si>
    <t>undx</t>
  </si>
  <si>
    <t>Undiagnosed</t>
  </si>
  <si>
    <t>linked</t>
  </si>
  <si>
    <t>Linked to care</t>
  </si>
  <si>
    <t>tx</t>
  </si>
  <si>
    <t>vs</t>
  </si>
  <si>
    <t>Virally suppressed (comp)</t>
  </si>
  <si>
    <t>dead_hiv</t>
  </si>
  <si>
    <t>Dead (HIV/AIDS)</t>
  </si>
  <si>
    <t>dead_other</t>
  </si>
  <si>
    <t>Dead (other)</t>
  </si>
  <si>
    <t>Transition Matrix</t>
  </si>
  <si>
    <t>birth_rate</t>
  </si>
  <si>
    <t>acq_rate</t>
  </si>
  <si>
    <t>death_other</t>
  </si>
  <si>
    <t>death_hiv</t>
  </si>
  <si>
    <t>supp_rate</t>
  </si>
  <si>
    <t>death_hivtx</t>
  </si>
  <si>
    <t>fail_rate</t>
  </si>
  <si>
    <t>death_hivvs</t>
  </si>
  <si>
    <t>Components</t>
  </si>
  <si>
    <t>Setup Weight</t>
  </si>
  <si>
    <t>alive</t>
  </si>
  <si>
    <t>Population size</t>
  </si>
  <si>
    <t>all_people</t>
  </si>
  <si>
    <t>All PLHIV</t>
  </si>
  <si>
    <t>all_dx</t>
  </si>
  <si>
    <t>Aware of their status</t>
  </si>
  <si>
    <t>all_ever_linked</t>
  </si>
  <si>
    <t>Ever in care</t>
  </si>
  <si>
    <t>all_curr_linked</t>
  </si>
  <si>
    <t>Currently in care</t>
  </si>
  <si>
    <t>linked, tx, vs</t>
  </si>
  <si>
    <t>all_tx</t>
  </si>
  <si>
    <t>Currently treated</t>
  </si>
  <si>
    <t>tx, vs</t>
  </si>
  <si>
    <t>all_vs</t>
  </si>
  <si>
    <t>Virally suppressed</t>
  </si>
  <si>
    <t>Format</t>
  </si>
  <si>
    <t>Default Value</t>
  </si>
  <si>
    <t>Minimum Value</t>
  </si>
  <si>
    <t>Maximum Value</t>
  </si>
  <si>
    <t>Function</t>
  </si>
  <si>
    <t>Targetable</t>
  </si>
  <si>
    <t>Annual number of births</t>
  </si>
  <si>
    <t>number</t>
  </si>
  <si>
    <t>num_acq</t>
  </si>
  <si>
    <t>Acquisition rate</t>
  </si>
  <si>
    <t>probability</t>
  </si>
  <si>
    <t>num_acq/max(sus,num_acq)</t>
  </si>
  <si>
    <t>num_test</t>
  </si>
  <si>
    <t>Annual number of tests done</t>
  </si>
  <si>
    <t>test_yield</t>
  </si>
  <si>
    <t>Test yield</t>
  </si>
  <si>
    <t>undx/(undx+sus)</t>
  </si>
  <si>
    <t>Annual number tested positive</t>
  </si>
  <si>
    <t>num_test*test_yield</t>
  </si>
  <si>
    <t>duration</t>
  </si>
  <si>
    <t>num_initiate</t>
  </si>
  <si>
    <t>Annual number newly initiated onto treatment</t>
  </si>
  <si>
    <t>Time after initiating ART to achieve viral suppression (years)</t>
  </si>
  <si>
    <t>Treatment failure rate</t>
  </si>
  <si>
    <t>Death rate for those with untreated HIV</t>
  </si>
  <si>
    <t>Death rate for those with on unsuppressive ART</t>
  </si>
  <si>
    <t>Death rate for those with on suppressive ART</t>
  </si>
  <si>
    <t>Background mortality rate</t>
  </si>
  <si>
    <t>HIV care cascade</t>
  </si>
  <si>
    <t>Constituents</t>
  </si>
  <si>
    <t>Lost before CD4</t>
  </si>
  <si>
    <t>Lost from pre-ART</t>
  </si>
  <si>
    <t>Lost from ART</t>
  </si>
  <si>
    <t>cd4</t>
  </si>
  <si>
    <t>CD4 count taken</t>
  </si>
  <si>
    <t>Lost before care</t>
  </si>
  <si>
    <t>lostafterdx</t>
  </si>
  <si>
    <t>lostaftercd4</t>
  </si>
  <si>
    <t>lostfrompreart</t>
  </si>
  <si>
    <t>lostfromart</t>
  </si>
  <si>
    <t>Initiated on treatment</t>
  </si>
  <si>
    <t>CD4 count not taken</t>
  </si>
  <si>
    <t>nocd4</t>
  </si>
  <si>
    <t>lossprecare</t>
  </si>
  <si>
    <t>lossprecd4</t>
  </si>
  <si>
    <t>linkpreart</t>
  </si>
  <si>
    <t>losspreart</t>
  </si>
  <si>
    <t>lossart</t>
  </si>
  <si>
    <t>trace</t>
  </si>
  <si>
    <t>all_cd4</t>
  </si>
  <si>
    <t>Baseine CD4 measured</t>
  </si>
  <si>
    <t>sus, undx, nocd4, lostafterdx, cd4, lostaftercd4, linked, lostfrompreart, tx, lostfromart, vs</t>
  </si>
  <si>
    <t>undx, nocd4, lostafterdx, cd4, lostaftercd4, linked, lostfrompreart, tx, lostfromart, vs</t>
  </si>
  <si>
    <t>nocd4, lostafterdx, cd4, lostaftercd4, linked, lostfrompreart, tx, lostfromart, vs</t>
  </si>
  <si>
    <t>cd4, lostaftercd4, linked, lostfrompreart, tx, lostfromart, vs</t>
  </si>
  <si>
    <t>linked, lostfrompreart, tx, lostfromart, vs</t>
  </si>
  <si>
    <t>num_diag</t>
  </si>
  <si>
    <t>Is Junction</t>
  </si>
  <si>
    <t>1-lossprecd4</t>
  </si>
  <si>
    <t>Annual percentage of those diagnosed who don't return for baseline CD4 test within 3 months</t>
  </si>
  <si>
    <t>Annual percentage of those diagnosed who return for baseline CD4 test within 3 months</t>
  </si>
  <si>
    <t>Annual percentage lost to follow-up after baseline CD4 test</t>
  </si>
  <si>
    <t>Annual percentage of new diagnoses linked to pre-ART care after baseline CD4 count</t>
  </si>
  <si>
    <t>1-lossprecare</t>
  </si>
  <si>
    <t>Annual percentage lost to follow-up from pre-ART care</t>
  </si>
  <si>
    <t>Annual percentage lost to follow-up from ART</t>
  </si>
  <si>
    <t>Annual percentage of those lost from ART relinked though tracing</t>
  </si>
  <si>
    <t>Extended HIV care cascade</t>
  </si>
  <si>
    <t>proportion</t>
  </si>
  <si>
    <t>cd4_rate</t>
  </si>
  <si>
    <t>num_hiv_deaths</t>
  </si>
  <si>
    <t>Number of AIDS deaths</t>
  </si>
  <si>
    <t>Number of AIDS deaths (not on treatment)</t>
  </si>
  <si>
    <t>num_hiv_deaths_tx</t>
  </si>
  <si>
    <t>Number of AIDS deaths (on treatment)</t>
  </si>
  <si>
    <t>(undx+nocd4+lostafterdx+cd4+lostaftercd4+linked+lostfrompreart+lostfromart)*death_hiv</t>
  </si>
  <si>
    <t>tx*death_hivtx</t>
  </si>
  <si>
    <t>Number of AIDS deaths (on unsuppressive treatment)</t>
  </si>
  <si>
    <t>num_hiv_deaths_vs</t>
  </si>
  <si>
    <t>Number of AIDS deaths (on suppressive treatment)</t>
  </si>
  <si>
    <t>vs*death_hivvs</t>
  </si>
  <si>
    <t>num_hiv_deaths_alltx</t>
  </si>
  <si>
    <t>num_hiv_deaths_tx+num_hiv_deaths_vs</t>
  </si>
  <si>
    <t>num_hiv_deaths_notx</t>
  </si>
  <si>
    <t>num_hiv_deaths_notx+num_hiv_deaths_alltx</t>
  </si>
  <si>
    <t>num_notx</t>
  </si>
  <si>
    <t>Number of people not on treatment</t>
  </si>
  <si>
    <t>undx+nocd4+lostafterdx+cd4+lostaftercd4+linked+lostfrompreart+lostfromart</t>
  </si>
  <si>
    <t>trans_notx</t>
  </si>
  <si>
    <t>transred_tx</t>
  </si>
  <si>
    <t>transred_vs</t>
  </si>
  <si>
    <t>Reduction in transmissibility from being on virally suppressive treatment</t>
  </si>
  <si>
    <t>Reduction in transmissibility from being on treatment, not virally suppressed</t>
  </si>
  <si>
    <t>Life expectancy with untreated HIV</t>
  </si>
  <si>
    <t>num_acq_notx</t>
  </si>
  <si>
    <t>num_acq_tx</t>
  </si>
  <si>
    <t>num_acq_vs</t>
  </si>
  <si>
    <t>Annual number of new HIV infections from people with untreated HIV</t>
  </si>
  <si>
    <t>Annual number of new HIV infections from people with treated HIV (not vs)</t>
  </si>
  <si>
    <t>Annual number of new HIV infections from people with treated HIV (vs)</t>
  </si>
  <si>
    <t>Annual number of new HIV infections</t>
  </si>
  <si>
    <t>num_notx/trans_notx</t>
  </si>
  <si>
    <t>(tx-vs)/(trans_notx/(1-transred_tx))</t>
  </si>
  <si>
    <t>vs/(trans_notx/(1-transred_vs))</t>
  </si>
  <si>
    <t>num_acq_notx+num_acq_tx+num_acq_vs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</si>
</sst>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font>
    <font>
      <sz val="11"/>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cellStyleXfs>
  <cellXfs count="13">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xf numFmtId="10" fontId="0" fillId="0" borderId="0" xfId="0" applyNumberFormat="1" applyAlignment="1">
      <alignment horizontal="center"/>
    </xf>
    <xf numFmtId="43" fontId="0" fillId="0" borderId="0" xfId="1" applyFont="1" applyAlignment="1">
      <alignment horizontal="center"/>
    </xf>
    <xf numFmtId="0" fontId="4" fillId="0" borderId="0" xfId="0" applyFont="1" applyAlignment="1">
      <alignment horizontal="center"/>
    </xf>
    <xf numFmtId="0" fontId="1" fillId="0" borderId="0" xfId="0" applyFont="1" applyFill="1" applyAlignment="1">
      <alignment horizontal="center"/>
    </xf>
    <xf numFmtId="9" fontId="0" fillId="0" borderId="0" xfId="0" applyNumberFormat="1" applyAlignment="1">
      <alignment horizontal="center"/>
    </xf>
  </cellXfs>
  <cellStyles count="2">
    <cellStyle name="Comma" xfId="1" builtinId="3"/>
    <cellStyle name="Normal" xfId="0" builtinId="0"/>
  </cellStyles>
  <dxfs count="44">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sqref="A1:B1048576"/>
    </sheetView>
  </sheetViews>
  <sheetFormatPr baseColWidth="10" defaultColWidth="8.83203125" defaultRowHeight="15" x14ac:dyDescent="0.2"/>
  <cols>
    <col min="1" max="1" width="21.5" customWidth="1"/>
    <col min="2" max="2" width="97.1640625" bestFit="1" customWidth="1"/>
  </cols>
  <sheetData>
    <row r="1" spans="1:2" x14ac:dyDescent="0.2">
      <c r="A1" s="2" t="s">
        <v>0</v>
      </c>
      <c r="B1" s="2" t="s">
        <v>1</v>
      </c>
    </row>
    <row r="2" spans="1:2" ht="234.75" customHeight="1" x14ac:dyDescent="0.2">
      <c r="A2" s="5" t="s">
        <v>2</v>
      </c>
      <c r="B2" s="5" t="s">
        <v>3</v>
      </c>
    </row>
    <row r="4" spans="1:2" x14ac:dyDescent="0.2">
      <c r="A4" s="2" t="s">
        <v>4</v>
      </c>
    </row>
    <row r="5" spans="1:2" x14ac:dyDescent="0.2">
      <c r="A5" t="s">
        <v>5</v>
      </c>
    </row>
    <row r="7" spans="1:2" x14ac:dyDescent="0.2">
      <c r="A7" s="2" t="s">
        <v>6</v>
      </c>
    </row>
    <row r="8" spans="1:2" x14ac:dyDescent="0.2">
      <c r="A8" t="s">
        <v>7</v>
      </c>
      <c r="B8" t="s">
        <v>8</v>
      </c>
    </row>
    <row r="9" spans="1:2" x14ac:dyDescent="0.2">
      <c r="A9" t="s">
        <v>9</v>
      </c>
      <c r="B9" t="s">
        <v>10</v>
      </c>
    </row>
    <row r="10" spans="1:2" x14ac:dyDescent="0.2">
      <c r="A10" t="s">
        <v>11</v>
      </c>
      <c r="B10" t="s">
        <v>12</v>
      </c>
    </row>
    <row r="11" spans="1:2" x14ac:dyDescent="0.2">
      <c r="A11" t="s">
        <v>13</v>
      </c>
      <c r="B11" t="s">
        <v>14</v>
      </c>
    </row>
    <row r="12" spans="1:2" x14ac:dyDescent="0.2">
      <c r="A12" t="s">
        <v>15</v>
      </c>
      <c r="B12" t="s">
        <v>16</v>
      </c>
    </row>
    <row r="13" spans="1:2" x14ac:dyDescent="0.2">
      <c r="A13" t="s">
        <v>17</v>
      </c>
      <c r="B1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4" sqref="B4"/>
    </sheetView>
  </sheetViews>
  <sheetFormatPr baseColWidth="10" defaultColWidth="11.5" defaultRowHeight="15" x14ac:dyDescent="0.2"/>
  <cols>
    <col min="1" max="1" width="18.33203125" bestFit="1" customWidth="1"/>
    <col min="2" max="2" width="25.33203125" bestFit="1" customWidth="1"/>
  </cols>
  <sheetData>
    <row r="1" spans="1:2" x14ac:dyDescent="0.2">
      <c r="A1" s="1" t="s">
        <v>19</v>
      </c>
      <c r="B1" s="1" t="s">
        <v>20</v>
      </c>
    </row>
    <row r="2" spans="1:2" x14ac:dyDescent="0.2">
      <c r="A2" s="4" t="s">
        <v>21</v>
      </c>
      <c r="B2" s="4" t="s">
        <v>22</v>
      </c>
    </row>
    <row r="3" spans="1:2" x14ac:dyDescent="0.2">
      <c r="A3" s="4" t="s">
        <v>23</v>
      </c>
      <c r="B3" s="4" t="s">
        <v>24</v>
      </c>
    </row>
    <row r="4" spans="1:2" x14ac:dyDescent="0.2">
      <c r="A4" s="4"/>
      <c r="B4" s="4"/>
    </row>
    <row r="5" spans="1:2" x14ac:dyDescent="0.2">
      <c r="A5" s="4"/>
      <c r="B5" s="4"/>
    </row>
    <row r="6" spans="1:2" x14ac:dyDescent="0.2">
      <c r="A6" s="4"/>
      <c r="B6" s="4"/>
    </row>
    <row r="7" spans="1:2" x14ac:dyDescent="0.2">
      <c r="A7" s="4"/>
      <c r="B7" s="4"/>
    </row>
    <row r="8" spans="1:2" x14ac:dyDescent="0.2">
      <c r="A8" s="4"/>
      <c r="B8" s="4"/>
    </row>
    <row r="9" spans="1:2" x14ac:dyDescent="0.2">
      <c r="A9" s="4"/>
      <c r="B9" s="4"/>
    </row>
    <row r="10" spans="1:2" x14ac:dyDescent="0.2">
      <c r="A10" s="4"/>
      <c r="B10" s="4"/>
    </row>
    <row r="11" spans="1:2" x14ac:dyDescent="0.2">
      <c r="A11" s="4"/>
      <c r="B11"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zoomScale="166" workbookViewId="0">
      <selection activeCell="E5" sqref="E5"/>
    </sheetView>
  </sheetViews>
  <sheetFormatPr baseColWidth="10" defaultColWidth="8.83203125" defaultRowHeight="15" x14ac:dyDescent="0.2"/>
  <cols>
    <col min="1" max="1" width="12.33203125" bestFit="1" customWidth="1"/>
    <col min="2" max="2" width="20.5" bestFit="1" customWidth="1"/>
    <col min="3" max="3" width="8" bestFit="1" customWidth="1"/>
    <col min="4" max="4" width="5.83203125" bestFit="1" customWidth="1"/>
    <col min="5" max="5" width="9.33203125" bestFit="1" customWidth="1"/>
    <col min="6" max="6" width="12.5" bestFit="1" customWidth="1"/>
  </cols>
  <sheetData>
    <row r="1" spans="1:7" x14ac:dyDescent="0.2">
      <c r="A1" s="1" t="s">
        <v>25</v>
      </c>
      <c r="B1" s="1" t="s">
        <v>26</v>
      </c>
      <c r="C1" s="1" t="s">
        <v>27</v>
      </c>
      <c r="D1" s="1" t="s">
        <v>28</v>
      </c>
      <c r="E1" s="1" t="s">
        <v>131</v>
      </c>
      <c r="F1" s="1" t="s">
        <v>29</v>
      </c>
    </row>
    <row r="2" spans="1:7" s="4" customFormat="1" x14ac:dyDescent="0.2">
      <c r="A2" s="4" t="s">
        <v>30</v>
      </c>
      <c r="B2" s="4" t="s">
        <v>31</v>
      </c>
      <c r="C2" s="4" t="s">
        <v>32</v>
      </c>
      <c r="D2" s="4" t="s">
        <v>33</v>
      </c>
      <c r="E2" s="4" t="s">
        <v>33</v>
      </c>
    </row>
    <row r="3" spans="1:7" x14ac:dyDescent="0.2">
      <c r="A3" s="4" t="s">
        <v>34</v>
      </c>
      <c r="B3" s="4" t="s">
        <v>35</v>
      </c>
      <c r="C3" s="4" t="s">
        <v>33</v>
      </c>
      <c r="D3" s="4" t="s">
        <v>33</v>
      </c>
      <c r="E3" s="4" t="s">
        <v>33</v>
      </c>
    </row>
    <row r="4" spans="1:7" x14ac:dyDescent="0.2">
      <c r="A4" s="4" t="s">
        <v>36</v>
      </c>
      <c r="B4" s="4" t="s">
        <v>37</v>
      </c>
      <c r="C4" s="4" t="s">
        <v>33</v>
      </c>
      <c r="D4" s="4" t="s">
        <v>33</v>
      </c>
      <c r="E4" s="4" t="s">
        <v>33</v>
      </c>
      <c r="F4" s="4"/>
    </row>
    <row r="5" spans="1:7" x14ac:dyDescent="0.2">
      <c r="A5" s="4" t="s">
        <v>116</v>
      </c>
      <c r="B5" s="4" t="s">
        <v>115</v>
      </c>
      <c r="C5" s="4" t="s">
        <v>33</v>
      </c>
      <c r="D5" s="4" t="s">
        <v>33</v>
      </c>
      <c r="E5" s="4" t="s">
        <v>32</v>
      </c>
      <c r="F5" s="4"/>
    </row>
    <row r="6" spans="1:7" x14ac:dyDescent="0.2">
      <c r="A6" s="4" t="s">
        <v>110</v>
      </c>
      <c r="B6" s="4" t="s">
        <v>104</v>
      </c>
      <c r="C6" s="4" t="s">
        <v>33</v>
      </c>
      <c r="D6" s="4" t="s">
        <v>33</v>
      </c>
      <c r="E6" s="4" t="s">
        <v>33</v>
      </c>
      <c r="F6" s="4"/>
    </row>
    <row r="7" spans="1:7" x14ac:dyDescent="0.2">
      <c r="A7" s="4" t="s">
        <v>107</v>
      </c>
      <c r="B7" s="4" t="s">
        <v>108</v>
      </c>
      <c r="C7" s="4" t="s">
        <v>33</v>
      </c>
      <c r="D7" s="4" t="s">
        <v>33</v>
      </c>
      <c r="E7" s="4" t="s">
        <v>33</v>
      </c>
      <c r="F7" s="4"/>
    </row>
    <row r="8" spans="1:7" x14ac:dyDescent="0.2">
      <c r="A8" s="4" t="s">
        <v>111</v>
      </c>
      <c r="B8" s="4" t="s">
        <v>109</v>
      </c>
      <c r="C8" s="4" t="s">
        <v>33</v>
      </c>
      <c r="D8" s="4" t="s">
        <v>33</v>
      </c>
      <c r="E8" s="4" t="s">
        <v>33</v>
      </c>
      <c r="F8" s="4"/>
    </row>
    <row r="9" spans="1:7" x14ac:dyDescent="0.2">
      <c r="A9" s="4" t="s">
        <v>38</v>
      </c>
      <c r="B9" s="4" t="s">
        <v>39</v>
      </c>
      <c r="C9" s="4" t="s">
        <v>33</v>
      </c>
      <c r="D9" s="4" t="s">
        <v>33</v>
      </c>
      <c r="E9" s="4" t="s">
        <v>33</v>
      </c>
      <c r="F9" s="4"/>
    </row>
    <row r="10" spans="1:7" x14ac:dyDescent="0.2">
      <c r="A10" s="4" t="s">
        <v>112</v>
      </c>
      <c r="B10" s="4" t="s">
        <v>105</v>
      </c>
      <c r="C10" s="4" t="s">
        <v>33</v>
      </c>
      <c r="D10" s="4" t="s">
        <v>33</v>
      </c>
      <c r="E10" s="4" t="s">
        <v>33</v>
      </c>
      <c r="F10" s="4"/>
    </row>
    <row r="11" spans="1:7" x14ac:dyDescent="0.2">
      <c r="A11" s="4" t="s">
        <v>40</v>
      </c>
      <c r="B11" s="4" t="s">
        <v>114</v>
      </c>
      <c r="C11" s="4" t="s">
        <v>33</v>
      </c>
      <c r="D11" s="4" t="s">
        <v>33</v>
      </c>
      <c r="E11" s="4" t="s">
        <v>33</v>
      </c>
      <c r="F11" s="4"/>
    </row>
    <row r="12" spans="1:7" x14ac:dyDescent="0.2">
      <c r="A12" s="4" t="s">
        <v>113</v>
      </c>
      <c r="B12" s="4" t="s">
        <v>106</v>
      </c>
      <c r="C12" s="4" t="s">
        <v>33</v>
      </c>
      <c r="D12" s="4" t="s">
        <v>33</v>
      </c>
      <c r="E12" s="4" t="s">
        <v>33</v>
      </c>
      <c r="F12" s="4"/>
    </row>
    <row r="13" spans="1:7" x14ac:dyDescent="0.2">
      <c r="A13" s="4" t="s">
        <v>41</v>
      </c>
      <c r="B13" s="4" t="s">
        <v>42</v>
      </c>
      <c r="C13" s="4" t="s">
        <v>33</v>
      </c>
      <c r="D13" s="4" t="s">
        <v>33</v>
      </c>
      <c r="E13" s="4" t="s">
        <v>33</v>
      </c>
      <c r="F13" s="4"/>
    </row>
    <row r="14" spans="1:7" x14ac:dyDescent="0.2">
      <c r="A14" s="4" t="s">
        <v>43</v>
      </c>
      <c r="B14" s="4" t="s">
        <v>44</v>
      </c>
      <c r="C14" s="4" t="s">
        <v>33</v>
      </c>
      <c r="D14" s="4" t="s">
        <v>32</v>
      </c>
      <c r="E14" s="4" t="s">
        <v>33</v>
      </c>
      <c r="F14" s="4"/>
      <c r="G14" s="4"/>
    </row>
    <row r="15" spans="1:7" x14ac:dyDescent="0.2">
      <c r="A15" s="4" t="s">
        <v>45</v>
      </c>
      <c r="B15" s="4" t="s">
        <v>46</v>
      </c>
      <c r="C15" s="4" t="s">
        <v>33</v>
      </c>
      <c r="D15" s="4" t="s">
        <v>32</v>
      </c>
      <c r="E15" s="4" t="s">
        <v>33</v>
      </c>
      <c r="F15" s="4"/>
      <c r="G15" s="4"/>
    </row>
  </sheetData>
  <conditionalFormatting sqref="B3">
    <cfRule type="expression" dxfId="43" priority="3">
      <formula>AND(A3&lt;&gt;"",NOT(B3&lt;&gt;""))</formula>
    </cfRule>
  </conditionalFormatting>
  <conditionalFormatting sqref="B2">
    <cfRule type="expression" dxfId="42" priority="2">
      <formula>AND(A2&lt;&gt;"",NOT(B2&lt;&gt;""))</formula>
    </cfRule>
  </conditionalFormatting>
  <conditionalFormatting sqref="B14:B15">
    <cfRule type="expression" dxfId="41" priority="1">
      <formula>AND(A14&lt;&gt;"",NOT(B14&lt;&gt;""))</formula>
    </cfRule>
  </conditionalFormatting>
  <dataValidations count="1">
    <dataValidation type="list" showInputMessage="1" showErrorMessage="1" sqref="C2:E1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5"/>
  <sheetViews>
    <sheetView zoomScale="125" workbookViewId="0">
      <selection activeCell="D4" sqref="D4"/>
    </sheetView>
  </sheetViews>
  <sheetFormatPr baseColWidth="10" defaultColWidth="8.83203125" defaultRowHeight="15" x14ac:dyDescent="0.2"/>
  <cols>
    <col min="1" max="1" width="14.5" bestFit="1" customWidth="1"/>
    <col min="14" max="14" width="10.1640625" bestFit="1" customWidth="1"/>
    <col min="15" max="15" width="10.5" bestFit="1" customWidth="1"/>
  </cols>
  <sheetData>
    <row r="1" spans="1:15" x14ac:dyDescent="0.2">
      <c r="A1" s="2" t="s">
        <v>47</v>
      </c>
      <c r="B1" s="1" t="str">
        <f>Compartments!$A$2</f>
        <v>source</v>
      </c>
      <c r="C1" s="1" t="str">
        <f>Compartments!$A$3</f>
        <v>sus</v>
      </c>
      <c r="D1" s="1" t="str">
        <f>Compartments!$A$4</f>
        <v>undx</v>
      </c>
      <c r="E1" s="1" t="str">
        <f>Compartments!$A$5</f>
        <v>nocd4</v>
      </c>
      <c r="F1" s="1" t="str">
        <f>Compartments!$A$6</f>
        <v>lostafterdx</v>
      </c>
      <c r="G1" s="1" t="str">
        <f>Compartments!$A$7</f>
        <v>cd4</v>
      </c>
      <c r="H1" s="1" t="str">
        <f>Compartments!$A$8</f>
        <v>lostaftercd4</v>
      </c>
      <c r="I1" s="1" t="str">
        <f>Compartments!$A$9</f>
        <v>linked</v>
      </c>
      <c r="J1" s="1" t="str">
        <f>Compartments!$A$10</f>
        <v>lostfrompreart</v>
      </c>
      <c r="K1" s="1" t="str">
        <f>Compartments!$A$11</f>
        <v>tx</v>
      </c>
      <c r="L1" s="1" t="str">
        <f>Compartments!$A$12</f>
        <v>lostfromart</v>
      </c>
      <c r="M1" s="1" t="str">
        <f>Compartments!$A$13</f>
        <v>vs</v>
      </c>
      <c r="N1" s="1" t="str">
        <f>Compartments!$A$14</f>
        <v>dead_hiv</v>
      </c>
      <c r="O1" s="1" t="str">
        <f>Compartments!$A$15</f>
        <v>dead_other</v>
      </c>
    </row>
    <row r="2" spans="1:15" x14ac:dyDescent="0.2">
      <c r="A2" s="1" t="str">
        <f>Compartments!$A$2</f>
        <v>source</v>
      </c>
      <c r="B2" s="6"/>
      <c r="C2" s="6" t="s">
        <v>48</v>
      </c>
      <c r="D2" s="6"/>
      <c r="E2" s="6"/>
      <c r="F2" s="6"/>
      <c r="G2" s="6"/>
      <c r="H2" s="6"/>
      <c r="I2" s="6"/>
      <c r="J2" s="6"/>
      <c r="K2" s="6"/>
      <c r="L2" s="6"/>
      <c r="M2" s="6"/>
      <c r="N2" s="6"/>
      <c r="O2" s="6"/>
    </row>
    <row r="3" spans="1:15" x14ac:dyDescent="0.2">
      <c r="A3" s="1" t="str">
        <f>Compartments!$A$3</f>
        <v>sus</v>
      </c>
      <c r="B3" s="6"/>
      <c r="C3" s="6"/>
      <c r="D3" s="6" t="s">
        <v>82</v>
      </c>
      <c r="E3" s="6"/>
      <c r="F3" s="6"/>
      <c r="G3" s="6"/>
      <c r="H3" s="6"/>
      <c r="I3" s="6"/>
      <c r="J3" s="6"/>
      <c r="K3" s="6"/>
      <c r="L3" s="6"/>
      <c r="M3" s="6"/>
      <c r="N3" s="6"/>
      <c r="O3" s="6" t="s">
        <v>50</v>
      </c>
    </row>
    <row r="4" spans="1:15" x14ac:dyDescent="0.2">
      <c r="A4" s="1" t="str">
        <f>Compartments!$A$4</f>
        <v>undx</v>
      </c>
      <c r="B4" s="6"/>
      <c r="C4" s="6"/>
      <c r="D4" s="6"/>
      <c r="E4" s="6" t="s">
        <v>130</v>
      </c>
      <c r="F4" s="6"/>
      <c r="G4" s="6"/>
      <c r="H4" s="6"/>
      <c r="I4" s="6"/>
      <c r="J4" s="6"/>
      <c r="K4" s="6"/>
      <c r="L4" s="6"/>
      <c r="M4" s="6"/>
      <c r="N4" s="6" t="s">
        <v>51</v>
      </c>
      <c r="O4" s="6" t="s">
        <v>50</v>
      </c>
    </row>
    <row r="5" spans="1:15" x14ac:dyDescent="0.2">
      <c r="A5" s="11" t="str">
        <f>Compartments!$A$5</f>
        <v>nocd4</v>
      </c>
      <c r="B5" s="6"/>
      <c r="C5" s="6"/>
      <c r="D5" s="6"/>
      <c r="E5" s="6"/>
      <c r="F5" s="6" t="s">
        <v>118</v>
      </c>
      <c r="G5" s="6" t="s">
        <v>143</v>
      </c>
      <c r="H5" s="6"/>
      <c r="I5" s="6"/>
      <c r="J5" s="6"/>
      <c r="K5" s="6"/>
      <c r="L5" s="6"/>
      <c r="M5" s="6"/>
      <c r="N5" s="6"/>
      <c r="O5" s="6"/>
    </row>
    <row r="6" spans="1:15" x14ac:dyDescent="0.2">
      <c r="A6" s="11" t="str">
        <f>Compartments!$A$6</f>
        <v>lostafterdx</v>
      </c>
      <c r="B6" s="6"/>
      <c r="C6" s="6"/>
      <c r="D6" s="6"/>
      <c r="E6" s="6" t="s">
        <v>130</v>
      </c>
      <c r="F6" s="6"/>
      <c r="G6" s="6"/>
      <c r="H6" s="6"/>
      <c r="I6" s="6"/>
      <c r="J6" s="6"/>
      <c r="K6" s="6"/>
      <c r="L6" s="6"/>
      <c r="M6" s="6"/>
      <c r="N6" s="6" t="s">
        <v>51</v>
      </c>
      <c r="O6" s="6" t="s">
        <v>50</v>
      </c>
    </row>
    <row r="7" spans="1:15" x14ac:dyDescent="0.2">
      <c r="A7" s="11" t="str">
        <f>Compartments!$A$7</f>
        <v>cd4</v>
      </c>
      <c r="B7" s="6"/>
      <c r="C7" s="6"/>
      <c r="D7" s="6"/>
      <c r="E7" s="6"/>
      <c r="F7" s="6"/>
      <c r="G7" s="6"/>
      <c r="H7" s="6" t="s">
        <v>117</v>
      </c>
      <c r="I7" s="6" t="s">
        <v>119</v>
      </c>
      <c r="J7" s="6"/>
      <c r="K7" s="6" t="s">
        <v>94</v>
      </c>
      <c r="L7" s="6"/>
      <c r="M7" s="6"/>
      <c r="N7" s="6" t="s">
        <v>51</v>
      </c>
      <c r="O7" s="6" t="s">
        <v>50</v>
      </c>
    </row>
    <row r="8" spans="1:15" x14ac:dyDescent="0.2">
      <c r="A8" s="11" t="str">
        <f>Compartments!$A$8</f>
        <v>lostaftercd4</v>
      </c>
      <c r="B8" s="6"/>
      <c r="C8" s="6"/>
      <c r="D8" s="6"/>
      <c r="E8" s="6"/>
      <c r="F8" s="6"/>
      <c r="G8" s="6" t="s">
        <v>119</v>
      </c>
      <c r="H8" s="6"/>
      <c r="I8" s="6"/>
      <c r="J8" s="6"/>
      <c r="K8" s="6"/>
      <c r="L8" s="6"/>
      <c r="M8" s="6"/>
      <c r="N8" s="6" t="s">
        <v>51</v>
      </c>
      <c r="O8" s="6" t="s">
        <v>50</v>
      </c>
    </row>
    <row r="9" spans="1:15" x14ac:dyDescent="0.2">
      <c r="A9" s="11" t="str">
        <f>Compartments!$A$9</f>
        <v>linked</v>
      </c>
      <c r="B9" s="6"/>
      <c r="C9" s="6"/>
      <c r="D9" s="6"/>
      <c r="E9" s="6"/>
      <c r="F9" s="6"/>
      <c r="G9" s="6"/>
      <c r="H9" s="6"/>
      <c r="I9" s="6"/>
      <c r="J9" s="6" t="s">
        <v>120</v>
      </c>
      <c r="K9" s="6" t="s">
        <v>94</v>
      </c>
      <c r="L9" s="6"/>
      <c r="M9" s="6"/>
      <c r="N9" s="6" t="s">
        <v>51</v>
      </c>
      <c r="O9" s="6" t="s">
        <v>50</v>
      </c>
    </row>
    <row r="10" spans="1:15" x14ac:dyDescent="0.2">
      <c r="A10" s="11" t="str">
        <f>Compartments!$A$10</f>
        <v>lostfrompreart</v>
      </c>
      <c r="B10" s="6"/>
      <c r="C10" s="6"/>
      <c r="D10" s="6"/>
      <c r="E10" s="6"/>
      <c r="F10" s="6"/>
      <c r="G10" s="6"/>
      <c r="H10" s="6"/>
      <c r="I10" s="6" t="s">
        <v>119</v>
      </c>
      <c r="J10" s="6"/>
      <c r="K10" s="6"/>
      <c r="L10" s="6"/>
      <c r="M10" s="6"/>
      <c r="N10" s="6" t="s">
        <v>51</v>
      </c>
      <c r="O10" s="6" t="s">
        <v>50</v>
      </c>
    </row>
    <row r="11" spans="1:15" x14ac:dyDescent="0.2">
      <c r="A11" s="11" t="str">
        <f>Compartments!$A$11</f>
        <v>tx</v>
      </c>
      <c r="B11" s="6"/>
      <c r="C11" s="6"/>
      <c r="D11" s="6"/>
      <c r="E11" s="6"/>
      <c r="F11" s="6"/>
      <c r="G11" s="6"/>
      <c r="H11" s="6"/>
      <c r="I11" s="6"/>
      <c r="J11" s="6"/>
      <c r="K11" s="6"/>
      <c r="L11" s="6" t="s">
        <v>121</v>
      </c>
      <c r="M11" s="6" t="s">
        <v>52</v>
      </c>
      <c r="N11" s="6" t="s">
        <v>53</v>
      </c>
      <c r="O11" s="6" t="s">
        <v>50</v>
      </c>
    </row>
    <row r="12" spans="1:15" x14ac:dyDescent="0.2">
      <c r="A12" s="1" t="str">
        <f>Compartments!$A$12</f>
        <v>lostfromart</v>
      </c>
      <c r="B12" s="6"/>
      <c r="C12" s="6"/>
      <c r="D12" s="6"/>
      <c r="E12" s="6"/>
      <c r="F12" s="6"/>
      <c r="G12" s="6"/>
      <c r="H12" s="6"/>
      <c r="I12" s="6"/>
      <c r="J12" s="6"/>
      <c r="K12" s="6" t="s">
        <v>122</v>
      </c>
      <c r="L12" s="6"/>
      <c r="M12" s="6"/>
      <c r="N12" s="6" t="s">
        <v>51</v>
      </c>
      <c r="O12" s="6" t="s">
        <v>50</v>
      </c>
    </row>
    <row r="13" spans="1:15" x14ac:dyDescent="0.2">
      <c r="A13" s="1" t="str">
        <f>Compartments!$A$13</f>
        <v>vs</v>
      </c>
      <c r="B13" s="6"/>
      <c r="C13" s="6"/>
      <c r="D13" s="6"/>
      <c r="E13" s="6"/>
      <c r="F13" s="6"/>
      <c r="G13" s="6"/>
      <c r="H13" s="6"/>
      <c r="I13" s="6"/>
      <c r="J13" s="6"/>
      <c r="K13" s="6" t="s">
        <v>54</v>
      </c>
      <c r="L13" s="6" t="s">
        <v>121</v>
      </c>
      <c r="M13" s="6"/>
      <c r="N13" s="6" t="s">
        <v>55</v>
      </c>
      <c r="O13" s="6" t="s">
        <v>50</v>
      </c>
    </row>
    <row r="14" spans="1:15" x14ac:dyDescent="0.2">
      <c r="A14" s="1" t="str">
        <f>Compartments!$A$14</f>
        <v>dead_hiv</v>
      </c>
      <c r="B14" s="6"/>
      <c r="C14" s="6"/>
      <c r="D14" s="6"/>
      <c r="E14" s="6"/>
      <c r="F14" s="6"/>
      <c r="G14" s="6"/>
      <c r="H14" s="6"/>
      <c r="I14" s="6"/>
      <c r="J14" s="6"/>
      <c r="K14" s="6"/>
      <c r="L14" s="6"/>
      <c r="M14" s="6"/>
      <c r="N14" s="6"/>
      <c r="O14" s="6"/>
    </row>
    <row r="15" spans="1:15" x14ac:dyDescent="0.2">
      <c r="A15" s="1" t="str">
        <f>Compartments!$A$15</f>
        <v>dead_other</v>
      </c>
      <c r="B15" s="6"/>
      <c r="C15" s="6"/>
      <c r="D15" s="6"/>
      <c r="E15" s="6"/>
      <c r="F15" s="6"/>
      <c r="G15" s="6"/>
      <c r="H15" s="6"/>
      <c r="I15" s="6"/>
      <c r="J15" s="6"/>
      <c r="K15" s="6"/>
      <c r="L15" s="6"/>
      <c r="M15" s="6"/>
      <c r="N15" s="6"/>
      <c r="O15" s="6"/>
    </row>
  </sheetData>
  <conditionalFormatting sqref="N5">
    <cfRule type="notContainsBlanks" dxfId="40" priority="21">
      <formula>LEN(TRIM(N5))&gt;0</formula>
    </cfRule>
  </conditionalFormatting>
  <conditionalFormatting sqref="N9:N10">
    <cfRule type="notContainsBlanks" dxfId="39" priority="20">
      <formula>LEN(TRIM(N9))&gt;0</formula>
    </cfRule>
  </conditionalFormatting>
  <conditionalFormatting sqref="N13">
    <cfRule type="notContainsBlanks" dxfId="38" priority="19">
      <formula>LEN(TRIM(N13))&gt;0</formula>
    </cfRule>
  </conditionalFormatting>
  <conditionalFormatting sqref="B2:O2 B14:O15 B3:N3 B4:M13">
    <cfRule type="notContainsBlanks" dxfId="37" priority="32">
      <formula>LEN(TRIM(B2))&gt;0</formula>
    </cfRule>
  </conditionalFormatting>
  <conditionalFormatting sqref="O3">
    <cfRule type="notContainsBlanks" dxfId="36" priority="31">
      <formula>LEN(TRIM(O3))&gt;0</formula>
    </cfRule>
  </conditionalFormatting>
  <conditionalFormatting sqref="O4">
    <cfRule type="notContainsBlanks" dxfId="35" priority="30">
      <formula>LEN(TRIM(O4))&gt;0</formula>
    </cfRule>
  </conditionalFormatting>
  <conditionalFormatting sqref="O5">
    <cfRule type="notContainsBlanks" dxfId="34" priority="29">
      <formula>LEN(TRIM(O5))&gt;0</formula>
    </cfRule>
  </conditionalFormatting>
  <conditionalFormatting sqref="O9:O10">
    <cfRule type="notContainsBlanks" dxfId="33" priority="28">
      <formula>LEN(TRIM(O9))&gt;0</formula>
    </cfRule>
  </conditionalFormatting>
  <conditionalFormatting sqref="O11">
    <cfRule type="notContainsBlanks" dxfId="32" priority="27">
      <formula>LEN(TRIM(O11))&gt;0</formula>
    </cfRule>
  </conditionalFormatting>
  <conditionalFormatting sqref="O12">
    <cfRule type="notContainsBlanks" dxfId="31" priority="26">
      <formula>LEN(TRIM(O12))&gt;0</formula>
    </cfRule>
  </conditionalFormatting>
  <conditionalFormatting sqref="O13">
    <cfRule type="notContainsBlanks" dxfId="30" priority="25">
      <formula>LEN(TRIM(O13))&gt;0</formula>
    </cfRule>
  </conditionalFormatting>
  <conditionalFormatting sqref="N12">
    <cfRule type="notContainsBlanks" dxfId="29" priority="24">
      <formula>LEN(TRIM(N12))&gt;0</formula>
    </cfRule>
  </conditionalFormatting>
  <conditionalFormatting sqref="N11">
    <cfRule type="notContainsBlanks" dxfId="28" priority="23">
      <formula>LEN(TRIM(N11))&gt;0</formula>
    </cfRule>
  </conditionalFormatting>
  <conditionalFormatting sqref="N4">
    <cfRule type="notContainsBlanks" dxfId="27" priority="22">
      <formula>LEN(TRIM(N4))&gt;0</formula>
    </cfRule>
  </conditionalFormatting>
  <conditionalFormatting sqref="N8">
    <cfRule type="notContainsBlanks" dxfId="26" priority="18">
      <formula>LEN(TRIM(N8))&gt;0</formula>
    </cfRule>
  </conditionalFormatting>
  <conditionalFormatting sqref="N7">
    <cfRule type="notContainsBlanks" dxfId="25" priority="17">
      <formula>LEN(TRIM(N7))&gt;0</formula>
    </cfRule>
  </conditionalFormatting>
  <conditionalFormatting sqref="N6">
    <cfRule type="notContainsBlanks" dxfId="24" priority="16">
      <formula>LEN(TRIM(N6))&gt;0</formula>
    </cfRule>
  </conditionalFormatting>
  <conditionalFormatting sqref="O8">
    <cfRule type="notContainsBlanks" dxfId="23" priority="15">
      <formula>LEN(TRIM(O8))&gt;0</formula>
    </cfRule>
  </conditionalFormatting>
  <conditionalFormatting sqref="O7">
    <cfRule type="notContainsBlanks" dxfId="22" priority="14">
      <formula>LEN(TRIM(O7))&gt;0</formula>
    </cfRule>
  </conditionalFormatting>
  <conditionalFormatting sqref="O6">
    <cfRule type="notContainsBlanks" dxfId="21" priority="13">
      <formula>LEN(TRIM(O6))&gt;0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5"/>
  <sheetViews>
    <sheetView zoomScale="125" workbookViewId="0">
      <selection activeCell="A3" sqref="A3"/>
    </sheetView>
  </sheetViews>
  <sheetFormatPr baseColWidth="10" defaultColWidth="8.83203125" defaultRowHeight="15" x14ac:dyDescent="0.2"/>
  <cols>
    <col min="1" max="1" width="20.6640625" customWidth="1"/>
    <col min="2" max="2" width="22.1640625" bestFit="1" customWidth="1"/>
    <col min="3" max="3" width="70" bestFit="1" customWidth="1"/>
    <col min="4" max="4" width="11.6640625" bestFit="1" customWidth="1"/>
    <col min="5" max="5" width="12.6640625" bestFit="1" customWidth="1"/>
  </cols>
  <sheetData>
    <row r="1" spans="1:11" x14ac:dyDescent="0.2">
      <c r="A1" s="1" t="s">
        <v>25</v>
      </c>
      <c r="B1" s="1" t="s">
        <v>26</v>
      </c>
      <c r="C1" s="1" t="s">
        <v>56</v>
      </c>
      <c r="D1" s="1" t="s">
        <v>57</v>
      </c>
      <c r="E1" s="1" t="s">
        <v>29</v>
      </c>
    </row>
    <row r="2" spans="1:11" x14ac:dyDescent="0.2">
      <c r="A2" s="7" t="s">
        <v>58</v>
      </c>
      <c r="B2" s="7" t="s">
        <v>59</v>
      </c>
      <c r="C2" s="4" t="s">
        <v>125</v>
      </c>
      <c r="D2" s="4">
        <v>1</v>
      </c>
      <c r="E2" s="4" t="s">
        <v>21</v>
      </c>
      <c r="F2" s="4"/>
      <c r="H2" s="4"/>
      <c r="I2" s="4"/>
      <c r="J2" s="4"/>
      <c r="K2" s="4"/>
    </row>
    <row r="3" spans="1:11" x14ac:dyDescent="0.2">
      <c r="A3" s="4" t="s">
        <v>60</v>
      </c>
      <c r="B3" s="4" t="s">
        <v>61</v>
      </c>
      <c r="C3" s="4" t="s">
        <v>126</v>
      </c>
      <c r="D3" s="4">
        <v>1</v>
      </c>
      <c r="E3" s="4" t="s">
        <v>21</v>
      </c>
      <c r="H3" s="4"/>
      <c r="I3" s="4"/>
      <c r="J3" s="4"/>
      <c r="K3" s="4"/>
    </row>
    <row r="4" spans="1:11" x14ac:dyDescent="0.2">
      <c r="A4" s="4" t="s">
        <v>62</v>
      </c>
      <c r="B4" s="4" t="s">
        <v>63</v>
      </c>
      <c r="C4" s="10" t="s">
        <v>127</v>
      </c>
      <c r="D4" s="4">
        <v>1</v>
      </c>
      <c r="E4" s="4" t="s">
        <v>21</v>
      </c>
      <c r="H4" s="4"/>
      <c r="I4" s="4"/>
      <c r="J4" s="4"/>
      <c r="K4" s="4"/>
    </row>
    <row r="5" spans="1:11" x14ac:dyDescent="0.2">
      <c r="A5" s="4" t="s">
        <v>123</v>
      </c>
      <c r="B5" s="4" t="s">
        <v>124</v>
      </c>
      <c r="C5" s="10" t="s">
        <v>128</v>
      </c>
      <c r="D5" s="4">
        <v>1</v>
      </c>
      <c r="E5" s="4" t="s">
        <v>21</v>
      </c>
      <c r="H5" s="4"/>
      <c r="I5" s="4"/>
      <c r="J5" s="4"/>
      <c r="K5" s="4"/>
    </row>
    <row r="6" spans="1:11" x14ac:dyDescent="0.2">
      <c r="A6" s="4" t="s">
        <v>64</v>
      </c>
      <c r="B6" s="4" t="s">
        <v>65</v>
      </c>
      <c r="C6" s="10" t="s">
        <v>129</v>
      </c>
      <c r="D6" s="4">
        <v>1</v>
      </c>
      <c r="E6" s="4" t="s">
        <v>21</v>
      </c>
      <c r="H6" s="4"/>
      <c r="I6" s="4"/>
      <c r="J6" s="4"/>
      <c r="K6" s="4"/>
    </row>
    <row r="7" spans="1:11" x14ac:dyDescent="0.2">
      <c r="A7" s="4" t="s">
        <v>66</v>
      </c>
      <c r="B7" s="4" t="s">
        <v>67</v>
      </c>
      <c r="C7" s="10" t="s">
        <v>68</v>
      </c>
      <c r="D7" s="4">
        <v>1</v>
      </c>
      <c r="E7" s="4" t="s">
        <v>21</v>
      </c>
      <c r="H7" s="4"/>
      <c r="I7" s="4"/>
      <c r="J7" s="4"/>
      <c r="K7" s="4"/>
    </row>
    <row r="8" spans="1:11" x14ac:dyDescent="0.2">
      <c r="A8" s="4" t="s">
        <v>69</v>
      </c>
      <c r="B8" s="4" t="s">
        <v>70</v>
      </c>
      <c r="C8" s="4" t="s">
        <v>71</v>
      </c>
      <c r="D8" s="4">
        <v>1</v>
      </c>
      <c r="E8" s="4" t="s">
        <v>21</v>
      </c>
      <c r="H8" s="4"/>
      <c r="I8" s="4"/>
      <c r="J8" s="4"/>
      <c r="K8" s="4"/>
    </row>
    <row r="9" spans="1:11" x14ac:dyDescent="0.2">
      <c r="A9" s="4" t="s">
        <v>72</v>
      </c>
      <c r="B9" s="4" t="s">
        <v>73</v>
      </c>
      <c r="C9" s="4" t="s">
        <v>41</v>
      </c>
      <c r="D9" s="4">
        <v>1</v>
      </c>
      <c r="E9" s="4" t="s">
        <v>21</v>
      </c>
      <c r="H9" s="4"/>
      <c r="I9" s="4"/>
      <c r="J9" s="4"/>
      <c r="K9" s="4"/>
    </row>
    <row r="10" spans="1:11" x14ac:dyDescent="0.2">
      <c r="H10" s="4"/>
      <c r="I10" s="4"/>
      <c r="J10" s="4"/>
      <c r="K10" s="4"/>
    </row>
    <row r="11" spans="1:11" x14ac:dyDescent="0.2">
      <c r="C11" s="4"/>
      <c r="H11" s="4"/>
      <c r="I11" s="4"/>
      <c r="J11" s="4"/>
      <c r="K11" s="4"/>
    </row>
    <row r="12" spans="1:11" x14ac:dyDescent="0.2">
      <c r="C12" s="4"/>
      <c r="H12" s="4"/>
      <c r="I12" s="4"/>
      <c r="J12" s="4"/>
      <c r="K12" s="4"/>
    </row>
    <row r="13" spans="1:11" x14ac:dyDescent="0.2">
      <c r="C13" s="4"/>
      <c r="H13" s="4"/>
      <c r="I13" s="4"/>
      <c r="J13" s="4"/>
      <c r="K13" s="4"/>
    </row>
    <row r="14" spans="1:11" x14ac:dyDescent="0.2">
      <c r="C14" s="4"/>
      <c r="H14" s="4"/>
      <c r="I14" s="4"/>
      <c r="J14" s="4"/>
      <c r="K14" s="4"/>
    </row>
    <row r="15" spans="1:11" x14ac:dyDescent="0.2">
      <c r="H15" s="4"/>
      <c r="I15" s="4"/>
      <c r="J15" s="4"/>
      <c r="K15" s="4"/>
    </row>
  </sheetData>
  <conditionalFormatting sqref="I3">
    <cfRule type="expression" dxfId="20" priority="3">
      <formula>AND(H3&lt;&gt;"",NOT(I3&lt;&gt;""))</formula>
    </cfRule>
  </conditionalFormatting>
  <conditionalFormatting sqref="I2">
    <cfRule type="expression" dxfId="19" priority="2">
      <formula>AND(H2&lt;&gt;"",NOT(I2&lt;&gt;""))</formula>
    </cfRule>
  </conditionalFormatting>
  <conditionalFormatting sqref="I14:I15">
    <cfRule type="expression" dxfId="18" priority="1">
      <formula>AND(H14&lt;&gt;"",NOT(I14&lt;&gt;""))</formula>
    </cfRule>
  </conditionalFormatting>
  <dataValidations count="1">
    <dataValidation type="list" showInputMessage="1" showErrorMessage="1" sqref="J2:K15" xr:uid="{15B8030B-7065-5446-97A1-FC5F5F7C4438}">
      <formula1>"n,y"</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0"/>
  <sheetViews>
    <sheetView tabSelected="1" topLeftCell="B3" zoomScale="117" workbookViewId="0">
      <selection activeCell="I10" sqref="I10"/>
    </sheetView>
  </sheetViews>
  <sheetFormatPr baseColWidth="10" defaultColWidth="8.83203125" defaultRowHeight="15" x14ac:dyDescent="0.2"/>
  <cols>
    <col min="1" max="1" width="18.1640625" bestFit="1" customWidth="1"/>
    <col min="2" max="2" width="73.5" bestFit="1" customWidth="1"/>
    <col min="3" max="3" width="9.6640625" bestFit="1" customWidth="1"/>
    <col min="4" max="4" width="11.6640625" bestFit="1" customWidth="1"/>
    <col min="5" max="5" width="13.6640625" bestFit="1" customWidth="1"/>
    <col min="6" max="6" width="13.83203125" bestFit="1" customWidth="1"/>
    <col min="7" max="7" width="71.5" bestFit="1" customWidth="1"/>
    <col min="8" max="8" width="8" bestFit="1" customWidth="1"/>
    <col min="9" max="9" width="12.5" bestFit="1" customWidth="1"/>
    <col min="12" max="12" width="9.6640625" bestFit="1" customWidth="1"/>
  </cols>
  <sheetData>
    <row r="1" spans="1:13" x14ac:dyDescent="0.2">
      <c r="A1" s="1" t="s">
        <v>25</v>
      </c>
      <c r="B1" s="1" t="s">
        <v>26</v>
      </c>
      <c r="C1" s="1" t="s">
        <v>74</v>
      </c>
      <c r="D1" s="1" t="s">
        <v>75</v>
      </c>
      <c r="E1" s="1" t="s">
        <v>76</v>
      </c>
      <c r="F1" s="1" t="s">
        <v>77</v>
      </c>
      <c r="G1" s="1" t="s">
        <v>78</v>
      </c>
      <c r="H1" s="1" t="s">
        <v>79</v>
      </c>
      <c r="I1" s="1" t="s">
        <v>29</v>
      </c>
    </row>
    <row r="2" spans="1:13" s="4" customFormat="1" x14ac:dyDescent="0.2">
      <c r="A2" s="4" t="s">
        <v>48</v>
      </c>
      <c r="B2" s="4" t="s">
        <v>80</v>
      </c>
      <c r="C2" s="4" t="s">
        <v>81</v>
      </c>
      <c r="E2" s="4">
        <v>0</v>
      </c>
      <c r="H2" s="4" t="s">
        <v>33</v>
      </c>
      <c r="I2" s="4" t="s">
        <v>23</v>
      </c>
      <c r="L2"/>
      <c r="M2"/>
    </row>
    <row r="3" spans="1:13" s="4" customFormat="1" x14ac:dyDescent="0.2">
      <c r="A3" s="4" t="s">
        <v>159</v>
      </c>
      <c r="B3" s="4" t="s">
        <v>160</v>
      </c>
      <c r="C3" s="4" t="s">
        <v>81</v>
      </c>
      <c r="D3"/>
      <c r="E3"/>
      <c r="F3"/>
      <c r="G3" s="4" t="s">
        <v>161</v>
      </c>
      <c r="H3" s="4" t="s">
        <v>33</v>
      </c>
      <c r="L3"/>
      <c r="M3"/>
    </row>
    <row r="4" spans="1:13" s="4" customFormat="1" x14ac:dyDescent="0.2">
      <c r="A4" s="4" t="s">
        <v>162</v>
      </c>
      <c r="B4" s="4" t="s">
        <v>167</v>
      </c>
      <c r="C4" s="4" t="s">
        <v>93</v>
      </c>
      <c r="D4" s="4">
        <v>12.7</v>
      </c>
      <c r="E4" s="4">
        <v>0</v>
      </c>
      <c r="H4" s="4" t="s">
        <v>33</v>
      </c>
      <c r="I4" s="4" t="s">
        <v>23</v>
      </c>
      <c r="L4"/>
      <c r="M4"/>
    </row>
    <row r="5" spans="1:13" s="4" customFormat="1" x14ac:dyDescent="0.2">
      <c r="A5" s="4" t="s">
        <v>163</v>
      </c>
      <c r="B5" s="4" t="s">
        <v>166</v>
      </c>
      <c r="C5" s="4" t="s">
        <v>84</v>
      </c>
      <c r="D5" s="12">
        <v>0.5</v>
      </c>
      <c r="E5" s="4">
        <v>0</v>
      </c>
      <c r="F5" s="4">
        <v>1</v>
      </c>
      <c r="H5" s="4" t="s">
        <v>33</v>
      </c>
      <c r="I5" s="4" t="s">
        <v>23</v>
      </c>
      <c r="L5"/>
      <c r="M5"/>
    </row>
    <row r="6" spans="1:13" s="4" customFormat="1" x14ac:dyDescent="0.2">
      <c r="A6" s="4" t="s">
        <v>164</v>
      </c>
      <c r="B6" s="4" t="s">
        <v>165</v>
      </c>
      <c r="C6" s="4" t="s">
        <v>84</v>
      </c>
      <c r="D6" s="12">
        <v>0.96</v>
      </c>
      <c r="E6" s="4">
        <v>0</v>
      </c>
      <c r="F6" s="4">
        <v>1</v>
      </c>
      <c r="H6" s="4" t="s">
        <v>33</v>
      </c>
      <c r="I6" s="4" t="s">
        <v>23</v>
      </c>
      <c r="L6"/>
      <c r="M6"/>
    </row>
    <row r="7" spans="1:13" s="4" customFormat="1" x14ac:dyDescent="0.2">
      <c r="A7" s="4" t="s">
        <v>168</v>
      </c>
      <c r="B7" s="4" t="s">
        <v>171</v>
      </c>
      <c r="C7" s="4" t="s">
        <v>81</v>
      </c>
      <c r="D7" s="1"/>
      <c r="E7" s="4">
        <v>0</v>
      </c>
      <c r="G7" s="4" t="s">
        <v>175</v>
      </c>
      <c r="H7" s="4" t="s">
        <v>33</v>
      </c>
      <c r="L7"/>
      <c r="M7"/>
    </row>
    <row r="8" spans="1:13" s="4" customFormat="1" x14ac:dyDescent="0.2">
      <c r="A8" s="4" t="s">
        <v>169</v>
      </c>
      <c r="B8" s="4" t="s">
        <v>172</v>
      </c>
      <c r="C8" s="4" t="s">
        <v>81</v>
      </c>
      <c r="D8" s="1"/>
      <c r="E8" s="4">
        <v>0</v>
      </c>
      <c r="G8" s="4" t="s">
        <v>176</v>
      </c>
      <c r="H8" s="4" t="s">
        <v>33</v>
      </c>
      <c r="L8"/>
      <c r="M8"/>
    </row>
    <row r="9" spans="1:13" s="4" customFormat="1" x14ac:dyDescent="0.2">
      <c r="A9" s="4" t="s">
        <v>170</v>
      </c>
      <c r="B9" s="4" t="s">
        <v>173</v>
      </c>
      <c r="C9" s="4" t="s">
        <v>81</v>
      </c>
      <c r="D9" s="1"/>
      <c r="E9" s="4">
        <v>0</v>
      </c>
      <c r="G9" s="4" t="s">
        <v>177</v>
      </c>
      <c r="H9" s="4" t="s">
        <v>33</v>
      </c>
      <c r="L9"/>
      <c r="M9"/>
    </row>
    <row r="10" spans="1:13" s="4" customFormat="1" x14ac:dyDescent="0.2">
      <c r="A10" s="4" t="s">
        <v>82</v>
      </c>
      <c r="B10" s="4" t="s">
        <v>174</v>
      </c>
      <c r="C10" s="4" t="s">
        <v>81</v>
      </c>
      <c r="D10" s="1"/>
      <c r="E10" s="4">
        <v>0</v>
      </c>
      <c r="G10" s="4" t="s">
        <v>178</v>
      </c>
      <c r="H10" s="4" t="s">
        <v>33</v>
      </c>
      <c r="I10" s="4" t="s">
        <v>23</v>
      </c>
      <c r="L10"/>
      <c r="M10"/>
    </row>
    <row r="11" spans="1:13" x14ac:dyDescent="0.2">
      <c r="A11" s="4" t="s">
        <v>49</v>
      </c>
      <c r="B11" s="4" t="s">
        <v>83</v>
      </c>
      <c r="C11" s="4" t="s">
        <v>84</v>
      </c>
      <c r="D11" s="4"/>
      <c r="E11" s="4">
        <v>0</v>
      </c>
      <c r="F11" s="4">
        <v>1</v>
      </c>
      <c r="G11" s="4" t="s">
        <v>85</v>
      </c>
      <c r="H11" s="4" t="s">
        <v>33</v>
      </c>
      <c r="I11" s="4"/>
    </row>
    <row r="12" spans="1:13" x14ac:dyDescent="0.2">
      <c r="A12" s="4" t="s">
        <v>86</v>
      </c>
      <c r="B12" s="4" t="s">
        <v>87</v>
      </c>
      <c r="C12" s="4" t="s">
        <v>81</v>
      </c>
      <c r="D12" s="4"/>
      <c r="E12" s="4">
        <v>0</v>
      </c>
      <c r="F12" s="4"/>
      <c r="G12" s="4"/>
      <c r="H12" s="4" t="s">
        <v>33</v>
      </c>
      <c r="I12" s="4" t="s">
        <v>23</v>
      </c>
    </row>
    <row r="13" spans="1:13" x14ac:dyDescent="0.2">
      <c r="A13" s="4" t="s">
        <v>88</v>
      </c>
      <c r="B13" s="4" t="s">
        <v>89</v>
      </c>
      <c r="C13" s="4" t="s">
        <v>84</v>
      </c>
      <c r="D13" s="4"/>
      <c r="E13" s="4">
        <v>0</v>
      </c>
      <c r="F13" s="4">
        <v>1</v>
      </c>
      <c r="G13" s="4" t="s">
        <v>90</v>
      </c>
      <c r="H13" s="4" t="s">
        <v>33</v>
      </c>
      <c r="I13" s="4"/>
    </row>
    <row r="14" spans="1:13" x14ac:dyDescent="0.2">
      <c r="A14" s="4" t="s">
        <v>130</v>
      </c>
      <c r="B14" s="4" t="s">
        <v>91</v>
      </c>
      <c r="C14" s="4" t="s">
        <v>81</v>
      </c>
      <c r="D14" s="4"/>
      <c r="E14" s="4">
        <v>0</v>
      </c>
      <c r="F14" s="4"/>
      <c r="G14" s="4" t="s">
        <v>92</v>
      </c>
      <c r="H14" s="4" t="s">
        <v>32</v>
      </c>
      <c r="I14" s="4"/>
    </row>
    <row r="15" spans="1:13" x14ac:dyDescent="0.2">
      <c r="A15" s="4" t="s">
        <v>118</v>
      </c>
      <c r="B15" s="4" t="s">
        <v>133</v>
      </c>
      <c r="C15" s="4" t="s">
        <v>142</v>
      </c>
      <c r="D15" s="4"/>
      <c r="E15" s="4">
        <v>0</v>
      </c>
      <c r="F15" s="4">
        <v>1</v>
      </c>
      <c r="G15" s="4"/>
      <c r="H15" s="4" t="s">
        <v>32</v>
      </c>
      <c r="I15" s="4" t="s">
        <v>23</v>
      </c>
    </row>
    <row r="16" spans="1:13" x14ac:dyDescent="0.2">
      <c r="A16" s="4" t="s">
        <v>143</v>
      </c>
      <c r="B16" s="4" t="s">
        <v>134</v>
      </c>
      <c r="C16" s="4" t="s">
        <v>142</v>
      </c>
      <c r="D16" s="4"/>
      <c r="E16" s="4">
        <v>0</v>
      </c>
      <c r="F16" s="4">
        <v>1</v>
      </c>
      <c r="G16" s="4" t="s">
        <v>132</v>
      </c>
      <c r="H16" s="4" t="s">
        <v>33</v>
      </c>
      <c r="I16" s="4"/>
    </row>
    <row r="17" spans="1:9" x14ac:dyDescent="0.2">
      <c r="A17" s="4" t="s">
        <v>117</v>
      </c>
      <c r="B17" s="4" t="s">
        <v>135</v>
      </c>
      <c r="C17" s="4" t="s">
        <v>84</v>
      </c>
      <c r="D17" s="4"/>
      <c r="E17" s="4">
        <v>0</v>
      </c>
      <c r="F17" s="4">
        <v>1</v>
      </c>
      <c r="G17" s="4"/>
      <c r="H17" s="4" t="s">
        <v>32</v>
      </c>
      <c r="I17" s="4" t="s">
        <v>23</v>
      </c>
    </row>
    <row r="18" spans="1:9" x14ac:dyDescent="0.2">
      <c r="A18" s="4" t="s">
        <v>119</v>
      </c>
      <c r="B18" s="4" t="s">
        <v>136</v>
      </c>
      <c r="C18" s="4" t="s">
        <v>84</v>
      </c>
      <c r="D18" s="4"/>
      <c r="E18" s="4">
        <v>0</v>
      </c>
      <c r="F18" s="4">
        <v>1</v>
      </c>
      <c r="G18" s="4" t="s">
        <v>137</v>
      </c>
      <c r="H18" s="4" t="s">
        <v>33</v>
      </c>
    </row>
    <row r="19" spans="1:9" x14ac:dyDescent="0.2">
      <c r="A19" s="4" t="s">
        <v>94</v>
      </c>
      <c r="B19" s="4" t="s">
        <v>95</v>
      </c>
      <c r="C19" s="4" t="s">
        <v>81</v>
      </c>
      <c r="D19" s="9"/>
      <c r="E19" s="4">
        <v>0</v>
      </c>
      <c r="F19" s="4"/>
      <c r="G19" s="4"/>
      <c r="H19" s="4" t="s">
        <v>32</v>
      </c>
      <c r="I19" s="4" t="s">
        <v>23</v>
      </c>
    </row>
    <row r="20" spans="1:9" x14ac:dyDescent="0.2">
      <c r="A20" s="4" t="s">
        <v>120</v>
      </c>
      <c r="B20" s="4" t="s">
        <v>138</v>
      </c>
      <c r="C20" s="4" t="s">
        <v>84</v>
      </c>
      <c r="D20" s="4"/>
      <c r="E20" s="4">
        <v>0</v>
      </c>
      <c r="F20" s="4">
        <v>1</v>
      </c>
      <c r="G20" s="4"/>
      <c r="H20" s="4" t="s">
        <v>32</v>
      </c>
      <c r="I20" s="4" t="s">
        <v>23</v>
      </c>
    </row>
    <row r="21" spans="1:9" x14ac:dyDescent="0.2">
      <c r="A21" s="4" t="s">
        <v>122</v>
      </c>
      <c r="B21" s="4" t="s">
        <v>140</v>
      </c>
      <c r="C21" s="4" t="s">
        <v>84</v>
      </c>
      <c r="D21" s="4"/>
      <c r="E21" s="4">
        <v>0</v>
      </c>
      <c r="F21" s="4">
        <v>1</v>
      </c>
      <c r="G21" s="4"/>
      <c r="H21" s="4" t="s">
        <v>32</v>
      </c>
      <c r="I21" s="4" t="s">
        <v>23</v>
      </c>
    </row>
    <row r="22" spans="1:9" x14ac:dyDescent="0.2">
      <c r="A22" s="4" t="s">
        <v>121</v>
      </c>
      <c r="B22" s="4" t="s">
        <v>139</v>
      </c>
      <c r="C22" s="4" t="s">
        <v>84</v>
      </c>
      <c r="D22" s="4"/>
      <c r="E22" s="4">
        <v>0</v>
      </c>
      <c r="F22" s="4">
        <v>1</v>
      </c>
      <c r="G22" s="4"/>
      <c r="H22" s="4" t="s">
        <v>32</v>
      </c>
      <c r="I22" s="4" t="s">
        <v>23</v>
      </c>
    </row>
    <row r="23" spans="1:9" x14ac:dyDescent="0.2">
      <c r="A23" s="4" t="s">
        <v>52</v>
      </c>
      <c r="B23" s="4" t="s">
        <v>96</v>
      </c>
      <c r="C23" s="4" t="s">
        <v>93</v>
      </c>
      <c r="D23" s="4">
        <v>0.2</v>
      </c>
      <c r="E23" s="4">
        <v>0</v>
      </c>
      <c r="F23" s="4"/>
      <c r="G23" s="4"/>
      <c r="H23" s="4" t="s">
        <v>33</v>
      </c>
      <c r="I23" s="4" t="s">
        <v>23</v>
      </c>
    </row>
    <row r="24" spans="1:9" x14ac:dyDescent="0.2">
      <c r="A24" s="4" t="s">
        <v>54</v>
      </c>
      <c r="B24" s="4" t="s">
        <v>97</v>
      </c>
      <c r="C24" s="4" t="s">
        <v>84</v>
      </c>
      <c r="D24" s="4">
        <v>0.16</v>
      </c>
      <c r="E24" s="4">
        <v>0</v>
      </c>
      <c r="F24" s="4">
        <v>1</v>
      </c>
      <c r="G24" s="4"/>
      <c r="H24" s="4" t="s">
        <v>32</v>
      </c>
      <c r="I24" s="4" t="s">
        <v>23</v>
      </c>
    </row>
    <row r="25" spans="1:9" x14ac:dyDescent="0.2">
      <c r="A25" s="4" t="s">
        <v>51</v>
      </c>
      <c r="B25" s="4" t="s">
        <v>98</v>
      </c>
      <c r="C25" s="3" t="s">
        <v>84</v>
      </c>
      <c r="D25" s="8">
        <v>5.2999999999999999E-2</v>
      </c>
      <c r="E25" s="4">
        <v>0</v>
      </c>
      <c r="F25" s="4">
        <v>1</v>
      </c>
      <c r="H25" s="4" t="s">
        <v>33</v>
      </c>
      <c r="I25" s="4" t="s">
        <v>23</v>
      </c>
    </row>
    <row r="26" spans="1:9" x14ac:dyDescent="0.2">
      <c r="A26" s="4" t="s">
        <v>53</v>
      </c>
      <c r="B26" s="4" t="s">
        <v>99</v>
      </c>
      <c r="C26" s="3" t="s">
        <v>84</v>
      </c>
      <c r="D26" s="8">
        <f>D25*48.78%</f>
        <v>2.5853399999999999E-2</v>
      </c>
      <c r="E26" s="4">
        <v>0</v>
      </c>
      <c r="F26" s="4">
        <v>1</v>
      </c>
      <c r="H26" s="4" t="s">
        <v>33</v>
      </c>
      <c r="I26" s="4" t="s">
        <v>23</v>
      </c>
    </row>
    <row r="27" spans="1:9" x14ac:dyDescent="0.2">
      <c r="A27" s="4" t="s">
        <v>55</v>
      </c>
      <c r="B27" s="4" t="s">
        <v>100</v>
      </c>
      <c r="C27" s="3" t="s">
        <v>84</v>
      </c>
      <c r="D27" s="8">
        <f>D25*23%</f>
        <v>1.2189999999999999E-2</v>
      </c>
      <c r="E27" s="4">
        <v>0</v>
      </c>
      <c r="F27" s="4">
        <v>1</v>
      </c>
      <c r="H27" s="4" t="s">
        <v>33</v>
      </c>
      <c r="I27" s="4" t="s">
        <v>23</v>
      </c>
    </row>
    <row r="28" spans="1:9" x14ac:dyDescent="0.2">
      <c r="A28" s="4" t="s">
        <v>50</v>
      </c>
      <c r="B28" s="4" t="s">
        <v>101</v>
      </c>
      <c r="C28" s="3" t="s">
        <v>84</v>
      </c>
      <c r="D28" s="4">
        <v>1.4999999999999999E-2</v>
      </c>
      <c r="E28" s="4">
        <v>0</v>
      </c>
      <c r="F28" s="4">
        <v>1</v>
      </c>
      <c r="H28" s="4" t="s">
        <v>33</v>
      </c>
      <c r="I28" s="4" t="s">
        <v>23</v>
      </c>
    </row>
    <row r="29" spans="1:9" x14ac:dyDescent="0.2">
      <c r="A29" s="4" t="s">
        <v>157</v>
      </c>
      <c r="B29" s="4" t="s">
        <v>146</v>
      </c>
      <c r="C29" s="3" t="s">
        <v>81</v>
      </c>
      <c r="G29" s="4" t="s">
        <v>149</v>
      </c>
      <c r="H29" s="4" t="s">
        <v>33</v>
      </c>
      <c r="I29" s="4"/>
    </row>
    <row r="30" spans="1:9" x14ac:dyDescent="0.2">
      <c r="A30" s="4" t="s">
        <v>147</v>
      </c>
      <c r="B30" s="4" t="s">
        <v>151</v>
      </c>
      <c r="C30" s="3" t="s">
        <v>81</v>
      </c>
      <c r="G30" s="4" t="s">
        <v>150</v>
      </c>
      <c r="H30" s="4" t="s">
        <v>33</v>
      </c>
    </row>
    <row r="31" spans="1:9" x14ac:dyDescent="0.2">
      <c r="A31" s="4" t="s">
        <v>152</v>
      </c>
      <c r="B31" s="4" t="s">
        <v>153</v>
      </c>
      <c r="C31" s="3" t="s">
        <v>81</v>
      </c>
      <c r="G31" s="4" t="s">
        <v>154</v>
      </c>
      <c r="H31" s="4" t="s">
        <v>33</v>
      </c>
    </row>
    <row r="32" spans="1:9" x14ac:dyDescent="0.2">
      <c r="A32" s="4" t="s">
        <v>155</v>
      </c>
      <c r="B32" s="4" t="s">
        <v>148</v>
      </c>
      <c r="C32" s="3" t="s">
        <v>81</v>
      </c>
      <c r="G32" s="4" t="s">
        <v>156</v>
      </c>
      <c r="H32" s="4" t="s">
        <v>33</v>
      </c>
    </row>
    <row r="33" spans="1:9" x14ac:dyDescent="0.2">
      <c r="A33" s="4" t="s">
        <v>144</v>
      </c>
      <c r="B33" s="4" t="s">
        <v>145</v>
      </c>
      <c r="C33" s="3" t="s">
        <v>81</v>
      </c>
      <c r="G33" s="4" t="s">
        <v>158</v>
      </c>
      <c r="H33" s="4" t="s">
        <v>33</v>
      </c>
      <c r="I33" s="4" t="s">
        <v>23</v>
      </c>
    </row>
    <row r="34" spans="1:9" x14ac:dyDescent="0.2">
      <c r="G34" s="4"/>
    </row>
    <row r="35" spans="1:9" x14ac:dyDescent="0.2">
      <c r="G35" s="4"/>
    </row>
    <row r="36" spans="1:9" x14ac:dyDescent="0.2">
      <c r="G36" s="4"/>
    </row>
    <row r="37" spans="1:9" x14ac:dyDescent="0.2">
      <c r="G37" s="4"/>
    </row>
    <row r="38" spans="1:9" x14ac:dyDescent="0.2">
      <c r="G38" s="4"/>
    </row>
    <row r="39" spans="1:9" x14ac:dyDescent="0.2">
      <c r="G39" s="4"/>
    </row>
    <row r="40" spans="1:9" x14ac:dyDescent="0.2">
      <c r="G40" s="4"/>
    </row>
  </sheetData>
  <conditionalFormatting sqref="B7:B10">
    <cfRule type="expression" dxfId="17" priority="33">
      <formula>AND(A7&lt;&gt;"",NOT(B7&lt;&gt;""))</formula>
    </cfRule>
  </conditionalFormatting>
  <conditionalFormatting sqref="B2">
    <cfRule type="expression" dxfId="16" priority="32">
      <formula>AND(A2&lt;&gt;"",NOT(B2&lt;&gt;""))</formula>
    </cfRule>
  </conditionalFormatting>
  <conditionalFormatting sqref="B11">
    <cfRule type="expression" dxfId="15" priority="30">
      <formula>AND(A11&lt;&gt;"",NOT(B11&lt;&gt;""))</formula>
    </cfRule>
  </conditionalFormatting>
  <conditionalFormatting sqref="I11">
    <cfRule type="expression" dxfId="14" priority="31">
      <formula>AND(#REF!&lt;&gt;"",NOT(I11&lt;&gt;""))</formula>
    </cfRule>
  </conditionalFormatting>
  <conditionalFormatting sqref="I13">
    <cfRule type="expression" dxfId="13" priority="28">
      <formula>AND(#REF!&lt;&gt;"",NOT(I13&lt;&gt;""))</formula>
    </cfRule>
  </conditionalFormatting>
  <conditionalFormatting sqref="I14">
    <cfRule type="expression" dxfId="12" priority="25">
      <formula>AND(#REF!&lt;&gt;"",NOT(I14&lt;&gt;""))</formula>
    </cfRule>
  </conditionalFormatting>
  <conditionalFormatting sqref="B13">
    <cfRule type="expression" dxfId="11" priority="27">
      <formula>AND(A13&lt;&gt;"",NOT(B13&lt;&gt;""))</formula>
    </cfRule>
  </conditionalFormatting>
  <conditionalFormatting sqref="B14">
    <cfRule type="expression" dxfId="10" priority="23">
      <formula>AND(A14&lt;&gt;"",NOT(B14&lt;&gt;""))</formula>
    </cfRule>
  </conditionalFormatting>
  <conditionalFormatting sqref="B15">
    <cfRule type="expression" dxfId="9" priority="22">
      <formula>AND(A15&lt;&gt;"",NOT(B15&lt;&gt;""))</formula>
    </cfRule>
  </conditionalFormatting>
  <conditionalFormatting sqref="B25 B28">
    <cfRule type="expression" dxfId="8" priority="21">
      <formula>AND(A25&lt;&gt;"",NOT(B25&lt;&gt;""))</formula>
    </cfRule>
  </conditionalFormatting>
  <conditionalFormatting sqref="B26">
    <cfRule type="expression" dxfId="7" priority="20">
      <formula>AND(A26&lt;&gt;"",NOT(B26&lt;&gt;""))</formula>
    </cfRule>
  </conditionalFormatting>
  <conditionalFormatting sqref="B27">
    <cfRule type="expression" dxfId="6" priority="18">
      <formula>AND(A27&lt;&gt;"",NOT(B27&lt;&gt;""))</formula>
    </cfRule>
  </conditionalFormatting>
  <conditionalFormatting sqref="B16">
    <cfRule type="expression" dxfId="5" priority="7">
      <formula>AND(A16&lt;&gt;"",NOT(B16&lt;&gt;""))</formula>
    </cfRule>
  </conditionalFormatting>
  <conditionalFormatting sqref="B17">
    <cfRule type="expression" dxfId="4" priority="6">
      <formula>AND(A17&lt;&gt;"",NOT(B17&lt;&gt;""))</formula>
    </cfRule>
  </conditionalFormatting>
  <conditionalFormatting sqref="B18">
    <cfRule type="expression" dxfId="3" priority="4">
      <formula>AND(A18&lt;&gt;"",NOT(B18&lt;&gt;""))</formula>
    </cfRule>
  </conditionalFormatting>
  <conditionalFormatting sqref="B21">
    <cfRule type="expression" dxfId="2" priority="1">
      <formula>AND(A21&lt;&gt;"",NOT(B21&lt;&gt;""))</formula>
    </cfRule>
  </conditionalFormatting>
  <conditionalFormatting sqref="B20">
    <cfRule type="expression" dxfId="1" priority="3">
      <formula>AND(A20&lt;&gt;"",NOT(B20&lt;&gt;""))</formula>
    </cfRule>
  </conditionalFormatting>
  <conditionalFormatting sqref="B22">
    <cfRule type="expression" dxfId="0" priority="2">
      <formula>AND(A22&lt;&gt;"",NOT(B22&lt;&gt;""))</formula>
    </cfRule>
  </conditionalFormatting>
  <dataValidations count="3">
    <dataValidation type="list" showInputMessage="1" showErrorMessage="1" sqref="C33 C11:C28 C4:C6" xr:uid="{00000000-0002-0000-0500-000000000000}">
      <formula1>",number,probability,duration,proportion"</formula1>
    </dataValidation>
    <dataValidation type="list" showInputMessage="1" showErrorMessage="1" sqref="H11:H24 H33" xr:uid="{00000000-0002-0000-0500-000001000000}">
      <formula1>"y,n"</formula1>
    </dataValidation>
    <dataValidation type="list" showInputMessage="1" showErrorMessage="1" sqref="H25:H28" xr:uid="{00000000-0002-0000-0500-000002000000}">
      <formula1>"n,y"</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
  <sheetViews>
    <sheetView zoomScale="179" workbookViewId="0">
      <selection activeCell="C9" sqref="C9"/>
    </sheetView>
  </sheetViews>
  <sheetFormatPr baseColWidth="10" defaultColWidth="8.83203125" defaultRowHeight="15" x14ac:dyDescent="0.2"/>
  <cols>
    <col min="1" max="1" width="22.83203125" bestFit="1" customWidth="1"/>
    <col min="2" max="2" width="22.1640625" bestFit="1" customWidth="1"/>
  </cols>
  <sheetData>
    <row r="1" spans="1:7" x14ac:dyDescent="0.2">
      <c r="A1" s="2" t="s">
        <v>102</v>
      </c>
      <c r="B1" s="2" t="s">
        <v>103</v>
      </c>
    </row>
    <row r="2" spans="1:7" x14ac:dyDescent="0.2">
      <c r="A2" s="3" t="s">
        <v>61</v>
      </c>
      <c r="B2" s="4" t="s">
        <v>60</v>
      </c>
    </row>
    <row r="3" spans="1:7" x14ac:dyDescent="0.2">
      <c r="A3" s="3" t="s">
        <v>63</v>
      </c>
      <c r="B3" s="4" t="s">
        <v>62</v>
      </c>
    </row>
    <row r="4" spans="1:7" x14ac:dyDescent="0.2">
      <c r="A4" t="s">
        <v>67</v>
      </c>
      <c r="B4" s="4" t="s">
        <v>66</v>
      </c>
    </row>
    <row r="5" spans="1:7" x14ac:dyDescent="0.2">
      <c r="A5" t="s">
        <v>70</v>
      </c>
      <c r="B5" s="4" t="s">
        <v>69</v>
      </c>
      <c r="E5" s="4"/>
      <c r="F5" s="4"/>
      <c r="G5" s="4"/>
    </row>
    <row r="6" spans="1:7" x14ac:dyDescent="0.2">
      <c r="A6" t="s">
        <v>73</v>
      </c>
      <c r="B6" s="4" t="s">
        <v>72</v>
      </c>
      <c r="E6" s="4"/>
      <c r="F6" s="4"/>
      <c r="G6" s="4"/>
    </row>
    <row r="7" spans="1:7" x14ac:dyDescent="0.2">
      <c r="E7" s="4"/>
      <c r="F7" s="4"/>
      <c r="G7" s="4"/>
    </row>
    <row r="8" spans="1:7" x14ac:dyDescent="0.2">
      <c r="A8" s="2" t="s">
        <v>141</v>
      </c>
      <c r="B8" s="2" t="s">
        <v>103</v>
      </c>
      <c r="E8" s="4"/>
      <c r="F8" s="4"/>
      <c r="G8" s="4"/>
    </row>
    <row r="9" spans="1:7" x14ac:dyDescent="0.2">
      <c r="A9" s="4" t="s">
        <v>61</v>
      </c>
      <c r="B9" s="4" t="s">
        <v>60</v>
      </c>
    </row>
    <row r="10" spans="1:7" x14ac:dyDescent="0.2">
      <c r="A10" s="4" t="s">
        <v>63</v>
      </c>
      <c r="B10" s="4" t="s">
        <v>62</v>
      </c>
    </row>
    <row r="11" spans="1:7" x14ac:dyDescent="0.2">
      <c r="A11" s="4" t="s">
        <v>124</v>
      </c>
      <c r="B11" s="4" t="s">
        <v>123</v>
      </c>
    </row>
    <row r="12" spans="1:7" x14ac:dyDescent="0.2">
      <c r="A12" s="4" t="s">
        <v>65</v>
      </c>
      <c r="B12" s="4" t="s">
        <v>64</v>
      </c>
    </row>
    <row r="13" spans="1:7" x14ac:dyDescent="0.2">
      <c r="A13" s="4" t="s">
        <v>67</v>
      </c>
      <c r="B13" s="4" t="s">
        <v>66</v>
      </c>
    </row>
    <row r="14" spans="1:7" x14ac:dyDescent="0.2">
      <c r="A14" s="4" t="s">
        <v>70</v>
      </c>
      <c r="B14" s="4" t="s">
        <v>69</v>
      </c>
    </row>
    <row r="15" spans="1:7" x14ac:dyDescent="0.2">
      <c r="A15" s="4" t="s">
        <v>73</v>
      </c>
      <c r="B15" s="4"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dcterms:created xsi:type="dcterms:W3CDTF">2018-07-31T22:32:53Z</dcterms:created>
  <dcterms:modified xsi:type="dcterms:W3CDTF">2019-01-02T10:14:58Z</dcterms:modified>
  <cp:category>atomica:framework</cp:category>
</cp:coreProperties>
</file>