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ascade-analyses/hiv-southafrica/"/>
    </mc:Choice>
  </mc:AlternateContent>
  <xr:revisionPtr revIDLastSave="0" documentId="13_ncr:1_{AB5CD432-C682-C544-98CB-74C0DB8BEA67}" xr6:coauthVersionLast="36" xr6:coauthVersionMax="36" xr10:uidLastSave="{00000000-0000-0000-0000-000000000000}"/>
  <bookViews>
    <workbookView xWindow="240" yWindow="460" windowWidth="28560" windowHeight="16700" activeTab="1" xr2:uid="{00000000-000D-0000-FFFF-FFFF00000000}"/>
  </bookViews>
  <sheets>
    <sheet name="Program targeting" sheetId="1" r:id="rId1"/>
    <sheet name="Spending data" sheetId="2" r:id="rId2"/>
    <sheet name="Program effects" sheetId="3" r:id="rId3"/>
    <sheet name="#ignore - misc calcs" sheetId="4" r:id="rId4"/>
  </sheets>
  <calcPr calcId="162913"/>
</workbook>
</file>

<file path=xl/calcChain.xml><?xml version="1.0" encoding="utf-8"?>
<calcChain xmlns="http://schemas.openxmlformats.org/spreadsheetml/2006/main">
  <c r="K26" i="4" l="1"/>
  <c r="J26" i="4"/>
  <c r="I26" i="4"/>
  <c r="I25" i="4"/>
  <c r="J25" i="4" s="1"/>
  <c r="K25" i="4" s="1"/>
  <c r="I24" i="4"/>
  <c r="J24" i="4" s="1"/>
  <c r="K24" i="4" s="1"/>
  <c r="J23" i="4"/>
  <c r="K23" i="4" s="1"/>
  <c r="I23" i="4"/>
  <c r="I22" i="4"/>
  <c r="J22" i="4" s="1"/>
  <c r="K22" i="4" s="1"/>
  <c r="I21" i="4"/>
  <c r="J21" i="4" s="1"/>
  <c r="K21" i="4" s="1"/>
  <c r="I20" i="4"/>
  <c r="J20" i="4" s="1"/>
  <c r="K20" i="4" s="1"/>
  <c r="J19" i="4"/>
  <c r="K19" i="4" s="1"/>
  <c r="I19" i="4"/>
  <c r="I18" i="4"/>
  <c r="J18" i="4" s="1"/>
  <c r="K18" i="4" s="1"/>
  <c r="I17" i="4"/>
  <c r="J17" i="4" s="1"/>
  <c r="K17" i="4" s="1"/>
  <c r="I16" i="4"/>
  <c r="J16" i="4" s="1"/>
  <c r="K16" i="4" s="1"/>
  <c r="J15" i="4"/>
  <c r="K15" i="4" s="1"/>
  <c r="I15" i="4"/>
  <c r="I14" i="4"/>
  <c r="J14" i="4" s="1"/>
  <c r="K14" i="4" s="1"/>
  <c r="I13" i="4"/>
  <c r="J13" i="4" s="1"/>
  <c r="K13" i="4" s="1"/>
  <c r="I12" i="4"/>
  <c r="J12" i="4" s="1"/>
  <c r="K12" i="4" s="1"/>
  <c r="J11" i="4"/>
  <c r="K11" i="4" s="1"/>
  <c r="I11" i="4"/>
  <c r="I10" i="4"/>
  <c r="J10" i="4" s="1"/>
  <c r="K10" i="4" s="1"/>
  <c r="I9" i="4"/>
  <c r="J9" i="4" s="1"/>
  <c r="K9" i="4" s="1"/>
  <c r="I8" i="4"/>
  <c r="J8" i="4" s="1"/>
  <c r="K8" i="4" s="1"/>
  <c r="J7" i="4"/>
  <c r="K7" i="4" s="1"/>
  <c r="I7" i="4"/>
  <c r="I6" i="4"/>
  <c r="J6" i="4" s="1"/>
  <c r="K6" i="4" s="1"/>
  <c r="I5" i="4"/>
  <c r="J5" i="4" s="1"/>
  <c r="K5" i="4" s="1"/>
  <c r="I4" i="4"/>
  <c r="J4" i="4" s="1"/>
  <c r="K4" i="4" s="1"/>
  <c r="J3" i="4"/>
  <c r="K3" i="4" s="1"/>
  <c r="I3" i="4"/>
  <c r="C37" i="4"/>
  <c r="C38" i="4" s="1"/>
  <c r="C39" i="4" s="1"/>
  <c r="C40" i="4" s="1"/>
  <c r="C41" i="4" s="1"/>
  <c r="C42" i="4" s="1"/>
  <c r="C43" i="4" s="1"/>
  <c r="C44" i="4" s="1"/>
  <c r="C45" i="4" s="1"/>
  <c r="C46" i="4" s="1"/>
  <c r="E25" i="4" l="1"/>
  <c r="F25" i="4" s="1"/>
  <c r="G25" i="4" s="1"/>
  <c r="H25" i="4" s="1"/>
  <c r="E24" i="4"/>
  <c r="F24" i="4" s="1"/>
  <c r="G24" i="4" s="1"/>
  <c r="H24" i="4" s="1"/>
  <c r="E23" i="4"/>
  <c r="F23" i="4" s="1"/>
  <c r="G23" i="4" s="1"/>
  <c r="H23" i="4" s="1"/>
  <c r="E22" i="4"/>
  <c r="F22" i="4" s="1"/>
  <c r="G22" i="4" s="1"/>
  <c r="H22" i="4" s="1"/>
  <c r="E21" i="4"/>
  <c r="F21" i="4" s="1"/>
  <c r="G21" i="4" s="1"/>
  <c r="H21" i="4" s="1"/>
  <c r="E20" i="4"/>
  <c r="F20" i="4" s="1"/>
  <c r="G20" i="4" s="1"/>
  <c r="H20" i="4" s="1"/>
  <c r="E19" i="4"/>
  <c r="F19" i="4" s="1"/>
  <c r="G19" i="4" s="1"/>
  <c r="H19" i="4" s="1"/>
  <c r="E18" i="4"/>
  <c r="F18" i="4" s="1"/>
  <c r="G18" i="4" s="1"/>
  <c r="H18" i="4" s="1"/>
  <c r="E17" i="4"/>
  <c r="F17" i="4" s="1"/>
  <c r="G17" i="4" s="1"/>
  <c r="H17" i="4" s="1"/>
  <c r="E16" i="4"/>
  <c r="F16" i="4" s="1"/>
  <c r="G16" i="4" s="1"/>
  <c r="H16" i="4" s="1"/>
  <c r="E15" i="4"/>
  <c r="F15" i="4" s="1"/>
  <c r="G15" i="4" s="1"/>
  <c r="H15" i="4" s="1"/>
  <c r="E14" i="4"/>
  <c r="F14" i="4" s="1"/>
  <c r="G14" i="4" s="1"/>
  <c r="H14" i="4" s="1"/>
  <c r="E13" i="4"/>
  <c r="F13" i="4" s="1"/>
  <c r="G13" i="4" s="1"/>
  <c r="H13" i="4" s="1"/>
  <c r="E12" i="4"/>
  <c r="F12" i="4" s="1"/>
  <c r="G12" i="4" s="1"/>
  <c r="H12" i="4" s="1"/>
  <c r="E11" i="4"/>
  <c r="F11" i="4" s="1"/>
  <c r="G11" i="4" s="1"/>
  <c r="H11" i="4" s="1"/>
  <c r="E10" i="4"/>
  <c r="F10" i="4" s="1"/>
  <c r="G10" i="4" s="1"/>
  <c r="H10" i="4" s="1"/>
  <c r="F44" i="2" l="1"/>
  <c r="F37" i="2"/>
  <c r="E8" i="4" s="1"/>
  <c r="F8" i="4" s="1"/>
  <c r="G8" i="4" s="1"/>
  <c r="H8" i="4" s="1"/>
  <c r="F30" i="2"/>
  <c r="E7" i="4" s="1"/>
  <c r="F7" i="4" s="1"/>
  <c r="G7" i="4" s="1"/>
  <c r="H7" i="4" s="1"/>
  <c r="F23" i="2"/>
  <c r="E6" i="4" s="1"/>
  <c r="F6" i="4" s="1"/>
  <c r="G6" i="4" s="1"/>
  <c r="H6" i="4" s="1"/>
  <c r="F16" i="2"/>
  <c r="F9" i="2"/>
  <c r="E4" i="4" s="1"/>
  <c r="F4" i="4" s="1"/>
  <c r="G4" i="4" s="1"/>
  <c r="H4" i="4" s="1"/>
  <c r="F2" i="2"/>
  <c r="E3" i="4" s="1"/>
  <c r="F3" i="4" s="1"/>
  <c r="E9" i="4"/>
  <c r="F9" i="4" s="1"/>
  <c r="G9" i="4" s="1"/>
  <c r="H9" i="4" s="1"/>
  <c r="E5" i="4"/>
  <c r="F5" i="4" s="1"/>
  <c r="G5" i="4" s="1"/>
  <c r="H5" i="4" s="1"/>
  <c r="F51" i="2"/>
  <c r="G3" i="4" l="1"/>
  <c r="F26" i="4"/>
  <c r="E26" i="4"/>
  <c r="R14" i="4"/>
  <c r="H3" i="4" l="1"/>
  <c r="H26" i="4" s="1"/>
  <c r="G26" i="4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26" i="3"/>
  <c r="A27" i="3"/>
  <c r="A28" i="3"/>
  <c r="A29" i="3"/>
  <c r="A30" i="3"/>
  <c r="A31" i="3"/>
  <c r="A32" i="3"/>
  <c r="A33" i="3"/>
  <c r="A34" i="3"/>
  <c r="A35" i="3"/>
  <c r="F160" i="2"/>
  <c r="F153" i="2"/>
  <c r="F146" i="2"/>
  <c r="F139" i="2"/>
  <c r="F132" i="2"/>
  <c r="F125" i="2"/>
  <c r="F118" i="2"/>
  <c r="F111" i="2"/>
  <c r="F104" i="2"/>
  <c r="F97" i="2"/>
  <c r="F90" i="2"/>
  <c r="F83" i="2"/>
  <c r="F76" i="2"/>
  <c r="F69" i="2"/>
  <c r="F62" i="2"/>
  <c r="F55" i="2"/>
  <c r="F48" i="2"/>
  <c r="F41" i="2"/>
  <c r="F34" i="2"/>
  <c r="F27" i="2"/>
  <c r="F20" i="2"/>
  <c r="F13" i="2"/>
  <c r="F6" i="2"/>
  <c r="D9" i="4" l="1"/>
  <c r="P9" i="4" s="1"/>
  <c r="D8" i="4"/>
  <c r="P8" i="4" s="1"/>
  <c r="D7" i="4"/>
  <c r="P7" i="4" s="1"/>
  <c r="D6" i="4"/>
  <c r="P6" i="4" s="1"/>
  <c r="D5" i="4"/>
  <c r="P5" i="4" s="1"/>
  <c r="D4" i="4"/>
  <c r="P4" i="4" s="1"/>
  <c r="D3" i="4"/>
  <c r="A95" i="3"/>
  <c r="A94" i="3"/>
  <c r="A93" i="3"/>
  <c r="A92" i="3"/>
  <c r="A91" i="3"/>
  <c r="A90" i="3"/>
  <c r="A89" i="3"/>
  <c r="A88" i="3"/>
  <c r="A87" i="3"/>
  <c r="A86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79" i="3"/>
  <c r="A78" i="3"/>
  <c r="A77" i="3"/>
  <c r="A76" i="3"/>
  <c r="A75" i="3"/>
  <c r="A74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71" i="3"/>
  <c r="A70" i="3"/>
  <c r="A69" i="3"/>
  <c r="A68" i="3"/>
  <c r="A67" i="3"/>
  <c r="A66" i="3"/>
  <c r="A65" i="3"/>
  <c r="A64" i="3"/>
  <c r="A63" i="3"/>
  <c r="A62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A51" i="3"/>
  <c r="A50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A47" i="3"/>
  <c r="A46" i="3"/>
  <c r="A45" i="3"/>
  <c r="A44" i="3"/>
  <c r="A43" i="3"/>
  <c r="A42" i="3"/>
  <c r="A41" i="3"/>
  <c r="A40" i="3"/>
  <c r="A39" i="3"/>
  <c r="A38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23" i="3"/>
  <c r="A22" i="3"/>
  <c r="A21" i="3"/>
  <c r="A20" i="3"/>
  <c r="A19" i="3"/>
  <c r="A18" i="3"/>
  <c r="A17" i="3"/>
  <c r="A16" i="3"/>
  <c r="A15" i="3"/>
  <c r="A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11" i="3"/>
  <c r="A10" i="3"/>
  <c r="A9" i="3"/>
  <c r="A8" i="3"/>
  <c r="A7" i="3"/>
  <c r="A6" i="3"/>
  <c r="A5" i="3"/>
  <c r="A4" i="3"/>
  <c r="A3" i="3"/>
  <c r="A2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A155" i="2"/>
  <c r="A148" i="2"/>
  <c r="A141" i="2"/>
  <c r="A134" i="2"/>
  <c r="A127" i="2"/>
  <c r="A120" i="2"/>
  <c r="A113" i="2"/>
  <c r="A106" i="2"/>
  <c r="A99" i="2"/>
  <c r="A92" i="2"/>
  <c r="A85" i="2"/>
  <c r="A78" i="2"/>
  <c r="A71" i="2"/>
  <c r="A64" i="2"/>
  <c r="A57" i="2"/>
  <c r="A50" i="2"/>
  <c r="A43" i="2"/>
  <c r="A36" i="2"/>
  <c r="A29" i="2"/>
  <c r="A22" i="2"/>
  <c r="A15" i="2"/>
  <c r="A8" i="2"/>
  <c r="A1" i="2"/>
  <c r="P3" i="4" l="1"/>
  <c r="P10" i="4" s="1"/>
  <c r="D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Shattock</author>
  </authors>
  <commentList>
    <comment ref="B32" authorId="0" shapeId="0" xr:uid="{52BAA011-B9AC-7B4A-9C20-D8354BECC242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Annual budget for PMTCT, treatment, care, and testing programs </t>
        </r>
      </text>
    </comment>
    <comment ref="C32" authorId="0" shapeId="0" xr:uid="{EEA2CBE3-4556-2045-934F-8CE00E2322A4}">
      <text>
        <r>
          <rPr>
            <b/>
            <sz val="9"/>
            <color rgb="FF000000"/>
            <rFont val="Tahoma"/>
            <family val="2"/>
          </rPr>
          <t>Andrew Shattock: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Spending report that Nicole shared. Not meant to be distributed.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'Total spending calculations.xlsx'</t>
        </r>
      </text>
    </comment>
    <comment ref="B33" authorId="0" shapeId="0" xr:uid="{7EC94FAF-C283-C949-95E2-48987B34927C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Annual budget for PMTCT, treatment, care, and testing programs </t>
        </r>
      </text>
    </comment>
    <comment ref="C33" authorId="0" shapeId="0" xr:uid="{EC08DF6B-80D5-5746-BAEE-0E8E46895177}">
      <text>
        <r>
          <rPr>
            <b/>
            <sz val="9"/>
            <color rgb="FF000000"/>
            <rFont val="Tahoma"/>
            <family val="2"/>
          </rPr>
          <t>Andrew Shattock: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Spending report that Nicole shared. Not meant to be distributed.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'Total spending calculations.xlsx'</t>
        </r>
      </text>
    </comment>
    <comment ref="B34" authorId="0" shapeId="0" xr:uid="{308F2D6B-B04A-9448-8507-35EF7C37A4A2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Annual budget for PMTCT, treatment, care, and testing programs </t>
        </r>
      </text>
    </comment>
    <comment ref="C34" authorId="0" shapeId="0" xr:uid="{4BD46BF5-C7E9-004E-BAB9-DE2C7E5941B7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Spending report that Nicole shared. Not meant to be distributed.
See 'Total spending calculations.xlsx'</t>
        </r>
      </text>
    </comment>
    <comment ref="B35" authorId="0" shapeId="0" xr:uid="{0B040962-2DC4-C749-9AE6-5CBE183AA0FE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Annual budget for PMTCT, treatment, care, and testing programs </t>
        </r>
      </text>
    </comment>
    <comment ref="C35" authorId="0" shapeId="0" xr:uid="{D7748421-D158-D749-9544-5F52E650FCE7}">
      <text>
        <r>
          <rPr>
            <b/>
            <sz val="9"/>
            <color rgb="FF000000"/>
            <rFont val="Tahoma"/>
            <family val="2"/>
          </rPr>
          <t>Andrew Shattock: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Spending report that Nicole shared. Not meant to be distributed.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'Total spending calculations.xlsx'</t>
        </r>
      </text>
    </comment>
    <comment ref="B36" authorId="0" shapeId="0" xr:uid="{A9710755-BE19-5C4D-B3BB-8C95067A5910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Annual budget for PMTCT, treatment, care, and testing programs </t>
        </r>
      </text>
    </comment>
    <comment ref="C36" authorId="0" shapeId="0" xr:uid="{0BB54F56-2289-1247-873F-11A94AE83D3D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Spending report that Nicole shared. Not meant to be distributed.
See 'Total spending calculations.xlsx'</t>
        </r>
      </text>
    </comment>
  </commentList>
</comments>
</file>

<file path=xl/sharedStrings.xml><?xml version="1.0" encoding="utf-8"?>
<sst xmlns="http://schemas.openxmlformats.org/spreadsheetml/2006/main" count="1129" uniqueCount="99">
  <si>
    <t>Targeted to (populations)</t>
  </si>
  <si>
    <t>Targeted to (compartments)</t>
  </si>
  <si>
    <t>Abbreviation</t>
  </si>
  <si>
    <t>Display name</t>
  </si>
  <si>
    <t>Males 0-14</t>
  </si>
  <si>
    <t>Females 0-14</t>
  </si>
  <si>
    <t>Males 15-24</t>
  </si>
  <si>
    <t>Females 15-24</t>
  </si>
  <si>
    <t>Males 25-34</t>
  </si>
  <si>
    <t>Females 25-34</t>
  </si>
  <si>
    <t>Males 35-49</t>
  </si>
  <si>
    <t>Females 35-49</t>
  </si>
  <si>
    <t>Males 50+</t>
  </si>
  <si>
    <t>Females 50+</t>
  </si>
  <si>
    <t>Susceptible</t>
  </si>
  <si>
    <t>Undiagnosed</t>
  </si>
  <si>
    <t>Lost before CD4</t>
  </si>
  <si>
    <t>CD4 count taken</t>
  </si>
  <si>
    <t>Lost before care</t>
  </si>
  <si>
    <t>Linked to care</t>
  </si>
  <si>
    <t>Lost from pre-ART</t>
  </si>
  <si>
    <t>Initiated on treatment</t>
  </si>
  <si>
    <t>Lost from ART</t>
  </si>
  <si>
    <t>Virally suppressed (comp)</t>
  </si>
  <si>
    <t>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</si>
  <si>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</si>
  <si>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</si>
  <si>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</si>
  <si>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</si>
  <si>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</si>
  <si>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</si>
  <si>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</si>
  <si>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</si>
  <si>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</t>
  </si>
  <si>
    <t>people/year</t>
  </si>
  <si>
    <t>Saturation</t>
  </si>
  <si>
    <t>N.A.</t>
  </si>
  <si>
    <t>Coverage</t>
  </si>
  <si>
    <t>Baseline value</t>
  </si>
  <si>
    <t>Coverage interaction</t>
  </si>
  <si>
    <t>Impact interaction</t>
  </si>
  <si>
    <t>Additive</t>
  </si>
  <si>
    <t>Annual percentage of those diagnosed who don't return for baseline CD4 test within 3 months</t>
  </si>
  <si>
    <t>Annual percentage lost to follow-up after baseline CD4 test</t>
  </si>
  <si>
    <t>Annual number newly initiated onto treatment</t>
  </si>
  <si>
    <t>Annual percentage lost to follow-up from pre-ART care</t>
  </si>
  <si>
    <t>Annual percentage of those lost from ART relinked though tracing</t>
  </si>
  <si>
    <t>Annual percentage lost to follow-up from ART</t>
  </si>
  <si>
    <t>Treatment failure rate</t>
  </si>
  <si>
    <t>Client-initiated clinic-based testing</t>
  </si>
  <si>
    <t>Provider-initiated testing</t>
  </si>
  <si>
    <t>Mobile testing</t>
  </si>
  <si>
    <t>Door-to-door testing</t>
  </si>
  <si>
    <t>Workplace testing</t>
  </si>
  <si>
    <t>Youth-friendly  SRH testing</t>
  </si>
  <si>
    <t>Self-testing</t>
  </si>
  <si>
    <t>CD4 testing</t>
  </si>
  <si>
    <t>Additional education (lay)</t>
  </si>
  <si>
    <t>Additional education (prof)</t>
  </si>
  <si>
    <t>Community support - link to care</t>
  </si>
  <si>
    <t>Same day ART initiation</t>
  </si>
  <si>
    <t>Classic ART initiation</t>
  </si>
  <si>
    <t>Fast-track ART initiation</t>
  </si>
  <si>
    <t>Community support - adherence</t>
  </si>
  <si>
    <t>WhatsApp messaging - adherence</t>
  </si>
  <si>
    <t>Tracing of ART clients</t>
  </si>
  <si>
    <t>Adherence clubs</t>
  </si>
  <si>
    <t>PMTCT</t>
  </si>
  <si>
    <t>Enhanced adherence (prof)</t>
  </si>
  <si>
    <t>Enhanced adherence (lay)</t>
  </si>
  <si>
    <t>Facility-based ART dispensing</t>
  </si>
  <si>
    <t>Decentralized delivery</t>
  </si>
  <si>
    <t>Y</t>
  </si>
  <si>
    <t>Annual number tested positive</t>
  </si>
  <si>
    <t>Pos rate</t>
  </si>
  <si>
    <t>Diags</t>
  </si>
  <si>
    <t>TOTAL</t>
  </si>
  <si>
    <t>Testing</t>
  </si>
  <si>
    <t>CD4</t>
  </si>
  <si>
    <t>Linkage</t>
  </si>
  <si>
    <t>Initiation</t>
  </si>
  <si>
    <t>Adherence</t>
  </si>
  <si>
    <t>Dispensing</t>
  </si>
  <si>
    <t>Annual budget: 2016</t>
  </si>
  <si>
    <t>Annual budget: 2017</t>
  </si>
  <si>
    <t>Annual budget: 2018</t>
  </si>
  <si>
    <t>Annual budget: 2019</t>
  </si>
  <si>
    <t>Annual budget: 2020</t>
  </si>
  <si>
    <t>Annual budget: 2021</t>
  </si>
  <si>
    <t>Annual budget: 2022</t>
  </si>
  <si>
    <t>Annual budget: 2023</t>
  </si>
  <si>
    <t>Annual budget: 2024</t>
  </si>
  <si>
    <t>Annual budget: 2025</t>
  </si>
  <si>
    <t>Annual budget: 2026</t>
  </si>
  <si>
    <t>Annual budget: 2027</t>
  </si>
  <si>
    <t>Annual budget: 2028</t>
  </si>
  <si>
    <t>Annual budget: 2029</t>
  </si>
  <si>
    <t>Annual budget: 2030</t>
  </si>
  <si>
    <t>Roo's budget calcs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</si>
</sst>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._-;\-* #,##0.00\ _k_r_._-;_-* &quot;-&quot;??\ _k_r_._-;_-@_-"/>
    <numFmt numFmtId="164" formatCode="_-* #,##0\ _k_r_._-;\-* #,##0\ _k_r_._-;_-* &quot;-&quot;??\ _k_r_.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0" tint="-0.3499862666707357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3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10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 wrapText="1"/>
    </xf>
    <xf numFmtId="43" fontId="0" fillId="2" borderId="1" xfId="1" applyFont="1" applyFill="1" applyBorder="1" applyProtection="1">
      <protection locked="0"/>
    </xf>
    <xf numFmtId="164" fontId="0" fillId="0" borderId="0" xfId="0" applyNumberFormat="1"/>
    <xf numFmtId="43" fontId="0" fillId="0" borderId="0" xfId="0" applyNumberFormat="1"/>
    <xf numFmtId="43" fontId="0" fillId="0" borderId="0" xfId="1" applyFont="1"/>
    <xf numFmtId="0" fontId="0" fillId="3" borderId="2" xfId="0" applyFill="1" applyBorder="1"/>
    <xf numFmtId="0" fontId="3" fillId="0" borderId="0" xfId="0" applyFont="1"/>
    <xf numFmtId="164" fontId="1" fillId="0" borderId="0" xfId="0" applyNumberFormat="1" applyFont="1"/>
    <xf numFmtId="0" fontId="0" fillId="4" borderId="0" xfId="0" applyFill="1" applyAlignment="1" applyProtection="1">
      <alignment horizontal="center" wrapText="1"/>
    </xf>
    <xf numFmtId="3" fontId="0" fillId="5" borderId="0" xfId="2" applyNumberFormat="1" applyFont="1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wrapText="1"/>
    </xf>
    <xf numFmtId="3" fontId="0" fillId="6" borderId="0" xfId="2" applyNumberFormat="1" applyFont="1" applyFill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center" wrapText="1"/>
    </xf>
    <xf numFmtId="3" fontId="4" fillId="5" borderId="0" xfId="2" applyNumberFormat="1" applyFont="1" applyFill="1" applyAlignment="1" applyProtection="1">
      <alignment horizontal="center" vertical="center"/>
      <protection locked="0"/>
    </xf>
    <xf numFmtId="1" fontId="1" fillId="0" borderId="0" xfId="0" applyNumberFormat="1" applyFon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448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workbookViewId="0">
      <selection activeCell="A3" sqref="A3:A25"/>
    </sheetView>
  </sheetViews>
  <sheetFormatPr baseColWidth="10" defaultColWidth="8.83203125" defaultRowHeight="15" x14ac:dyDescent="0.2"/>
  <cols>
    <col min="1" max="1" width="31.83203125" bestFit="1" customWidth="1"/>
    <col min="2" max="2" width="28" bestFit="1" customWidth="1"/>
    <col min="3" max="3" width="9.6640625" customWidth="1"/>
    <col min="4" max="4" width="11.33203125" bestFit="1" customWidth="1"/>
    <col min="5" max="5" width="10.6640625" bestFit="1" customWidth="1"/>
    <col min="6" max="6" width="12.33203125" bestFit="1" customWidth="1"/>
    <col min="7" max="7" width="10.6640625" bestFit="1" customWidth="1"/>
    <col min="8" max="8" width="12.33203125" bestFit="1" customWidth="1"/>
    <col min="9" max="9" width="10.6640625" bestFit="1" customWidth="1"/>
    <col min="10" max="10" width="12.33203125" bestFit="1" customWidth="1"/>
    <col min="11" max="11" width="9" bestFit="1" customWidth="1"/>
    <col min="12" max="12" width="10.6640625" bestFit="1" customWidth="1"/>
    <col min="13" max="13" width="2.33203125" customWidth="1"/>
    <col min="14" max="23" width="14.83203125" customWidth="1"/>
  </cols>
  <sheetData>
    <row r="1" spans="1:23" x14ac:dyDescent="0.2">
      <c r="C1" s="1" t="s">
        <v>0</v>
      </c>
      <c r="N1" s="1" t="s">
        <v>1</v>
      </c>
    </row>
    <row r="2" spans="1:23" ht="48" x14ac:dyDescent="0.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</row>
    <row r="3" spans="1:23" x14ac:dyDescent="0.2">
      <c r="A3" t="s">
        <v>49</v>
      </c>
      <c r="B3" t="s">
        <v>49</v>
      </c>
      <c r="C3" s="4" t="s">
        <v>24</v>
      </c>
      <c r="D3" s="4" t="s">
        <v>24</v>
      </c>
      <c r="E3" s="4" t="s">
        <v>72</v>
      </c>
      <c r="F3" s="4" t="s">
        <v>72</v>
      </c>
      <c r="G3" s="4" t="s">
        <v>72</v>
      </c>
      <c r="H3" s="4" t="s">
        <v>72</v>
      </c>
      <c r="I3" s="4" t="s">
        <v>72</v>
      </c>
      <c r="J3" s="4" t="s">
        <v>72</v>
      </c>
      <c r="K3" s="4" t="s">
        <v>72</v>
      </c>
      <c r="L3" s="4" t="s">
        <v>72</v>
      </c>
      <c r="N3" s="4" t="s">
        <v>72</v>
      </c>
      <c r="O3" s="4" t="s">
        <v>72</v>
      </c>
      <c r="P3" s="4" t="s">
        <v>72</v>
      </c>
      <c r="Q3" s="4" t="s">
        <v>24</v>
      </c>
      <c r="R3" s="4" t="s">
        <v>24</v>
      </c>
      <c r="S3" s="4" t="s">
        <v>24</v>
      </c>
      <c r="T3" s="4" t="s">
        <v>24</v>
      </c>
      <c r="U3" s="4" t="s">
        <v>24</v>
      </c>
      <c r="V3" s="4" t="s">
        <v>24</v>
      </c>
      <c r="W3" s="4" t="s">
        <v>24</v>
      </c>
    </row>
    <row r="4" spans="1:23" x14ac:dyDescent="0.2">
      <c r="A4" t="s">
        <v>50</v>
      </c>
      <c r="B4" t="s">
        <v>50</v>
      </c>
      <c r="C4" s="4" t="s">
        <v>24</v>
      </c>
      <c r="D4" s="4" t="s">
        <v>24</v>
      </c>
      <c r="E4" s="4" t="s">
        <v>72</v>
      </c>
      <c r="F4" s="4" t="s">
        <v>72</v>
      </c>
      <c r="G4" s="4" t="s">
        <v>72</v>
      </c>
      <c r="H4" s="4" t="s">
        <v>72</v>
      </c>
      <c r="I4" s="4" t="s">
        <v>72</v>
      </c>
      <c r="J4" s="4" t="s">
        <v>72</v>
      </c>
      <c r="K4" s="4" t="s">
        <v>72</v>
      </c>
      <c r="L4" s="4" t="s">
        <v>72</v>
      </c>
      <c r="N4" s="4" t="s">
        <v>72</v>
      </c>
      <c r="O4" s="4" t="s">
        <v>72</v>
      </c>
      <c r="P4" s="4" t="s">
        <v>72</v>
      </c>
      <c r="Q4" s="4" t="s">
        <v>24</v>
      </c>
      <c r="R4" s="4" t="s">
        <v>24</v>
      </c>
      <c r="S4" s="4" t="s">
        <v>24</v>
      </c>
      <c r="T4" s="4" t="s">
        <v>24</v>
      </c>
      <c r="U4" s="4" t="s">
        <v>24</v>
      </c>
      <c r="V4" s="4" t="s">
        <v>24</v>
      </c>
      <c r="W4" s="4" t="s">
        <v>24</v>
      </c>
    </row>
    <row r="5" spans="1:23" x14ac:dyDescent="0.2">
      <c r="A5" t="s">
        <v>51</v>
      </c>
      <c r="B5" t="s">
        <v>51</v>
      </c>
      <c r="C5" s="4" t="s">
        <v>24</v>
      </c>
      <c r="D5" s="4" t="s">
        <v>24</v>
      </c>
      <c r="E5" s="4" t="s">
        <v>72</v>
      </c>
      <c r="F5" s="4" t="s">
        <v>72</v>
      </c>
      <c r="G5" s="4" t="s">
        <v>72</v>
      </c>
      <c r="H5" s="4" t="s">
        <v>72</v>
      </c>
      <c r="I5" s="4" t="s">
        <v>72</v>
      </c>
      <c r="J5" s="4" t="s">
        <v>72</v>
      </c>
      <c r="K5" s="4" t="s">
        <v>72</v>
      </c>
      <c r="L5" s="4" t="s">
        <v>72</v>
      </c>
      <c r="N5" s="4" t="s">
        <v>72</v>
      </c>
      <c r="O5" s="4" t="s">
        <v>72</v>
      </c>
      <c r="P5" s="4" t="s">
        <v>72</v>
      </c>
      <c r="Q5" s="4" t="s">
        <v>24</v>
      </c>
      <c r="R5" s="4" t="s">
        <v>24</v>
      </c>
      <c r="S5" s="4" t="s">
        <v>24</v>
      </c>
      <c r="T5" s="4" t="s">
        <v>24</v>
      </c>
      <c r="U5" s="4" t="s">
        <v>24</v>
      </c>
      <c r="V5" s="4" t="s">
        <v>24</v>
      </c>
      <c r="W5" s="4" t="s">
        <v>24</v>
      </c>
    </row>
    <row r="6" spans="1:23" x14ac:dyDescent="0.2">
      <c r="A6" t="s">
        <v>52</v>
      </c>
      <c r="B6" t="s">
        <v>52</v>
      </c>
      <c r="C6" s="4" t="s">
        <v>72</v>
      </c>
      <c r="D6" s="4" t="s">
        <v>72</v>
      </c>
      <c r="E6" s="4" t="s">
        <v>72</v>
      </c>
      <c r="F6" s="4" t="s">
        <v>72</v>
      </c>
      <c r="G6" s="4" t="s">
        <v>72</v>
      </c>
      <c r="H6" s="4" t="s">
        <v>72</v>
      </c>
      <c r="I6" s="4" t="s">
        <v>72</v>
      </c>
      <c r="J6" s="4" t="s">
        <v>72</v>
      </c>
      <c r="K6" s="4" t="s">
        <v>72</v>
      </c>
      <c r="L6" s="4" t="s">
        <v>72</v>
      </c>
      <c r="N6" s="4" t="s">
        <v>72</v>
      </c>
      <c r="O6" s="4" t="s">
        <v>72</v>
      </c>
      <c r="P6" s="4" t="s">
        <v>72</v>
      </c>
      <c r="Q6" s="4" t="s">
        <v>24</v>
      </c>
      <c r="R6" s="4" t="s">
        <v>24</v>
      </c>
      <c r="S6" s="4" t="s">
        <v>24</v>
      </c>
      <c r="T6" s="4" t="s">
        <v>24</v>
      </c>
      <c r="U6" s="4" t="s">
        <v>24</v>
      </c>
      <c r="V6" s="4" t="s">
        <v>24</v>
      </c>
      <c r="W6" s="4" t="s">
        <v>24</v>
      </c>
    </row>
    <row r="7" spans="1:23" x14ac:dyDescent="0.2">
      <c r="A7" t="s">
        <v>53</v>
      </c>
      <c r="B7" t="s">
        <v>53</v>
      </c>
      <c r="C7" s="4" t="s">
        <v>24</v>
      </c>
      <c r="D7" s="4" t="s">
        <v>24</v>
      </c>
      <c r="E7" s="4" t="s">
        <v>24</v>
      </c>
      <c r="F7" s="4" t="s">
        <v>24</v>
      </c>
      <c r="G7" s="4" t="s">
        <v>72</v>
      </c>
      <c r="H7" s="4" t="s">
        <v>72</v>
      </c>
      <c r="I7" s="4" t="s">
        <v>72</v>
      </c>
      <c r="J7" s="4" t="s">
        <v>72</v>
      </c>
      <c r="K7" s="4" t="s">
        <v>24</v>
      </c>
      <c r="L7" s="4" t="s">
        <v>24</v>
      </c>
      <c r="N7" s="4" t="s">
        <v>72</v>
      </c>
      <c r="O7" s="4" t="s">
        <v>72</v>
      </c>
      <c r="P7" s="4" t="s">
        <v>72</v>
      </c>
      <c r="Q7" s="4" t="s">
        <v>24</v>
      </c>
      <c r="R7" s="4" t="s">
        <v>24</v>
      </c>
      <c r="S7" s="4" t="s">
        <v>24</v>
      </c>
      <c r="T7" s="4" t="s">
        <v>24</v>
      </c>
      <c r="U7" s="4" t="s">
        <v>24</v>
      </c>
      <c r="V7" s="4" t="s">
        <v>24</v>
      </c>
      <c r="W7" s="4" t="s">
        <v>24</v>
      </c>
    </row>
    <row r="8" spans="1:23" x14ac:dyDescent="0.2">
      <c r="A8" t="s">
        <v>54</v>
      </c>
      <c r="B8" t="s">
        <v>54</v>
      </c>
      <c r="C8" s="4" t="s">
        <v>24</v>
      </c>
      <c r="D8" s="4" t="s">
        <v>24</v>
      </c>
      <c r="E8" s="4" t="s">
        <v>72</v>
      </c>
      <c r="F8" s="4" t="s">
        <v>72</v>
      </c>
      <c r="G8" s="4" t="s">
        <v>24</v>
      </c>
      <c r="H8" s="4" t="s">
        <v>24</v>
      </c>
      <c r="I8" s="4" t="s">
        <v>24</v>
      </c>
      <c r="J8" s="4" t="s">
        <v>24</v>
      </c>
      <c r="K8" s="4" t="s">
        <v>24</v>
      </c>
      <c r="L8" s="4" t="s">
        <v>24</v>
      </c>
      <c r="N8" s="4" t="s">
        <v>72</v>
      </c>
      <c r="O8" s="4" t="s">
        <v>72</v>
      </c>
      <c r="P8" s="4" t="s">
        <v>72</v>
      </c>
      <c r="Q8" s="4" t="s">
        <v>24</v>
      </c>
      <c r="R8" s="4" t="s">
        <v>24</v>
      </c>
      <c r="S8" s="4" t="s">
        <v>24</v>
      </c>
      <c r="T8" s="4" t="s">
        <v>24</v>
      </c>
      <c r="U8" s="4" t="s">
        <v>24</v>
      </c>
      <c r="V8" s="4" t="s">
        <v>24</v>
      </c>
      <c r="W8" s="4" t="s">
        <v>24</v>
      </c>
    </row>
    <row r="9" spans="1:23" x14ac:dyDescent="0.2">
      <c r="A9" t="s">
        <v>55</v>
      </c>
      <c r="B9" t="s">
        <v>55</v>
      </c>
      <c r="C9" s="4" t="s">
        <v>24</v>
      </c>
      <c r="D9" s="4" t="s">
        <v>24</v>
      </c>
      <c r="E9" s="4" t="s">
        <v>72</v>
      </c>
      <c r="F9" s="4" t="s">
        <v>72</v>
      </c>
      <c r="G9" s="4" t="s">
        <v>72</v>
      </c>
      <c r="H9" s="4" t="s">
        <v>72</v>
      </c>
      <c r="I9" s="4" t="s">
        <v>72</v>
      </c>
      <c r="J9" s="4" t="s">
        <v>24</v>
      </c>
      <c r="K9" s="4" t="s">
        <v>24</v>
      </c>
      <c r="L9" s="4" t="s">
        <v>24</v>
      </c>
      <c r="N9" s="4" t="s">
        <v>72</v>
      </c>
      <c r="O9" s="4" t="s">
        <v>72</v>
      </c>
      <c r="P9" s="4" t="s">
        <v>72</v>
      </c>
      <c r="Q9" s="4" t="s">
        <v>24</v>
      </c>
      <c r="R9" s="4" t="s">
        <v>24</v>
      </c>
      <c r="S9" s="4" t="s">
        <v>24</v>
      </c>
      <c r="T9" s="4" t="s">
        <v>24</v>
      </c>
      <c r="U9" s="4" t="s">
        <v>24</v>
      </c>
      <c r="V9" s="4" t="s">
        <v>24</v>
      </c>
      <c r="W9" s="4" t="s">
        <v>24</v>
      </c>
    </row>
    <row r="10" spans="1:23" x14ac:dyDescent="0.2">
      <c r="A10" t="s">
        <v>56</v>
      </c>
      <c r="B10" t="s">
        <v>56</v>
      </c>
      <c r="C10" s="4" t="s">
        <v>72</v>
      </c>
      <c r="D10" s="4" t="s">
        <v>72</v>
      </c>
      <c r="E10" s="4" t="s">
        <v>72</v>
      </c>
      <c r="F10" s="4" t="s">
        <v>72</v>
      </c>
      <c r="G10" s="4" t="s">
        <v>72</v>
      </c>
      <c r="H10" s="4" t="s">
        <v>72</v>
      </c>
      <c r="I10" s="4" t="s">
        <v>72</v>
      </c>
      <c r="J10" s="4" t="s">
        <v>72</v>
      </c>
      <c r="K10" s="4" t="s">
        <v>72</v>
      </c>
      <c r="L10" s="4" t="s">
        <v>72</v>
      </c>
      <c r="N10" s="4" t="s">
        <v>24</v>
      </c>
      <c r="O10" s="4" t="s">
        <v>72</v>
      </c>
      <c r="P10" s="4" t="s">
        <v>24</v>
      </c>
      <c r="Q10" s="4" t="s">
        <v>24</v>
      </c>
      <c r="R10" s="4" t="s">
        <v>24</v>
      </c>
      <c r="S10" s="4" t="s">
        <v>24</v>
      </c>
      <c r="T10" s="4" t="s">
        <v>24</v>
      </c>
      <c r="U10" s="4" t="s">
        <v>24</v>
      </c>
      <c r="V10" s="4" t="s">
        <v>24</v>
      </c>
      <c r="W10" s="4" t="s">
        <v>24</v>
      </c>
    </row>
    <row r="11" spans="1:23" x14ac:dyDescent="0.2">
      <c r="A11" t="s">
        <v>59</v>
      </c>
      <c r="B11" t="s">
        <v>59</v>
      </c>
      <c r="C11" s="4" t="s">
        <v>24</v>
      </c>
      <c r="D11" s="4" t="s">
        <v>24</v>
      </c>
      <c r="E11" s="4" t="s">
        <v>72</v>
      </c>
      <c r="F11" s="4" t="s">
        <v>72</v>
      </c>
      <c r="G11" s="4" t="s">
        <v>72</v>
      </c>
      <c r="H11" s="4" t="s">
        <v>72</v>
      </c>
      <c r="I11" s="4" t="s">
        <v>72</v>
      </c>
      <c r="J11" s="4" t="s">
        <v>72</v>
      </c>
      <c r="K11" s="4" t="s">
        <v>72</v>
      </c>
      <c r="L11" s="4" t="s">
        <v>72</v>
      </c>
      <c r="N11" s="4" t="s">
        <v>24</v>
      </c>
      <c r="O11" s="4" t="s">
        <v>24</v>
      </c>
      <c r="P11" s="4" t="s">
        <v>24</v>
      </c>
      <c r="Q11" s="4" t="s">
        <v>72</v>
      </c>
      <c r="R11" s="4" t="s">
        <v>72</v>
      </c>
      <c r="S11" s="4" t="s">
        <v>24</v>
      </c>
      <c r="T11" s="4" t="s">
        <v>72</v>
      </c>
      <c r="U11" s="4" t="s">
        <v>24</v>
      </c>
      <c r="V11" s="4" t="s">
        <v>24</v>
      </c>
      <c r="W11" s="4" t="s">
        <v>24</v>
      </c>
    </row>
    <row r="12" spans="1:23" x14ac:dyDescent="0.2">
      <c r="A12" t="s">
        <v>58</v>
      </c>
      <c r="B12" t="s">
        <v>58</v>
      </c>
      <c r="C12" s="4" t="s">
        <v>24</v>
      </c>
      <c r="D12" s="4" t="s">
        <v>24</v>
      </c>
      <c r="E12" s="4" t="s">
        <v>72</v>
      </c>
      <c r="F12" s="4" t="s">
        <v>72</v>
      </c>
      <c r="G12" s="4" t="s">
        <v>72</v>
      </c>
      <c r="H12" s="4" t="s">
        <v>72</v>
      </c>
      <c r="I12" s="4" t="s">
        <v>72</v>
      </c>
      <c r="J12" s="4" t="s">
        <v>72</v>
      </c>
      <c r="K12" s="4" t="s">
        <v>72</v>
      </c>
      <c r="L12" s="4" t="s">
        <v>72</v>
      </c>
      <c r="N12" s="4" t="s">
        <v>24</v>
      </c>
      <c r="O12" s="4" t="s">
        <v>24</v>
      </c>
      <c r="P12" s="4" t="s">
        <v>24</v>
      </c>
      <c r="Q12" s="4" t="s">
        <v>24</v>
      </c>
      <c r="R12" s="4" t="s">
        <v>24</v>
      </c>
      <c r="S12" s="4" t="s">
        <v>72</v>
      </c>
      <c r="T12" s="4" t="s">
        <v>24</v>
      </c>
      <c r="U12" s="4" t="s">
        <v>24</v>
      </c>
      <c r="V12" s="4" t="s">
        <v>24</v>
      </c>
      <c r="W12" s="4" t="s">
        <v>24</v>
      </c>
    </row>
    <row r="13" spans="1:23" x14ac:dyDescent="0.2">
      <c r="A13" t="s">
        <v>57</v>
      </c>
      <c r="B13" t="s">
        <v>57</v>
      </c>
      <c r="C13" s="4" t="s">
        <v>24</v>
      </c>
      <c r="D13" s="4" t="s">
        <v>24</v>
      </c>
      <c r="E13" s="4" t="s">
        <v>72</v>
      </c>
      <c r="F13" s="4" t="s">
        <v>72</v>
      </c>
      <c r="G13" s="4" t="s">
        <v>72</v>
      </c>
      <c r="H13" s="4" t="s">
        <v>72</v>
      </c>
      <c r="I13" s="4" t="s">
        <v>72</v>
      </c>
      <c r="J13" s="4" t="s">
        <v>72</v>
      </c>
      <c r="K13" s="4" t="s">
        <v>72</v>
      </c>
      <c r="L13" s="4" t="s">
        <v>72</v>
      </c>
      <c r="N13" s="4" t="s">
        <v>24</v>
      </c>
      <c r="O13" s="4" t="s">
        <v>24</v>
      </c>
      <c r="P13" s="4" t="s">
        <v>24</v>
      </c>
      <c r="Q13" s="4" t="s">
        <v>24</v>
      </c>
      <c r="R13" s="4" t="s">
        <v>24</v>
      </c>
      <c r="S13" s="4" t="s">
        <v>72</v>
      </c>
      <c r="T13" s="4" t="s">
        <v>24</v>
      </c>
      <c r="U13" s="4" t="s">
        <v>24</v>
      </c>
      <c r="V13" s="4" t="s">
        <v>24</v>
      </c>
      <c r="W13" s="4" t="s">
        <v>24</v>
      </c>
    </row>
    <row r="14" spans="1:23" x14ac:dyDescent="0.2">
      <c r="A14" t="s">
        <v>61</v>
      </c>
      <c r="B14" t="s">
        <v>61</v>
      </c>
      <c r="C14" s="4" t="s">
        <v>24</v>
      </c>
      <c r="D14" s="4" t="s">
        <v>24</v>
      </c>
      <c r="E14" s="4" t="s">
        <v>72</v>
      </c>
      <c r="F14" s="4" t="s">
        <v>72</v>
      </c>
      <c r="G14" s="4" t="s">
        <v>72</v>
      </c>
      <c r="H14" s="4" t="s">
        <v>72</v>
      </c>
      <c r="I14" s="4" t="s">
        <v>72</v>
      </c>
      <c r="J14" s="4" t="s">
        <v>72</v>
      </c>
      <c r="K14" s="4" t="s">
        <v>72</v>
      </c>
      <c r="L14" s="4" t="s">
        <v>72</v>
      </c>
      <c r="N14" s="4" t="s">
        <v>24</v>
      </c>
      <c r="O14" s="4" t="s">
        <v>24</v>
      </c>
      <c r="P14" s="4" t="s">
        <v>24</v>
      </c>
      <c r="Q14" s="4" t="s">
        <v>72</v>
      </c>
      <c r="R14" s="4" t="s">
        <v>24</v>
      </c>
      <c r="S14" s="4" t="s">
        <v>72</v>
      </c>
      <c r="T14" s="4" t="s">
        <v>24</v>
      </c>
      <c r="U14" s="4" t="s">
        <v>24</v>
      </c>
      <c r="V14" s="4" t="s">
        <v>24</v>
      </c>
      <c r="W14" s="4" t="s">
        <v>24</v>
      </c>
    </row>
    <row r="15" spans="1:23" x14ac:dyDescent="0.2">
      <c r="A15" t="s">
        <v>62</v>
      </c>
      <c r="B15" t="s">
        <v>62</v>
      </c>
      <c r="C15" s="4" t="s">
        <v>24</v>
      </c>
      <c r="D15" s="4" t="s">
        <v>24</v>
      </c>
      <c r="E15" s="4" t="s">
        <v>72</v>
      </c>
      <c r="F15" s="4" t="s">
        <v>72</v>
      </c>
      <c r="G15" s="4" t="s">
        <v>72</v>
      </c>
      <c r="H15" s="4" t="s">
        <v>72</v>
      </c>
      <c r="I15" s="4" t="s">
        <v>72</v>
      </c>
      <c r="J15" s="4" t="s">
        <v>72</v>
      </c>
      <c r="K15" s="4" t="s">
        <v>72</v>
      </c>
      <c r="L15" s="4" t="s">
        <v>72</v>
      </c>
      <c r="N15" s="4" t="s">
        <v>24</v>
      </c>
      <c r="O15" s="4" t="s">
        <v>24</v>
      </c>
      <c r="P15" s="4" t="s">
        <v>24</v>
      </c>
      <c r="Q15" s="4" t="s">
        <v>72</v>
      </c>
      <c r="R15" s="4" t="s">
        <v>24</v>
      </c>
      <c r="S15" s="4" t="s">
        <v>72</v>
      </c>
      <c r="T15" s="4" t="s">
        <v>24</v>
      </c>
      <c r="U15" s="4" t="s">
        <v>24</v>
      </c>
      <c r="V15" s="4" t="s">
        <v>24</v>
      </c>
      <c r="W15" s="4" t="s">
        <v>24</v>
      </c>
    </row>
    <row r="16" spans="1:23" x14ac:dyDescent="0.2">
      <c r="A16" t="s">
        <v>60</v>
      </c>
      <c r="B16" t="s">
        <v>60</v>
      </c>
      <c r="C16" s="4" t="s">
        <v>24</v>
      </c>
      <c r="D16" s="4" t="s">
        <v>24</v>
      </c>
      <c r="E16" s="4" t="s">
        <v>72</v>
      </c>
      <c r="F16" s="4" t="s">
        <v>72</v>
      </c>
      <c r="G16" s="4" t="s">
        <v>72</v>
      </c>
      <c r="H16" s="4" t="s">
        <v>72</v>
      </c>
      <c r="I16" s="4" t="s">
        <v>72</v>
      </c>
      <c r="J16" s="4" t="s">
        <v>72</v>
      </c>
      <c r="K16" s="4" t="s">
        <v>72</v>
      </c>
      <c r="L16" s="4" t="s">
        <v>72</v>
      </c>
      <c r="N16" s="4" t="s">
        <v>24</v>
      </c>
      <c r="O16" s="4" t="s">
        <v>24</v>
      </c>
      <c r="P16" s="4" t="s">
        <v>24</v>
      </c>
      <c r="Q16" s="4" t="s">
        <v>72</v>
      </c>
      <c r="R16" s="4" t="s">
        <v>24</v>
      </c>
      <c r="S16" s="4" t="s">
        <v>72</v>
      </c>
      <c r="T16" s="4" t="s">
        <v>24</v>
      </c>
      <c r="U16" s="4" t="s">
        <v>24</v>
      </c>
      <c r="V16" s="4" t="s">
        <v>24</v>
      </c>
      <c r="W16" s="4" t="s">
        <v>24</v>
      </c>
    </row>
    <row r="17" spans="1:23" x14ac:dyDescent="0.2">
      <c r="A17" t="s">
        <v>63</v>
      </c>
      <c r="B17" t="s">
        <v>63</v>
      </c>
      <c r="C17" s="4" t="s">
        <v>24</v>
      </c>
      <c r="D17" s="4" t="s">
        <v>24</v>
      </c>
      <c r="E17" s="4" t="s">
        <v>72</v>
      </c>
      <c r="F17" s="4" t="s">
        <v>72</v>
      </c>
      <c r="G17" s="4" t="s">
        <v>72</v>
      </c>
      <c r="H17" s="4" t="s">
        <v>72</v>
      </c>
      <c r="I17" s="4" t="s">
        <v>72</v>
      </c>
      <c r="J17" s="4" t="s">
        <v>72</v>
      </c>
      <c r="K17" s="4" t="s">
        <v>72</v>
      </c>
      <c r="L17" s="4" t="s">
        <v>72</v>
      </c>
      <c r="N17" s="4" t="s">
        <v>24</v>
      </c>
      <c r="O17" s="4" t="s">
        <v>24</v>
      </c>
      <c r="P17" s="4" t="s">
        <v>24</v>
      </c>
      <c r="Q17" s="4" t="s">
        <v>24</v>
      </c>
      <c r="R17" s="4" t="s">
        <v>24</v>
      </c>
      <c r="S17" s="4" t="s">
        <v>24</v>
      </c>
      <c r="T17" s="4" t="s">
        <v>24</v>
      </c>
      <c r="U17" s="4" t="s">
        <v>72</v>
      </c>
      <c r="V17" s="4" t="s">
        <v>24</v>
      </c>
      <c r="W17" s="4" t="s">
        <v>24</v>
      </c>
    </row>
    <row r="18" spans="1:23" x14ac:dyDescent="0.2">
      <c r="A18" t="s">
        <v>64</v>
      </c>
      <c r="B18" t="s">
        <v>64</v>
      </c>
      <c r="C18" s="4" t="s">
        <v>24</v>
      </c>
      <c r="D18" s="4" t="s">
        <v>24</v>
      </c>
      <c r="E18" s="4" t="s">
        <v>72</v>
      </c>
      <c r="F18" s="4" t="s">
        <v>72</v>
      </c>
      <c r="G18" s="4" t="s">
        <v>72</v>
      </c>
      <c r="H18" s="4" t="s">
        <v>72</v>
      </c>
      <c r="I18" s="4" t="s">
        <v>72</v>
      </c>
      <c r="J18" s="4" t="s">
        <v>72</v>
      </c>
      <c r="K18" s="4" t="s">
        <v>72</v>
      </c>
      <c r="L18" s="4" t="s">
        <v>72</v>
      </c>
      <c r="N18" s="4" t="s">
        <v>24</v>
      </c>
      <c r="O18" s="4" t="s">
        <v>24</v>
      </c>
      <c r="P18" s="4" t="s">
        <v>24</v>
      </c>
      <c r="Q18" s="4" t="s">
        <v>24</v>
      </c>
      <c r="R18" s="4" t="s">
        <v>24</v>
      </c>
      <c r="S18" s="4" t="s">
        <v>24</v>
      </c>
      <c r="T18" s="4" t="s">
        <v>24</v>
      </c>
      <c r="U18" s="4" t="s">
        <v>72</v>
      </c>
      <c r="V18" s="4" t="s">
        <v>24</v>
      </c>
      <c r="W18" s="4" t="s">
        <v>24</v>
      </c>
    </row>
    <row r="19" spans="1:23" x14ac:dyDescent="0.2">
      <c r="A19" t="s">
        <v>65</v>
      </c>
      <c r="B19" t="s">
        <v>65</v>
      </c>
      <c r="C19" s="4" t="s">
        <v>24</v>
      </c>
      <c r="D19" s="4" t="s">
        <v>24</v>
      </c>
      <c r="E19" s="4" t="s">
        <v>72</v>
      </c>
      <c r="F19" s="4" t="s">
        <v>72</v>
      </c>
      <c r="G19" s="4" t="s">
        <v>72</v>
      </c>
      <c r="H19" s="4" t="s">
        <v>72</v>
      </c>
      <c r="I19" s="4" t="s">
        <v>72</v>
      </c>
      <c r="J19" s="4" t="s">
        <v>72</v>
      </c>
      <c r="K19" s="4" t="s">
        <v>72</v>
      </c>
      <c r="L19" s="4" t="s">
        <v>72</v>
      </c>
      <c r="N19" s="4" t="s">
        <v>24</v>
      </c>
      <c r="O19" s="4" t="s">
        <v>24</v>
      </c>
      <c r="P19" s="4" t="s">
        <v>24</v>
      </c>
      <c r="Q19" s="4" t="s">
        <v>24</v>
      </c>
      <c r="R19" s="4" t="s">
        <v>24</v>
      </c>
      <c r="S19" s="4" t="s">
        <v>24</v>
      </c>
      <c r="T19" s="4" t="s">
        <v>24</v>
      </c>
      <c r="U19" s="4" t="s">
        <v>24</v>
      </c>
      <c r="V19" s="4" t="s">
        <v>72</v>
      </c>
      <c r="W19" s="4" t="s">
        <v>24</v>
      </c>
    </row>
    <row r="20" spans="1:23" x14ac:dyDescent="0.2">
      <c r="A20" t="s">
        <v>68</v>
      </c>
      <c r="B20" t="s">
        <v>68</v>
      </c>
      <c r="C20" s="4" t="s">
        <v>24</v>
      </c>
      <c r="D20" s="4" t="s">
        <v>24</v>
      </c>
      <c r="E20" s="4" t="s">
        <v>72</v>
      </c>
      <c r="F20" s="4" t="s">
        <v>72</v>
      </c>
      <c r="G20" s="4" t="s">
        <v>72</v>
      </c>
      <c r="H20" s="4" t="s">
        <v>72</v>
      </c>
      <c r="I20" s="4" t="s">
        <v>72</v>
      </c>
      <c r="J20" s="4" t="s">
        <v>72</v>
      </c>
      <c r="K20" s="4" t="s">
        <v>72</v>
      </c>
      <c r="L20" s="4" t="s">
        <v>72</v>
      </c>
      <c r="N20" s="4" t="s">
        <v>24</v>
      </c>
      <c r="O20" s="4" t="s">
        <v>24</v>
      </c>
      <c r="P20" s="4" t="s">
        <v>24</v>
      </c>
      <c r="Q20" s="4" t="s">
        <v>24</v>
      </c>
      <c r="R20" s="4" t="s">
        <v>24</v>
      </c>
      <c r="S20" s="4" t="s">
        <v>24</v>
      </c>
      <c r="T20" s="4" t="s">
        <v>24</v>
      </c>
      <c r="U20" s="4" t="s">
        <v>72</v>
      </c>
      <c r="V20" s="4" t="s">
        <v>24</v>
      </c>
      <c r="W20" s="4" t="s">
        <v>24</v>
      </c>
    </row>
    <row r="21" spans="1:23" x14ac:dyDescent="0.2">
      <c r="A21" t="s">
        <v>69</v>
      </c>
      <c r="B21" t="s">
        <v>69</v>
      </c>
      <c r="C21" s="4" t="s">
        <v>24</v>
      </c>
      <c r="D21" s="4" t="s">
        <v>24</v>
      </c>
      <c r="E21" s="4" t="s">
        <v>72</v>
      </c>
      <c r="F21" s="4" t="s">
        <v>72</v>
      </c>
      <c r="G21" s="4" t="s">
        <v>72</v>
      </c>
      <c r="H21" s="4" t="s">
        <v>72</v>
      </c>
      <c r="I21" s="4" t="s">
        <v>72</v>
      </c>
      <c r="J21" s="4" t="s">
        <v>72</v>
      </c>
      <c r="K21" s="4" t="s">
        <v>72</v>
      </c>
      <c r="L21" s="4" t="s">
        <v>72</v>
      </c>
      <c r="N21" s="4" t="s">
        <v>24</v>
      </c>
      <c r="O21" s="4" t="s">
        <v>24</v>
      </c>
      <c r="P21" s="4" t="s">
        <v>24</v>
      </c>
      <c r="Q21" s="4" t="s">
        <v>24</v>
      </c>
      <c r="R21" s="4" t="s">
        <v>24</v>
      </c>
      <c r="S21" s="4" t="s">
        <v>24</v>
      </c>
      <c r="T21" s="4" t="s">
        <v>24</v>
      </c>
      <c r="U21" s="4" t="s">
        <v>72</v>
      </c>
      <c r="V21" s="4" t="s">
        <v>24</v>
      </c>
      <c r="W21" s="4" t="s">
        <v>24</v>
      </c>
    </row>
    <row r="22" spans="1:23" x14ac:dyDescent="0.2">
      <c r="A22" t="s">
        <v>70</v>
      </c>
      <c r="B22" t="s">
        <v>70</v>
      </c>
      <c r="C22" s="4" t="s">
        <v>24</v>
      </c>
      <c r="D22" s="4" t="s">
        <v>24</v>
      </c>
      <c r="E22" s="4" t="s">
        <v>72</v>
      </c>
      <c r="F22" s="4" t="s">
        <v>72</v>
      </c>
      <c r="G22" s="4" t="s">
        <v>72</v>
      </c>
      <c r="H22" s="4" t="s">
        <v>72</v>
      </c>
      <c r="I22" s="4" t="s">
        <v>72</v>
      </c>
      <c r="J22" s="4" t="s">
        <v>72</v>
      </c>
      <c r="K22" s="4" t="s">
        <v>72</v>
      </c>
      <c r="L22" s="4" t="s">
        <v>72</v>
      </c>
      <c r="N22" s="4" t="s">
        <v>24</v>
      </c>
      <c r="O22" s="4" t="s">
        <v>24</v>
      </c>
      <c r="P22" s="4" t="s">
        <v>24</v>
      </c>
      <c r="Q22" s="4" t="s">
        <v>24</v>
      </c>
      <c r="R22" s="4" t="s">
        <v>24</v>
      </c>
      <c r="S22" s="4" t="s">
        <v>24</v>
      </c>
      <c r="T22" s="4" t="s">
        <v>24</v>
      </c>
      <c r="U22" s="4" t="s">
        <v>72</v>
      </c>
      <c r="V22" s="4" t="s">
        <v>24</v>
      </c>
      <c r="W22" s="4" t="s">
        <v>72</v>
      </c>
    </row>
    <row r="23" spans="1:23" x14ac:dyDescent="0.2">
      <c r="A23" t="s">
        <v>71</v>
      </c>
      <c r="B23" t="s">
        <v>71</v>
      </c>
      <c r="C23" s="4" t="s">
        <v>24</v>
      </c>
      <c r="D23" s="4" t="s">
        <v>24</v>
      </c>
      <c r="E23" s="4" t="s">
        <v>72</v>
      </c>
      <c r="F23" s="4" t="s">
        <v>72</v>
      </c>
      <c r="G23" s="4" t="s">
        <v>72</v>
      </c>
      <c r="H23" s="4" t="s">
        <v>72</v>
      </c>
      <c r="I23" s="4" t="s">
        <v>72</v>
      </c>
      <c r="J23" s="4" t="s">
        <v>72</v>
      </c>
      <c r="K23" s="4" t="s">
        <v>72</v>
      </c>
      <c r="L23" s="4" t="s">
        <v>72</v>
      </c>
      <c r="N23" s="4" t="s">
        <v>24</v>
      </c>
      <c r="O23" s="4" t="s">
        <v>24</v>
      </c>
      <c r="P23" s="4" t="s">
        <v>24</v>
      </c>
      <c r="Q23" s="4" t="s">
        <v>24</v>
      </c>
      <c r="R23" s="4" t="s">
        <v>24</v>
      </c>
      <c r="S23" s="4" t="s">
        <v>24</v>
      </c>
      <c r="T23" s="4" t="s">
        <v>24</v>
      </c>
      <c r="U23" s="4" t="s">
        <v>72</v>
      </c>
      <c r="V23" s="4" t="s">
        <v>24</v>
      </c>
      <c r="W23" s="4" t="s">
        <v>72</v>
      </c>
    </row>
    <row r="24" spans="1:23" x14ac:dyDescent="0.2">
      <c r="A24" t="s">
        <v>66</v>
      </c>
      <c r="B24" t="s">
        <v>66</v>
      </c>
      <c r="C24" s="4" t="s">
        <v>24</v>
      </c>
      <c r="D24" s="4" t="s">
        <v>24</v>
      </c>
      <c r="E24" s="4" t="s">
        <v>72</v>
      </c>
      <c r="F24" s="4" t="s">
        <v>72</v>
      </c>
      <c r="G24" s="4" t="s">
        <v>72</v>
      </c>
      <c r="H24" s="4" t="s">
        <v>72</v>
      </c>
      <c r="I24" s="4" t="s">
        <v>72</v>
      </c>
      <c r="J24" s="4" t="s">
        <v>72</v>
      </c>
      <c r="K24" s="4" t="s">
        <v>72</v>
      </c>
      <c r="L24" s="4" t="s">
        <v>72</v>
      </c>
      <c r="N24" s="4" t="s">
        <v>24</v>
      </c>
      <c r="O24" s="4" t="s">
        <v>24</v>
      </c>
      <c r="P24" s="4" t="s">
        <v>24</v>
      </c>
      <c r="Q24" s="4" t="s">
        <v>24</v>
      </c>
      <c r="R24" s="4" t="s">
        <v>24</v>
      </c>
      <c r="S24" s="4" t="s">
        <v>24</v>
      </c>
      <c r="T24" s="4" t="s">
        <v>24</v>
      </c>
      <c r="U24" s="4" t="s">
        <v>72</v>
      </c>
      <c r="V24" s="4" t="s">
        <v>24</v>
      </c>
      <c r="W24" s="4" t="s">
        <v>72</v>
      </c>
    </row>
    <row r="25" spans="1:23" x14ac:dyDescent="0.2">
      <c r="A25" t="s">
        <v>67</v>
      </c>
      <c r="B25" t="s">
        <v>67</v>
      </c>
      <c r="C25" s="4" t="s">
        <v>72</v>
      </c>
      <c r="D25" s="4" t="s">
        <v>72</v>
      </c>
      <c r="E25" s="4" t="s">
        <v>24</v>
      </c>
      <c r="F25" s="4" t="s">
        <v>72</v>
      </c>
      <c r="G25" s="4" t="s">
        <v>24</v>
      </c>
      <c r="H25" s="4" t="s">
        <v>72</v>
      </c>
      <c r="I25" s="4" t="s">
        <v>24</v>
      </c>
      <c r="J25" s="4" t="s">
        <v>72</v>
      </c>
      <c r="K25" s="4" t="s">
        <v>24</v>
      </c>
      <c r="L25" s="4" t="s">
        <v>24</v>
      </c>
      <c r="N25" s="4" t="s">
        <v>24</v>
      </c>
      <c r="O25" s="4" t="s">
        <v>72</v>
      </c>
      <c r="P25" s="4" t="s">
        <v>24</v>
      </c>
      <c r="Q25" s="4" t="s">
        <v>24</v>
      </c>
      <c r="R25" s="4" t="s">
        <v>24</v>
      </c>
      <c r="S25" s="4" t="s">
        <v>72</v>
      </c>
      <c r="T25" s="4" t="s">
        <v>24</v>
      </c>
      <c r="U25" s="4" t="s">
        <v>24</v>
      </c>
      <c r="V25" s="4" t="s">
        <v>24</v>
      </c>
      <c r="W25" s="4" t="s">
        <v>24</v>
      </c>
    </row>
  </sheetData>
  <conditionalFormatting sqref="C10">
    <cfRule type="cellIs" dxfId="4485" priority="157" operator="equal">
      <formula>"Y"</formula>
    </cfRule>
  </conditionalFormatting>
  <conditionalFormatting sqref="C11">
    <cfRule type="cellIs" dxfId="4484" priority="177" operator="equal">
      <formula>"Y"</formula>
    </cfRule>
  </conditionalFormatting>
  <conditionalFormatting sqref="C12">
    <cfRule type="cellIs" dxfId="4483" priority="197" operator="equal">
      <formula>"Y"</formula>
    </cfRule>
  </conditionalFormatting>
  <conditionalFormatting sqref="C13">
    <cfRule type="cellIs" dxfId="4482" priority="217" operator="equal">
      <formula>"Y"</formula>
    </cfRule>
  </conditionalFormatting>
  <conditionalFormatting sqref="C14">
    <cfRule type="cellIs" dxfId="4481" priority="237" operator="equal">
      <formula>"Y"</formula>
    </cfRule>
  </conditionalFormatting>
  <conditionalFormatting sqref="C15">
    <cfRule type="cellIs" dxfId="4480" priority="257" operator="equal">
      <formula>"Y"</formula>
    </cfRule>
  </conditionalFormatting>
  <conditionalFormatting sqref="C16">
    <cfRule type="cellIs" dxfId="4479" priority="277" operator="equal">
      <formula>"Y"</formula>
    </cfRule>
  </conditionalFormatting>
  <conditionalFormatting sqref="C17">
    <cfRule type="cellIs" dxfId="4478" priority="297" operator="equal">
      <formula>"Y"</formula>
    </cfRule>
  </conditionalFormatting>
  <conditionalFormatting sqref="C18">
    <cfRule type="cellIs" dxfId="4477" priority="317" operator="equal">
      <formula>"Y"</formula>
    </cfRule>
  </conditionalFormatting>
  <conditionalFormatting sqref="C19">
    <cfRule type="cellIs" dxfId="4476" priority="337" operator="equal">
      <formula>"Y"</formula>
    </cfRule>
  </conditionalFormatting>
  <conditionalFormatting sqref="C20">
    <cfRule type="cellIs" dxfId="4475" priority="357" operator="equal">
      <formula>"Y"</formula>
    </cfRule>
  </conditionalFormatting>
  <conditionalFormatting sqref="C21">
    <cfRule type="cellIs" dxfId="4474" priority="377" operator="equal">
      <formula>"Y"</formula>
    </cfRule>
  </conditionalFormatting>
  <conditionalFormatting sqref="C22">
    <cfRule type="cellIs" dxfId="4473" priority="397" operator="equal">
      <formula>"Y"</formula>
    </cfRule>
  </conditionalFormatting>
  <conditionalFormatting sqref="C23">
    <cfRule type="cellIs" dxfId="4472" priority="417" operator="equal">
      <formula>"Y"</formula>
    </cfRule>
  </conditionalFormatting>
  <conditionalFormatting sqref="C24">
    <cfRule type="cellIs" dxfId="4471" priority="437" operator="equal">
      <formula>"Y"</formula>
    </cfRule>
  </conditionalFormatting>
  <conditionalFormatting sqref="C25">
    <cfRule type="cellIs" dxfId="4470" priority="457" operator="equal">
      <formula>"Y"</formula>
    </cfRule>
  </conditionalFormatting>
  <conditionalFormatting sqref="C3">
    <cfRule type="cellIs" dxfId="4469" priority="17" operator="equal">
      <formula>"Y"</formula>
    </cfRule>
  </conditionalFormatting>
  <conditionalFormatting sqref="C4">
    <cfRule type="cellIs" dxfId="4468" priority="37" operator="equal">
      <formula>"Y"</formula>
    </cfRule>
  </conditionalFormatting>
  <conditionalFormatting sqref="C5">
    <cfRule type="cellIs" dxfId="4467" priority="57" operator="equal">
      <formula>"Y"</formula>
    </cfRule>
  </conditionalFormatting>
  <conditionalFormatting sqref="C6">
    <cfRule type="cellIs" dxfId="4466" priority="77" operator="equal">
      <formula>"Y"</formula>
    </cfRule>
  </conditionalFormatting>
  <conditionalFormatting sqref="C7">
    <cfRule type="cellIs" dxfId="4465" priority="97" operator="equal">
      <formula>"Y"</formula>
    </cfRule>
  </conditionalFormatting>
  <conditionalFormatting sqref="C8">
    <cfRule type="cellIs" dxfId="4464" priority="117" operator="equal">
      <formula>"Y"</formula>
    </cfRule>
  </conditionalFormatting>
  <conditionalFormatting sqref="C9">
    <cfRule type="cellIs" dxfId="4463" priority="137" operator="equal">
      <formula>"Y"</formula>
    </cfRule>
  </conditionalFormatting>
  <conditionalFormatting sqref="D10">
    <cfRule type="cellIs" dxfId="4462" priority="158" operator="equal">
      <formula>"Y"</formula>
    </cfRule>
  </conditionalFormatting>
  <conditionalFormatting sqref="D11">
    <cfRule type="cellIs" dxfId="4461" priority="178" operator="equal">
      <formula>"Y"</formula>
    </cfRule>
  </conditionalFormatting>
  <conditionalFormatting sqref="D12">
    <cfRule type="cellIs" dxfId="4460" priority="198" operator="equal">
      <formula>"Y"</formula>
    </cfRule>
  </conditionalFormatting>
  <conditionalFormatting sqref="D13">
    <cfRule type="cellIs" dxfId="4459" priority="218" operator="equal">
      <formula>"Y"</formula>
    </cfRule>
  </conditionalFormatting>
  <conditionalFormatting sqref="D14">
    <cfRule type="cellIs" dxfId="4458" priority="238" operator="equal">
      <formula>"Y"</formula>
    </cfRule>
  </conditionalFormatting>
  <conditionalFormatting sqref="D15">
    <cfRule type="cellIs" dxfId="4457" priority="258" operator="equal">
      <formula>"Y"</formula>
    </cfRule>
  </conditionalFormatting>
  <conditionalFormatting sqref="D16">
    <cfRule type="cellIs" dxfId="4456" priority="278" operator="equal">
      <formula>"Y"</formula>
    </cfRule>
  </conditionalFormatting>
  <conditionalFormatting sqref="D17">
    <cfRule type="cellIs" dxfId="4455" priority="298" operator="equal">
      <formula>"Y"</formula>
    </cfRule>
  </conditionalFormatting>
  <conditionalFormatting sqref="D18">
    <cfRule type="cellIs" dxfId="4454" priority="318" operator="equal">
      <formula>"Y"</formula>
    </cfRule>
  </conditionalFormatting>
  <conditionalFormatting sqref="D19">
    <cfRule type="cellIs" dxfId="4453" priority="338" operator="equal">
      <formula>"Y"</formula>
    </cfRule>
  </conditionalFormatting>
  <conditionalFormatting sqref="D20">
    <cfRule type="cellIs" dxfId="4452" priority="358" operator="equal">
      <formula>"Y"</formula>
    </cfRule>
  </conditionalFormatting>
  <conditionalFormatting sqref="D21">
    <cfRule type="cellIs" dxfId="4451" priority="378" operator="equal">
      <formula>"Y"</formula>
    </cfRule>
  </conditionalFormatting>
  <conditionalFormatting sqref="D22">
    <cfRule type="cellIs" dxfId="4450" priority="398" operator="equal">
      <formula>"Y"</formula>
    </cfRule>
  </conditionalFormatting>
  <conditionalFormatting sqref="D23">
    <cfRule type="cellIs" dxfId="4449" priority="418" operator="equal">
      <formula>"Y"</formula>
    </cfRule>
  </conditionalFormatting>
  <conditionalFormatting sqref="D24">
    <cfRule type="cellIs" dxfId="4448" priority="438" operator="equal">
      <formula>"Y"</formula>
    </cfRule>
  </conditionalFormatting>
  <conditionalFormatting sqref="D25">
    <cfRule type="cellIs" dxfId="4447" priority="458" operator="equal">
      <formula>"Y"</formula>
    </cfRule>
  </conditionalFormatting>
  <conditionalFormatting sqref="D3">
    <cfRule type="cellIs" dxfId="4446" priority="18" operator="equal">
      <formula>"Y"</formula>
    </cfRule>
  </conditionalFormatting>
  <conditionalFormatting sqref="D4">
    <cfRule type="cellIs" dxfId="4445" priority="38" operator="equal">
      <formula>"Y"</formula>
    </cfRule>
  </conditionalFormatting>
  <conditionalFormatting sqref="D5">
    <cfRule type="cellIs" dxfId="4444" priority="58" operator="equal">
      <formula>"Y"</formula>
    </cfRule>
  </conditionalFormatting>
  <conditionalFormatting sqref="D6">
    <cfRule type="cellIs" dxfId="4443" priority="78" operator="equal">
      <formula>"Y"</formula>
    </cfRule>
  </conditionalFormatting>
  <conditionalFormatting sqref="D7">
    <cfRule type="cellIs" dxfId="4442" priority="98" operator="equal">
      <formula>"Y"</formula>
    </cfRule>
  </conditionalFormatting>
  <conditionalFormatting sqref="D8">
    <cfRule type="cellIs" dxfId="4441" priority="118" operator="equal">
      <formula>"Y"</formula>
    </cfRule>
  </conditionalFormatting>
  <conditionalFormatting sqref="D9">
    <cfRule type="cellIs" dxfId="4440" priority="138" operator="equal">
      <formula>"Y"</formula>
    </cfRule>
  </conditionalFormatting>
  <conditionalFormatting sqref="E10">
    <cfRule type="cellIs" dxfId="4439" priority="159" operator="equal">
      <formula>"Y"</formula>
    </cfRule>
  </conditionalFormatting>
  <conditionalFormatting sqref="E11">
    <cfRule type="cellIs" dxfId="4438" priority="179" operator="equal">
      <formula>"Y"</formula>
    </cfRule>
  </conditionalFormatting>
  <conditionalFormatting sqref="E12">
    <cfRule type="cellIs" dxfId="4437" priority="199" operator="equal">
      <formula>"Y"</formula>
    </cfRule>
  </conditionalFormatting>
  <conditionalFormatting sqref="E13">
    <cfRule type="cellIs" dxfId="4436" priority="219" operator="equal">
      <formula>"Y"</formula>
    </cfRule>
  </conditionalFormatting>
  <conditionalFormatting sqref="E14">
    <cfRule type="cellIs" dxfId="4435" priority="239" operator="equal">
      <formula>"Y"</formula>
    </cfRule>
  </conditionalFormatting>
  <conditionalFormatting sqref="E17">
    <cfRule type="cellIs" dxfId="4434" priority="299" operator="equal">
      <formula>"Y"</formula>
    </cfRule>
  </conditionalFormatting>
  <conditionalFormatting sqref="E18">
    <cfRule type="cellIs" dxfId="4433" priority="319" operator="equal">
      <formula>"Y"</formula>
    </cfRule>
  </conditionalFormatting>
  <conditionalFormatting sqref="E19">
    <cfRule type="cellIs" dxfId="4432" priority="339" operator="equal">
      <formula>"Y"</formula>
    </cfRule>
  </conditionalFormatting>
  <conditionalFormatting sqref="E20">
    <cfRule type="cellIs" dxfId="4431" priority="359" operator="equal">
      <formula>"Y"</formula>
    </cfRule>
  </conditionalFormatting>
  <conditionalFormatting sqref="E21">
    <cfRule type="cellIs" dxfId="4430" priority="379" operator="equal">
      <formula>"Y"</formula>
    </cfRule>
  </conditionalFormatting>
  <conditionalFormatting sqref="E22">
    <cfRule type="cellIs" dxfId="4429" priority="399" operator="equal">
      <formula>"Y"</formula>
    </cfRule>
  </conditionalFormatting>
  <conditionalFormatting sqref="E23">
    <cfRule type="cellIs" dxfId="4428" priority="419" operator="equal">
      <formula>"Y"</formula>
    </cfRule>
  </conditionalFormatting>
  <conditionalFormatting sqref="E24">
    <cfRule type="cellIs" dxfId="4427" priority="439" operator="equal">
      <formula>"Y"</formula>
    </cfRule>
  </conditionalFormatting>
  <conditionalFormatting sqref="E25">
    <cfRule type="cellIs" dxfId="4426" priority="459" operator="equal">
      <formula>"Y"</formula>
    </cfRule>
  </conditionalFormatting>
  <conditionalFormatting sqref="E3">
    <cfRule type="cellIs" dxfId="4425" priority="19" operator="equal">
      <formula>"Y"</formula>
    </cfRule>
  </conditionalFormatting>
  <conditionalFormatting sqref="E4">
    <cfRule type="cellIs" dxfId="4424" priority="39" operator="equal">
      <formula>"Y"</formula>
    </cfRule>
  </conditionalFormatting>
  <conditionalFormatting sqref="E5">
    <cfRule type="cellIs" dxfId="4423" priority="59" operator="equal">
      <formula>"Y"</formula>
    </cfRule>
  </conditionalFormatting>
  <conditionalFormatting sqref="E6">
    <cfRule type="cellIs" dxfId="4422" priority="79" operator="equal">
      <formula>"Y"</formula>
    </cfRule>
  </conditionalFormatting>
  <conditionalFormatting sqref="E7">
    <cfRule type="cellIs" dxfId="4421" priority="99" operator="equal">
      <formula>"Y"</formula>
    </cfRule>
  </conditionalFormatting>
  <conditionalFormatting sqref="E8">
    <cfRule type="cellIs" dxfId="4420" priority="119" operator="equal">
      <formula>"Y"</formula>
    </cfRule>
  </conditionalFormatting>
  <conditionalFormatting sqref="E9">
    <cfRule type="cellIs" dxfId="4419" priority="139" operator="equal">
      <formula>"Y"</formula>
    </cfRule>
  </conditionalFormatting>
  <conditionalFormatting sqref="F10">
    <cfRule type="cellIs" dxfId="4418" priority="160" operator="equal">
      <formula>"Y"</formula>
    </cfRule>
  </conditionalFormatting>
  <conditionalFormatting sqref="F11">
    <cfRule type="cellIs" dxfId="4417" priority="180" operator="equal">
      <formula>"Y"</formula>
    </cfRule>
  </conditionalFormatting>
  <conditionalFormatting sqref="F12">
    <cfRule type="cellIs" dxfId="4416" priority="200" operator="equal">
      <formula>"Y"</formula>
    </cfRule>
  </conditionalFormatting>
  <conditionalFormatting sqref="F13">
    <cfRule type="cellIs" dxfId="4415" priority="220" operator="equal">
      <formula>"Y"</formula>
    </cfRule>
  </conditionalFormatting>
  <conditionalFormatting sqref="F14">
    <cfRule type="cellIs" dxfId="4414" priority="240" operator="equal">
      <formula>"Y"</formula>
    </cfRule>
  </conditionalFormatting>
  <conditionalFormatting sqref="F17">
    <cfRule type="cellIs" dxfId="4413" priority="300" operator="equal">
      <formula>"Y"</formula>
    </cfRule>
  </conditionalFormatting>
  <conditionalFormatting sqref="F18">
    <cfRule type="cellIs" dxfId="4412" priority="320" operator="equal">
      <formula>"Y"</formula>
    </cfRule>
  </conditionalFormatting>
  <conditionalFormatting sqref="F19">
    <cfRule type="cellIs" dxfId="4411" priority="340" operator="equal">
      <formula>"Y"</formula>
    </cfRule>
  </conditionalFormatting>
  <conditionalFormatting sqref="F20">
    <cfRule type="cellIs" dxfId="4410" priority="360" operator="equal">
      <formula>"Y"</formula>
    </cfRule>
  </conditionalFormatting>
  <conditionalFormatting sqref="F21">
    <cfRule type="cellIs" dxfId="4409" priority="380" operator="equal">
      <formula>"Y"</formula>
    </cfRule>
  </conditionalFormatting>
  <conditionalFormatting sqref="F22">
    <cfRule type="cellIs" dxfId="4408" priority="400" operator="equal">
      <formula>"Y"</formula>
    </cfRule>
  </conditionalFormatting>
  <conditionalFormatting sqref="F23">
    <cfRule type="cellIs" dxfId="4407" priority="420" operator="equal">
      <formula>"Y"</formula>
    </cfRule>
  </conditionalFormatting>
  <conditionalFormatting sqref="F24">
    <cfRule type="cellIs" dxfId="4406" priority="440" operator="equal">
      <formula>"Y"</formula>
    </cfRule>
  </conditionalFormatting>
  <conditionalFormatting sqref="F25">
    <cfRule type="cellIs" dxfId="4405" priority="460" operator="equal">
      <formula>"Y"</formula>
    </cfRule>
  </conditionalFormatting>
  <conditionalFormatting sqref="F3">
    <cfRule type="cellIs" dxfId="4404" priority="20" operator="equal">
      <formula>"Y"</formula>
    </cfRule>
  </conditionalFormatting>
  <conditionalFormatting sqref="F4">
    <cfRule type="cellIs" dxfId="4403" priority="40" operator="equal">
      <formula>"Y"</formula>
    </cfRule>
  </conditionalFormatting>
  <conditionalFormatting sqref="F5">
    <cfRule type="cellIs" dxfId="4402" priority="60" operator="equal">
      <formula>"Y"</formula>
    </cfRule>
  </conditionalFormatting>
  <conditionalFormatting sqref="F6">
    <cfRule type="cellIs" dxfId="4401" priority="80" operator="equal">
      <formula>"Y"</formula>
    </cfRule>
  </conditionalFormatting>
  <conditionalFormatting sqref="F7">
    <cfRule type="cellIs" dxfId="4400" priority="100" operator="equal">
      <formula>"Y"</formula>
    </cfRule>
  </conditionalFormatting>
  <conditionalFormatting sqref="F8">
    <cfRule type="cellIs" dxfId="4399" priority="120" operator="equal">
      <formula>"Y"</formula>
    </cfRule>
  </conditionalFormatting>
  <conditionalFormatting sqref="F9">
    <cfRule type="cellIs" dxfId="4398" priority="140" operator="equal">
      <formula>"Y"</formula>
    </cfRule>
  </conditionalFormatting>
  <conditionalFormatting sqref="G10">
    <cfRule type="cellIs" dxfId="4397" priority="161" operator="equal">
      <formula>"Y"</formula>
    </cfRule>
  </conditionalFormatting>
  <conditionalFormatting sqref="G11">
    <cfRule type="cellIs" dxfId="4396" priority="181" operator="equal">
      <formula>"Y"</formula>
    </cfRule>
  </conditionalFormatting>
  <conditionalFormatting sqref="G12">
    <cfRule type="cellIs" dxfId="4395" priority="201" operator="equal">
      <formula>"Y"</formula>
    </cfRule>
  </conditionalFormatting>
  <conditionalFormatting sqref="G13">
    <cfRule type="cellIs" dxfId="4394" priority="221" operator="equal">
      <formula>"Y"</formula>
    </cfRule>
  </conditionalFormatting>
  <conditionalFormatting sqref="G14">
    <cfRule type="cellIs" dxfId="4393" priority="241" operator="equal">
      <formula>"Y"</formula>
    </cfRule>
  </conditionalFormatting>
  <conditionalFormatting sqref="G17">
    <cfRule type="cellIs" dxfId="4392" priority="301" operator="equal">
      <formula>"Y"</formula>
    </cfRule>
  </conditionalFormatting>
  <conditionalFormatting sqref="G18">
    <cfRule type="cellIs" dxfId="4391" priority="321" operator="equal">
      <formula>"Y"</formula>
    </cfRule>
  </conditionalFormatting>
  <conditionalFormatting sqref="G19">
    <cfRule type="cellIs" dxfId="4390" priority="341" operator="equal">
      <formula>"Y"</formula>
    </cfRule>
  </conditionalFormatting>
  <conditionalFormatting sqref="G20">
    <cfRule type="cellIs" dxfId="4389" priority="361" operator="equal">
      <formula>"Y"</formula>
    </cfRule>
  </conditionalFormatting>
  <conditionalFormatting sqref="G21">
    <cfRule type="cellIs" dxfId="4388" priority="381" operator="equal">
      <formula>"Y"</formula>
    </cfRule>
  </conditionalFormatting>
  <conditionalFormatting sqref="G22">
    <cfRule type="cellIs" dxfId="4387" priority="401" operator="equal">
      <formula>"Y"</formula>
    </cfRule>
  </conditionalFormatting>
  <conditionalFormatting sqref="G23">
    <cfRule type="cellIs" dxfId="4386" priority="421" operator="equal">
      <formula>"Y"</formula>
    </cfRule>
  </conditionalFormatting>
  <conditionalFormatting sqref="G24">
    <cfRule type="cellIs" dxfId="4385" priority="441" operator="equal">
      <formula>"Y"</formula>
    </cfRule>
  </conditionalFormatting>
  <conditionalFormatting sqref="G25">
    <cfRule type="cellIs" dxfId="4384" priority="461" operator="equal">
      <formula>"Y"</formula>
    </cfRule>
  </conditionalFormatting>
  <conditionalFormatting sqref="G3">
    <cfRule type="cellIs" dxfId="4383" priority="21" operator="equal">
      <formula>"Y"</formula>
    </cfRule>
  </conditionalFormatting>
  <conditionalFormatting sqref="G4">
    <cfRule type="cellIs" dxfId="4382" priority="41" operator="equal">
      <formula>"Y"</formula>
    </cfRule>
  </conditionalFormatting>
  <conditionalFormatting sqref="G5">
    <cfRule type="cellIs" dxfId="4381" priority="61" operator="equal">
      <formula>"Y"</formula>
    </cfRule>
  </conditionalFormatting>
  <conditionalFormatting sqref="G6">
    <cfRule type="cellIs" dxfId="4380" priority="81" operator="equal">
      <formula>"Y"</formula>
    </cfRule>
  </conditionalFormatting>
  <conditionalFormatting sqref="G7">
    <cfRule type="cellIs" dxfId="4379" priority="101" operator="equal">
      <formula>"Y"</formula>
    </cfRule>
  </conditionalFormatting>
  <conditionalFormatting sqref="G8">
    <cfRule type="cellIs" dxfId="4378" priority="121" operator="equal">
      <formula>"Y"</formula>
    </cfRule>
  </conditionalFormatting>
  <conditionalFormatting sqref="G9">
    <cfRule type="cellIs" dxfId="4377" priority="141" operator="equal">
      <formula>"Y"</formula>
    </cfRule>
  </conditionalFormatting>
  <conditionalFormatting sqref="H10">
    <cfRule type="cellIs" dxfId="4376" priority="162" operator="equal">
      <formula>"Y"</formula>
    </cfRule>
  </conditionalFormatting>
  <conditionalFormatting sqref="H11">
    <cfRule type="cellIs" dxfId="4375" priority="182" operator="equal">
      <formula>"Y"</formula>
    </cfRule>
  </conditionalFormatting>
  <conditionalFormatting sqref="H12">
    <cfRule type="cellIs" dxfId="4374" priority="202" operator="equal">
      <formula>"Y"</formula>
    </cfRule>
  </conditionalFormatting>
  <conditionalFormatting sqref="H13">
    <cfRule type="cellIs" dxfId="4373" priority="222" operator="equal">
      <formula>"Y"</formula>
    </cfRule>
  </conditionalFormatting>
  <conditionalFormatting sqref="H14">
    <cfRule type="cellIs" dxfId="4372" priority="242" operator="equal">
      <formula>"Y"</formula>
    </cfRule>
  </conditionalFormatting>
  <conditionalFormatting sqref="H17">
    <cfRule type="cellIs" dxfId="4371" priority="302" operator="equal">
      <formula>"Y"</formula>
    </cfRule>
  </conditionalFormatting>
  <conditionalFormatting sqref="H18">
    <cfRule type="cellIs" dxfId="4370" priority="322" operator="equal">
      <formula>"Y"</formula>
    </cfRule>
  </conditionalFormatting>
  <conditionalFormatting sqref="H19">
    <cfRule type="cellIs" dxfId="4369" priority="342" operator="equal">
      <formula>"Y"</formula>
    </cfRule>
  </conditionalFormatting>
  <conditionalFormatting sqref="H20">
    <cfRule type="cellIs" dxfId="4368" priority="362" operator="equal">
      <formula>"Y"</formula>
    </cfRule>
  </conditionalFormatting>
  <conditionalFormatting sqref="H21">
    <cfRule type="cellIs" dxfId="4367" priority="382" operator="equal">
      <formula>"Y"</formula>
    </cfRule>
  </conditionalFormatting>
  <conditionalFormatting sqref="H22">
    <cfRule type="cellIs" dxfId="4366" priority="402" operator="equal">
      <formula>"Y"</formula>
    </cfRule>
  </conditionalFormatting>
  <conditionalFormatting sqref="H23">
    <cfRule type="cellIs" dxfId="4365" priority="422" operator="equal">
      <formula>"Y"</formula>
    </cfRule>
  </conditionalFormatting>
  <conditionalFormatting sqref="H24">
    <cfRule type="cellIs" dxfId="4364" priority="442" operator="equal">
      <formula>"Y"</formula>
    </cfRule>
  </conditionalFormatting>
  <conditionalFormatting sqref="H25">
    <cfRule type="cellIs" dxfId="4363" priority="462" operator="equal">
      <formula>"Y"</formula>
    </cfRule>
  </conditionalFormatting>
  <conditionalFormatting sqref="H3">
    <cfRule type="cellIs" dxfId="4362" priority="22" operator="equal">
      <formula>"Y"</formula>
    </cfRule>
  </conditionalFormatting>
  <conditionalFormatting sqref="H4">
    <cfRule type="cellIs" dxfId="4361" priority="42" operator="equal">
      <formula>"Y"</formula>
    </cfRule>
  </conditionalFormatting>
  <conditionalFormatting sqref="H5">
    <cfRule type="cellIs" dxfId="4360" priority="62" operator="equal">
      <formula>"Y"</formula>
    </cfRule>
  </conditionalFormatting>
  <conditionalFormatting sqref="H6">
    <cfRule type="cellIs" dxfId="4359" priority="82" operator="equal">
      <formula>"Y"</formula>
    </cfRule>
  </conditionalFormatting>
  <conditionalFormatting sqref="H7">
    <cfRule type="cellIs" dxfId="4358" priority="102" operator="equal">
      <formula>"Y"</formula>
    </cfRule>
  </conditionalFormatting>
  <conditionalFormatting sqref="H8">
    <cfRule type="cellIs" dxfId="4357" priority="122" operator="equal">
      <formula>"Y"</formula>
    </cfRule>
  </conditionalFormatting>
  <conditionalFormatting sqref="H9">
    <cfRule type="cellIs" dxfId="4356" priority="142" operator="equal">
      <formula>"Y"</formula>
    </cfRule>
  </conditionalFormatting>
  <conditionalFormatting sqref="I10">
    <cfRule type="cellIs" dxfId="4355" priority="163" operator="equal">
      <formula>"Y"</formula>
    </cfRule>
  </conditionalFormatting>
  <conditionalFormatting sqref="I11">
    <cfRule type="cellIs" dxfId="4354" priority="183" operator="equal">
      <formula>"Y"</formula>
    </cfRule>
  </conditionalFormatting>
  <conditionalFormatting sqref="I12">
    <cfRule type="cellIs" dxfId="4353" priority="203" operator="equal">
      <formula>"Y"</formula>
    </cfRule>
  </conditionalFormatting>
  <conditionalFormatting sqref="I13">
    <cfRule type="cellIs" dxfId="4352" priority="223" operator="equal">
      <formula>"Y"</formula>
    </cfRule>
  </conditionalFormatting>
  <conditionalFormatting sqref="I14">
    <cfRule type="cellIs" dxfId="4351" priority="243" operator="equal">
      <formula>"Y"</formula>
    </cfRule>
  </conditionalFormatting>
  <conditionalFormatting sqref="I17">
    <cfRule type="cellIs" dxfId="4350" priority="303" operator="equal">
      <formula>"Y"</formula>
    </cfRule>
  </conditionalFormatting>
  <conditionalFormatting sqref="I18">
    <cfRule type="cellIs" dxfId="4349" priority="323" operator="equal">
      <formula>"Y"</formula>
    </cfRule>
  </conditionalFormatting>
  <conditionalFormatting sqref="I19">
    <cfRule type="cellIs" dxfId="4348" priority="343" operator="equal">
      <formula>"Y"</formula>
    </cfRule>
  </conditionalFormatting>
  <conditionalFormatting sqref="I20">
    <cfRule type="cellIs" dxfId="4347" priority="363" operator="equal">
      <formula>"Y"</formula>
    </cfRule>
  </conditionalFormatting>
  <conditionalFormatting sqref="I21">
    <cfRule type="cellIs" dxfId="4346" priority="383" operator="equal">
      <formula>"Y"</formula>
    </cfRule>
  </conditionalFormatting>
  <conditionalFormatting sqref="I22">
    <cfRule type="cellIs" dxfId="4345" priority="403" operator="equal">
      <formula>"Y"</formula>
    </cfRule>
  </conditionalFormatting>
  <conditionalFormatting sqref="I23">
    <cfRule type="cellIs" dxfId="4344" priority="423" operator="equal">
      <formula>"Y"</formula>
    </cfRule>
  </conditionalFormatting>
  <conditionalFormatting sqref="I24">
    <cfRule type="cellIs" dxfId="4343" priority="443" operator="equal">
      <formula>"Y"</formula>
    </cfRule>
  </conditionalFormatting>
  <conditionalFormatting sqref="I25">
    <cfRule type="cellIs" dxfId="4342" priority="463" operator="equal">
      <formula>"Y"</formula>
    </cfRule>
  </conditionalFormatting>
  <conditionalFormatting sqref="I3">
    <cfRule type="cellIs" dxfId="4341" priority="23" operator="equal">
      <formula>"Y"</formula>
    </cfRule>
  </conditionalFormatting>
  <conditionalFormatting sqref="I4">
    <cfRule type="cellIs" dxfId="4340" priority="43" operator="equal">
      <formula>"Y"</formula>
    </cfRule>
  </conditionalFormatting>
  <conditionalFormatting sqref="I5">
    <cfRule type="cellIs" dxfId="4339" priority="63" operator="equal">
      <formula>"Y"</formula>
    </cfRule>
  </conditionalFormatting>
  <conditionalFormatting sqref="I6">
    <cfRule type="cellIs" dxfId="4338" priority="83" operator="equal">
      <formula>"Y"</formula>
    </cfRule>
  </conditionalFormatting>
  <conditionalFormatting sqref="I7">
    <cfRule type="cellIs" dxfId="4337" priority="103" operator="equal">
      <formula>"Y"</formula>
    </cfRule>
  </conditionalFormatting>
  <conditionalFormatting sqref="I8">
    <cfRule type="cellIs" dxfId="4336" priority="123" operator="equal">
      <formula>"Y"</formula>
    </cfRule>
  </conditionalFormatting>
  <conditionalFormatting sqref="I9">
    <cfRule type="cellIs" dxfId="4335" priority="143" operator="equal">
      <formula>"Y"</formula>
    </cfRule>
  </conditionalFormatting>
  <conditionalFormatting sqref="J10">
    <cfRule type="cellIs" dxfId="4334" priority="164" operator="equal">
      <formula>"Y"</formula>
    </cfRule>
  </conditionalFormatting>
  <conditionalFormatting sqref="J11">
    <cfRule type="cellIs" dxfId="4333" priority="184" operator="equal">
      <formula>"Y"</formula>
    </cfRule>
  </conditionalFormatting>
  <conditionalFormatting sqref="J12">
    <cfRule type="cellIs" dxfId="4332" priority="204" operator="equal">
      <formula>"Y"</formula>
    </cfRule>
  </conditionalFormatting>
  <conditionalFormatting sqref="J13">
    <cfRule type="cellIs" dxfId="4331" priority="224" operator="equal">
      <formula>"Y"</formula>
    </cfRule>
  </conditionalFormatting>
  <conditionalFormatting sqref="J14">
    <cfRule type="cellIs" dxfId="4330" priority="244" operator="equal">
      <formula>"Y"</formula>
    </cfRule>
  </conditionalFormatting>
  <conditionalFormatting sqref="J17">
    <cfRule type="cellIs" dxfId="4329" priority="304" operator="equal">
      <formula>"Y"</formula>
    </cfRule>
  </conditionalFormatting>
  <conditionalFormatting sqref="J18">
    <cfRule type="cellIs" dxfId="4328" priority="324" operator="equal">
      <formula>"Y"</formula>
    </cfRule>
  </conditionalFormatting>
  <conditionalFormatting sqref="J19">
    <cfRule type="cellIs" dxfId="4327" priority="344" operator="equal">
      <formula>"Y"</formula>
    </cfRule>
  </conditionalFormatting>
  <conditionalFormatting sqref="J20">
    <cfRule type="cellIs" dxfId="4326" priority="364" operator="equal">
      <formula>"Y"</formula>
    </cfRule>
  </conditionalFormatting>
  <conditionalFormatting sqref="J21">
    <cfRule type="cellIs" dxfId="4325" priority="384" operator="equal">
      <formula>"Y"</formula>
    </cfRule>
  </conditionalFormatting>
  <conditionalFormatting sqref="J22">
    <cfRule type="cellIs" dxfId="4324" priority="404" operator="equal">
      <formula>"Y"</formula>
    </cfRule>
  </conditionalFormatting>
  <conditionalFormatting sqref="J23">
    <cfRule type="cellIs" dxfId="4323" priority="424" operator="equal">
      <formula>"Y"</formula>
    </cfRule>
  </conditionalFormatting>
  <conditionalFormatting sqref="J24">
    <cfRule type="cellIs" dxfId="4322" priority="444" operator="equal">
      <formula>"Y"</formula>
    </cfRule>
  </conditionalFormatting>
  <conditionalFormatting sqref="J25">
    <cfRule type="cellIs" dxfId="4321" priority="464" operator="equal">
      <formula>"Y"</formula>
    </cfRule>
  </conditionalFormatting>
  <conditionalFormatting sqref="J3">
    <cfRule type="cellIs" dxfId="4320" priority="24" operator="equal">
      <formula>"Y"</formula>
    </cfRule>
  </conditionalFormatting>
  <conditionalFormatting sqref="J4">
    <cfRule type="cellIs" dxfId="4319" priority="44" operator="equal">
      <formula>"Y"</formula>
    </cfRule>
  </conditionalFormatting>
  <conditionalFormatting sqref="J5">
    <cfRule type="cellIs" dxfId="4318" priority="64" operator="equal">
      <formula>"Y"</formula>
    </cfRule>
  </conditionalFormatting>
  <conditionalFormatting sqref="J6">
    <cfRule type="cellIs" dxfId="4317" priority="84" operator="equal">
      <formula>"Y"</formula>
    </cfRule>
  </conditionalFormatting>
  <conditionalFormatting sqref="J7">
    <cfRule type="cellIs" dxfId="4316" priority="104" operator="equal">
      <formula>"Y"</formula>
    </cfRule>
  </conditionalFormatting>
  <conditionalFormatting sqref="J8">
    <cfRule type="cellIs" dxfId="4315" priority="124" operator="equal">
      <formula>"Y"</formula>
    </cfRule>
  </conditionalFormatting>
  <conditionalFormatting sqref="J9">
    <cfRule type="cellIs" dxfId="4314" priority="144" operator="equal">
      <formula>"Y"</formula>
    </cfRule>
  </conditionalFormatting>
  <conditionalFormatting sqref="K10">
    <cfRule type="cellIs" dxfId="4313" priority="165" operator="equal">
      <formula>"Y"</formula>
    </cfRule>
  </conditionalFormatting>
  <conditionalFormatting sqref="K11">
    <cfRule type="cellIs" dxfId="4312" priority="185" operator="equal">
      <formula>"Y"</formula>
    </cfRule>
  </conditionalFormatting>
  <conditionalFormatting sqref="K12">
    <cfRule type="cellIs" dxfId="4311" priority="205" operator="equal">
      <formula>"Y"</formula>
    </cfRule>
  </conditionalFormatting>
  <conditionalFormatting sqref="K13">
    <cfRule type="cellIs" dxfId="4310" priority="225" operator="equal">
      <formula>"Y"</formula>
    </cfRule>
  </conditionalFormatting>
  <conditionalFormatting sqref="K14">
    <cfRule type="cellIs" dxfId="4309" priority="245" operator="equal">
      <formula>"Y"</formula>
    </cfRule>
  </conditionalFormatting>
  <conditionalFormatting sqref="K17">
    <cfRule type="cellIs" dxfId="4308" priority="305" operator="equal">
      <formula>"Y"</formula>
    </cfRule>
  </conditionalFormatting>
  <conditionalFormatting sqref="K18">
    <cfRule type="cellIs" dxfId="4307" priority="325" operator="equal">
      <formula>"Y"</formula>
    </cfRule>
  </conditionalFormatting>
  <conditionalFormatting sqref="K19">
    <cfRule type="cellIs" dxfId="4306" priority="345" operator="equal">
      <formula>"Y"</formula>
    </cfRule>
  </conditionalFormatting>
  <conditionalFormatting sqref="K20">
    <cfRule type="cellIs" dxfId="4305" priority="365" operator="equal">
      <formula>"Y"</formula>
    </cfRule>
  </conditionalFormatting>
  <conditionalFormatting sqref="K21">
    <cfRule type="cellIs" dxfId="4304" priority="385" operator="equal">
      <formula>"Y"</formula>
    </cfRule>
  </conditionalFormatting>
  <conditionalFormatting sqref="K22">
    <cfRule type="cellIs" dxfId="4303" priority="405" operator="equal">
      <formula>"Y"</formula>
    </cfRule>
  </conditionalFormatting>
  <conditionalFormatting sqref="K23">
    <cfRule type="cellIs" dxfId="4302" priority="425" operator="equal">
      <formula>"Y"</formula>
    </cfRule>
  </conditionalFormatting>
  <conditionalFormatting sqref="K24">
    <cfRule type="cellIs" dxfId="4301" priority="445" operator="equal">
      <formula>"Y"</formula>
    </cfRule>
  </conditionalFormatting>
  <conditionalFormatting sqref="K25">
    <cfRule type="cellIs" dxfId="4300" priority="465" operator="equal">
      <formula>"Y"</formula>
    </cfRule>
  </conditionalFormatting>
  <conditionalFormatting sqref="K3">
    <cfRule type="cellIs" dxfId="4299" priority="25" operator="equal">
      <formula>"Y"</formula>
    </cfRule>
  </conditionalFormatting>
  <conditionalFormatting sqref="K4">
    <cfRule type="cellIs" dxfId="4298" priority="45" operator="equal">
      <formula>"Y"</formula>
    </cfRule>
  </conditionalFormatting>
  <conditionalFormatting sqref="K5">
    <cfRule type="cellIs" dxfId="4297" priority="65" operator="equal">
      <formula>"Y"</formula>
    </cfRule>
  </conditionalFormatting>
  <conditionalFormatting sqref="K6">
    <cfRule type="cellIs" dxfId="4296" priority="85" operator="equal">
      <formula>"Y"</formula>
    </cfRule>
  </conditionalFormatting>
  <conditionalFormatting sqref="K7">
    <cfRule type="cellIs" dxfId="4295" priority="105" operator="equal">
      <formula>"Y"</formula>
    </cfRule>
  </conditionalFormatting>
  <conditionalFormatting sqref="K8">
    <cfRule type="cellIs" dxfId="4294" priority="125" operator="equal">
      <formula>"Y"</formula>
    </cfRule>
  </conditionalFormatting>
  <conditionalFormatting sqref="K9">
    <cfRule type="cellIs" dxfId="4293" priority="145" operator="equal">
      <formula>"Y"</formula>
    </cfRule>
  </conditionalFormatting>
  <conditionalFormatting sqref="L10">
    <cfRule type="cellIs" dxfId="4292" priority="166" operator="equal">
      <formula>"Y"</formula>
    </cfRule>
  </conditionalFormatting>
  <conditionalFormatting sqref="L11">
    <cfRule type="cellIs" dxfId="4291" priority="186" operator="equal">
      <formula>"Y"</formula>
    </cfRule>
  </conditionalFormatting>
  <conditionalFormatting sqref="L12">
    <cfRule type="cellIs" dxfId="4290" priority="206" operator="equal">
      <formula>"Y"</formula>
    </cfRule>
  </conditionalFormatting>
  <conditionalFormatting sqref="L13">
    <cfRule type="cellIs" dxfId="4289" priority="226" operator="equal">
      <formula>"Y"</formula>
    </cfRule>
  </conditionalFormatting>
  <conditionalFormatting sqref="L14">
    <cfRule type="cellIs" dxfId="4288" priority="246" operator="equal">
      <formula>"Y"</formula>
    </cfRule>
  </conditionalFormatting>
  <conditionalFormatting sqref="L17">
    <cfRule type="cellIs" dxfId="4287" priority="306" operator="equal">
      <formula>"Y"</formula>
    </cfRule>
  </conditionalFormatting>
  <conditionalFormatting sqref="L18">
    <cfRule type="cellIs" dxfId="4286" priority="326" operator="equal">
      <formula>"Y"</formula>
    </cfRule>
  </conditionalFormatting>
  <conditionalFormatting sqref="L19">
    <cfRule type="cellIs" dxfId="4285" priority="346" operator="equal">
      <formula>"Y"</formula>
    </cfRule>
  </conditionalFormatting>
  <conditionalFormatting sqref="L20">
    <cfRule type="cellIs" dxfId="4284" priority="366" operator="equal">
      <formula>"Y"</formula>
    </cfRule>
  </conditionalFormatting>
  <conditionalFormatting sqref="L21">
    <cfRule type="cellIs" dxfId="4283" priority="386" operator="equal">
      <formula>"Y"</formula>
    </cfRule>
  </conditionalFormatting>
  <conditionalFormatting sqref="L22">
    <cfRule type="cellIs" dxfId="4282" priority="406" operator="equal">
      <formula>"Y"</formula>
    </cfRule>
  </conditionalFormatting>
  <conditionalFormatting sqref="L23">
    <cfRule type="cellIs" dxfId="4281" priority="426" operator="equal">
      <formula>"Y"</formula>
    </cfRule>
  </conditionalFormatting>
  <conditionalFormatting sqref="L24">
    <cfRule type="cellIs" dxfId="4280" priority="446" operator="equal">
      <formula>"Y"</formula>
    </cfRule>
  </conditionalFormatting>
  <conditionalFormatting sqref="L25">
    <cfRule type="cellIs" dxfId="4279" priority="466" operator="equal">
      <formula>"Y"</formula>
    </cfRule>
  </conditionalFormatting>
  <conditionalFormatting sqref="L3">
    <cfRule type="cellIs" dxfId="4278" priority="26" operator="equal">
      <formula>"Y"</formula>
    </cfRule>
  </conditionalFormatting>
  <conditionalFormatting sqref="L4">
    <cfRule type="cellIs" dxfId="4277" priority="46" operator="equal">
      <formula>"Y"</formula>
    </cfRule>
  </conditionalFormatting>
  <conditionalFormatting sqref="L5">
    <cfRule type="cellIs" dxfId="4276" priority="66" operator="equal">
      <formula>"Y"</formula>
    </cfRule>
  </conditionalFormatting>
  <conditionalFormatting sqref="L6">
    <cfRule type="cellIs" dxfId="4275" priority="86" operator="equal">
      <formula>"Y"</formula>
    </cfRule>
  </conditionalFormatting>
  <conditionalFormatting sqref="L7">
    <cfRule type="cellIs" dxfId="4274" priority="106" operator="equal">
      <formula>"Y"</formula>
    </cfRule>
  </conditionalFormatting>
  <conditionalFormatting sqref="L8">
    <cfRule type="cellIs" dxfId="4273" priority="126" operator="equal">
      <formula>"Y"</formula>
    </cfRule>
  </conditionalFormatting>
  <conditionalFormatting sqref="L9">
    <cfRule type="cellIs" dxfId="4272" priority="146" operator="equal">
      <formula>"Y"</formula>
    </cfRule>
  </conditionalFormatting>
  <conditionalFormatting sqref="N10">
    <cfRule type="cellIs" dxfId="4271" priority="167" operator="equal">
      <formula>"Y"</formula>
    </cfRule>
  </conditionalFormatting>
  <conditionalFormatting sqref="N11">
    <cfRule type="cellIs" dxfId="4270" priority="187" operator="equal">
      <formula>"Y"</formula>
    </cfRule>
  </conditionalFormatting>
  <conditionalFormatting sqref="N12">
    <cfRule type="cellIs" dxfId="4269" priority="207" operator="equal">
      <formula>"Y"</formula>
    </cfRule>
  </conditionalFormatting>
  <conditionalFormatting sqref="N13">
    <cfRule type="cellIs" dxfId="4268" priority="227" operator="equal">
      <formula>"Y"</formula>
    </cfRule>
  </conditionalFormatting>
  <conditionalFormatting sqref="N14">
    <cfRule type="cellIs" dxfId="4267" priority="247" operator="equal">
      <formula>"Y"</formula>
    </cfRule>
  </conditionalFormatting>
  <conditionalFormatting sqref="N15">
    <cfRule type="cellIs" dxfId="4266" priority="267" operator="equal">
      <formula>"Y"</formula>
    </cfRule>
  </conditionalFormatting>
  <conditionalFormatting sqref="N16">
    <cfRule type="cellIs" dxfId="4265" priority="287" operator="equal">
      <formula>"Y"</formula>
    </cfRule>
  </conditionalFormatting>
  <conditionalFormatting sqref="N17">
    <cfRule type="cellIs" dxfId="4264" priority="307" operator="equal">
      <formula>"Y"</formula>
    </cfRule>
  </conditionalFormatting>
  <conditionalFormatting sqref="N18">
    <cfRule type="cellIs" dxfId="4263" priority="327" operator="equal">
      <formula>"Y"</formula>
    </cfRule>
  </conditionalFormatting>
  <conditionalFormatting sqref="N19">
    <cfRule type="cellIs" dxfId="4262" priority="347" operator="equal">
      <formula>"Y"</formula>
    </cfRule>
  </conditionalFormatting>
  <conditionalFormatting sqref="N20">
    <cfRule type="cellIs" dxfId="4261" priority="367" operator="equal">
      <formula>"Y"</formula>
    </cfRule>
  </conditionalFormatting>
  <conditionalFormatting sqref="N21">
    <cfRule type="cellIs" dxfId="4260" priority="387" operator="equal">
      <formula>"Y"</formula>
    </cfRule>
  </conditionalFormatting>
  <conditionalFormatting sqref="N22">
    <cfRule type="cellIs" dxfId="4259" priority="407" operator="equal">
      <formula>"Y"</formula>
    </cfRule>
  </conditionalFormatting>
  <conditionalFormatting sqref="N23">
    <cfRule type="cellIs" dxfId="4258" priority="427" operator="equal">
      <formula>"Y"</formula>
    </cfRule>
  </conditionalFormatting>
  <conditionalFormatting sqref="N24">
    <cfRule type="cellIs" dxfId="4257" priority="447" operator="equal">
      <formula>"Y"</formula>
    </cfRule>
  </conditionalFormatting>
  <conditionalFormatting sqref="N25">
    <cfRule type="cellIs" dxfId="4256" priority="467" operator="equal">
      <formula>"Y"</formula>
    </cfRule>
  </conditionalFormatting>
  <conditionalFormatting sqref="N3:N9">
    <cfRule type="cellIs" dxfId="4255" priority="27" operator="equal">
      <formula>"Y"</formula>
    </cfRule>
  </conditionalFormatting>
  <conditionalFormatting sqref="N4">
    <cfRule type="cellIs" dxfId="4254" priority="47" operator="equal">
      <formula>"Y"</formula>
    </cfRule>
  </conditionalFormatting>
  <conditionalFormatting sqref="N5">
    <cfRule type="cellIs" dxfId="4253" priority="67" operator="equal">
      <formula>"Y"</formula>
    </cfRule>
  </conditionalFormatting>
  <conditionalFormatting sqref="N6">
    <cfRule type="cellIs" dxfId="4252" priority="87" operator="equal">
      <formula>"Y"</formula>
    </cfRule>
  </conditionalFormatting>
  <conditionalFormatting sqref="N7">
    <cfRule type="cellIs" dxfId="4251" priority="107" operator="equal">
      <formula>"Y"</formula>
    </cfRule>
  </conditionalFormatting>
  <conditionalFormatting sqref="N8">
    <cfRule type="cellIs" dxfId="4250" priority="127" operator="equal">
      <formula>"Y"</formula>
    </cfRule>
  </conditionalFormatting>
  <conditionalFormatting sqref="N9">
    <cfRule type="cellIs" dxfId="4249" priority="147" operator="equal">
      <formula>"Y"</formula>
    </cfRule>
  </conditionalFormatting>
  <conditionalFormatting sqref="O10">
    <cfRule type="cellIs" dxfId="4248" priority="168" operator="equal">
      <formula>"Y"</formula>
    </cfRule>
  </conditionalFormatting>
  <conditionalFormatting sqref="O11">
    <cfRule type="cellIs" dxfId="4247" priority="188" operator="equal">
      <formula>"Y"</formula>
    </cfRule>
  </conditionalFormatting>
  <conditionalFormatting sqref="O12">
    <cfRule type="cellIs" dxfId="4246" priority="208" operator="equal">
      <formula>"Y"</formula>
    </cfRule>
  </conditionalFormatting>
  <conditionalFormatting sqref="O13">
    <cfRule type="cellIs" dxfId="4245" priority="228" operator="equal">
      <formula>"Y"</formula>
    </cfRule>
  </conditionalFormatting>
  <conditionalFormatting sqref="O14">
    <cfRule type="cellIs" dxfId="4244" priority="248" operator="equal">
      <formula>"Y"</formula>
    </cfRule>
  </conditionalFormatting>
  <conditionalFormatting sqref="O15">
    <cfRule type="cellIs" dxfId="4243" priority="268" operator="equal">
      <formula>"Y"</formula>
    </cfRule>
  </conditionalFormatting>
  <conditionalFormatting sqref="O16">
    <cfRule type="cellIs" dxfId="4242" priority="288" operator="equal">
      <formula>"Y"</formula>
    </cfRule>
  </conditionalFormatting>
  <conditionalFormatting sqref="O17">
    <cfRule type="cellIs" dxfId="4241" priority="308" operator="equal">
      <formula>"Y"</formula>
    </cfRule>
  </conditionalFormatting>
  <conditionalFormatting sqref="O18">
    <cfRule type="cellIs" dxfId="4240" priority="328" operator="equal">
      <formula>"Y"</formula>
    </cfRule>
  </conditionalFormatting>
  <conditionalFormatting sqref="O19">
    <cfRule type="cellIs" dxfId="4239" priority="348" operator="equal">
      <formula>"Y"</formula>
    </cfRule>
  </conditionalFormatting>
  <conditionalFormatting sqref="O20">
    <cfRule type="cellIs" dxfId="4238" priority="368" operator="equal">
      <formula>"Y"</formula>
    </cfRule>
  </conditionalFormatting>
  <conditionalFormatting sqref="O21">
    <cfRule type="cellIs" dxfId="4237" priority="388" operator="equal">
      <formula>"Y"</formula>
    </cfRule>
  </conditionalFormatting>
  <conditionalFormatting sqref="O22">
    <cfRule type="cellIs" dxfId="4236" priority="408" operator="equal">
      <formula>"Y"</formula>
    </cfRule>
  </conditionalFormatting>
  <conditionalFormatting sqref="O23">
    <cfRule type="cellIs" dxfId="4235" priority="428" operator="equal">
      <formula>"Y"</formula>
    </cfRule>
  </conditionalFormatting>
  <conditionalFormatting sqref="O24">
    <cfRule type="cellIs" dxfId="4234" priority="448" operator="equal">
      <formula>"Y"</formula>
    </cfRule>
  </conditionalFormatting>
  <conditionalFormatting sqref="O25">
    <cfRule type="cellIs" dxfId="4233" priority="468" operator="equal">
      <formula>"Y"</formula>
    </cfRule>
  </conditionalFormatting>
  <conditionalFormatting sqref="O3">
    <cfRule type="cellIs" dxfId="4232" priority="28" operator="equal">
      <formula>"Y"</formula>
    </cfRule>
  </conditionalFormatting>
  <conditionalFormatting sqref="O4">
    <cfRule type="cellIs" dxfId="4231" priority="48" operator="equal">
      <formula>"Y"</formula>
    </cfRule>
  </conditionalFormatting>
  <conditionalFormatting sqref="O5">
    <cfRule type="cellIs" dxfId="4230" priority="68" operator="equal">
      <formula>"Y"</formula>
    </cfRule>
  </conditionalFormatting>
  <conditionalFormatting sqref="O6">
    <cfRule type="cellIs" dxfId="4229" priority="88" operator="equal">
      <formula>"Y"</formula>
    </cfRule>
  </conditionalFormatting>
  <conditionalFormatting sqref="O7">
    <cfRule type="cellIs" dxfId="4228" priority="108" operator="equal">
      <formula>"Y"</formula>
    </cfRule>
  </conditionalFormatting>
  <conditionalFormatting sqref="O8">
    <cfRule type="cellIs" dxfId="4227" priority="128" operator="equal">
      <formula>"Y"</formula>
    </cfRule>
  </conditionalFormatting>
  <conditionalFormatting sqref="O9">
    <cfRule type="cellIs" dxfId="4226" priority="148" operator="equal">
      <formula>"Y"</formula>
    </cfRule>
  </conditionalFormatting>
  <conditionalFormatting sqref="P10">
    <cfRule type="cellIs" dxfId="4225" priority="169" operator="equal">
      <formula>"Y"</formula>
    </cfRule>
  </conditionalFormatting>
  <conditionalFormatting sqref="P11">
    <cfRule type="cellIs" dxfId="4224" priority="189" operator="equal">
      <formula>"Y"</formula>
    </cfRule>
  </conditionalFormatting>
  <conditionalFormatting sqref="P12">
    <cfRule type="cellIs" dxfId="4223" priority="209" operator="equal">
      <formula>"Y"</formula>
    </cfRule>
  </conditionalFormatting>
  <conditionalFormatting sqref="P13">
    <cfRule type="cellIs" dxfId="4222" priority="229" operator="equal">
      <formula>"Y"</formula>
    </cfRule>
  </conditionalFormatting>
  <conditionalFormatting sqref="P14">
    <cfRule type="cellIs" dxfId="4221" priority="249" operator="equal">
      <formula>"Y"</formula>
    </cfRule>
  </conditionalFormatting>
  <conditionalFormatting sqref="P15">
    <cfRule type="cellIs" dxfId="4220" priority="269" operator="equal">
      <formula>"Y"</formula>
    </cfRule>
  </conditionalFormatting>
  <conditionalFormatting sqref="P16">
    <cfRule type="cellIs" dxfId="4219" priority="289" operator="equal">
      <formula>"Y"</formula>
    </cfRule>
  </conditionalFormatting>
  <conditionalFormatting sqref="P17">
    <cfRule type="cellIs" dxfId="4218" priority="309" operator="equal">
      <formula>"Y"</formula>
    </cfRule>
  </conditionalFormatting>
  <conditionalFormatting sqref="P18">
    <cfRule type="cellIs" dxfId="4217" priority="329" operator="equal">
      <formula>"Y"</formula>
    </cfRule>
  </conditionalFormatting>
  <conditionalFormatting sqref="P19">
    <cfRule type="cellIs" dxfId="4216" priority="349" operator="equal">
      <formula>"Y"</formula>
    </cfRule>
  </conditionalFormatting>
  <conditionalFormatting sqref="P20">
    <cfRule type="cellIs" dxfId="4215" priority="369" operator="equal">
      <formula>"Y"</formula>
    </cfRule>
  </conditionalFormatting>
  <conditionalFormatting sqref="P21">
    <cfRule type="cellIs" dxfId="4214" priority="389" operator="equal">
      <formula>"Y"</formula>
    </cfRule>
  </conditionalFormatting>
  <conditionalFormatting sqref="P22">
    <cfRule type="cellIs" dxfId="4213" priority="409" operator="equal">
      <formula>"Y"</formula>
    </cfRule>
  </conditionalFormatting>
  <conditionalFormatting sqref="P23">
    <cfRule type="cellIs" dxfId="4212" priority="429" operator="equal">
      <formula>"Y"</formula>
    </cfRule>
  </conditionalFormatting>
  <conditionalFormatting sqref="P24">
    <cfRule type="cellIs" dxfId="4211" priority="449" operator="equal">
      <formula>"Y"</formula>
    </cfRule>
  </conditionalFormatting>
  <conditionalFormatting sqref="P25">
    <cfRule type="cellIs" dxfId="4210" priority="469" operator="equal">
      <formula>"Y"</formula>
    </cfRule>
  </conditionalFormatting>
  <conditionalFormatting sqref="P3">
    <cfRule type="cellIs" dxfId="4209" priority="29" operator="equal">
      <formula>"Y"</formula>
    </cfRule>
  </conditionalFormatting>
  <conditionalFormatting sqref="P4">
    <cfRule type="cellIs" dxfId="4208" priority="49" operator="equal">
      <formula>"Y"</formula>
    </cfRule>
  </conditionalFormatting>
  <conditionalFormatting sqref="P5">
    <cfRule type="cellIs" dxfId="4207" priority="69" operator="equal">
      <formula>"Y"</formula>
    </cfRule>
  </conditionalFormatting>
  <conditionalFormatting sqref="P6">
    <cfRule type="cellIs" dxfId="4206" priority="89" operator="equal">
      <formula>"Y"</formula>
    </cfRule>
  </conditionalFormatting>
  <conditionalFormatting sqref="P7">
    <cfRule type="cellIs" dxfId="4205" priority="109" operator="equal">
      <formula>"Y"</formula>
    </cfRule>
  </conditionalFormatting>
  <conditionalFormatting sqref="P8">
    <cfRule type="cellIs" dxfId="4204" priority="129" operator="equal">
      <formula>"Y"</formula>
    </cfRule>
  </conditionalFormatting>
  <conditionalFormatting sqref="P9">
    <cfRule type="cellIs" dxfId="4203" priority="149" operator="equal">
      <formula>"Y"</formula>
    </cfRule>
  </conditionalFormatting>
  <conditionalFormatting sqref="Q10">
    <cfRule type="cellIs" dxfId="4202" priority="170" operator="equal">
      <formula>"Y"</formula>
    </cfRule>
  </conditionalFormatting>
  <conditionalFormatting sqref="Q11">
    <cfRule type="cellIs" dxfId="4201" priority="190" operator="equal">
      <formula>"Y"</formula>
    </cfRule>
  </conditionalFormatting>
  <conditionalFormatting sqref="Q12">
    <cfRule type="cellIs" dxfId="4200" priority="210" operator="equal">
      <formula>"Y"</formula>
    </cfRule>
  </conditionalFormatting>
  <conditionalFormatting sqref="Q13">
    <cfRule type="cellIs" dxfId="4199" priority="230" operator="equal">
      <formula>"Y"</formula>
    </cfRule>
  </conditionalFormatting>
  <conditionalFormatting sqref="Q14">
    <cfRule type="cellIs" dxfId="4198" priority="250" operator="equal">
      <formula>"Y"</formula>
    </cfRule>
  </conditionalFormatting>
  <conditionalFormatting sqref="Q15">
    <cfRule type="cellIs" dxfId="4197" priority="270" operator="equal">
      <formula>"Y"</formula>
    </cfRule>
  </conditionalFormatting>
  <conditionalFormatting sqref="Q16">
    <cfRule type="cellIs" dxfId="4196" priority="290" operator="equal">
      <formula>"Y"</formula>
    </cfRule>
  </conditionalFormatting>
  <conditionalFormatting sqref="Q17">
    <cfRule type="cellIs" dxfId="4195" priority="310" operator="equal">
      <formula>"Y"</formula>
    </cfRule>
  </conditionalFormatting>
  <conditionalFormatting sqref="Q18">
    <cfRule type="cellIs" dxfId="4194" priority="330" operator="equal">
      <formula>"Y"</formula>
    </cfRule>
  </conditionalFormatting>
  <conditionalFormatting sqref="Q19">
    <cfRule type="cellIs" dxfId="4193" priority="350" operator="equal">
      <formula>"Y"</formula>
    </cfRule>
  </conditionalFormatting>
  <conditionalFormatting sqref="Q20">
    <cfRule type="cellIs" dxfId="4192" priority="370" operator="equal">
      <formula>"Y"</formula>
    </cfRule>
  </conditionalFormatting>
  <conditionalFormatting sqref="Q21">
    <cfRule type="cellIs" dxfId="4191" priority="390" operator="equal">
      <formula>"Y"</formula>
    </cfRule>
  </conditionalFormatting>
  <conditionalFormatting sqref="Q22">
    <cfRule type="cellIs" dxfId="4190" priority="410" operator="equal">
      <formula>"Y"</formula>
    </cfRule>
  </conditionalFormatting>
  <conditionalFormatting sqref="Q23">
    <cfRule type="cellIs" dxfId="4189" priority="430" operator="equal">
      <formula>"Y"</formula>
    </cfRule>
  </conditionalFormatting>
  <conditionalFormatting sqref="Q24">
    <cfRule type="cellIs" dxfId="4188" priority="450" operator="equal">
      <formula>"Y"</formula>
    </cfRule>
  </conditionalFormatting>
  <conditionalFormatting sqref="Q25">
    <cfRule type="cellIs" dxfId="4187" priority="470" operator="equal">
      <formula>"Y"</formula>
    </cfRule>
  </conditionalFormatting>
  <conditionalFormatting sqref="Q3">
    <cfRule type="cellIs" dxfId="4186" priority="30" operator="equal">
      <formula>"Y"</formula>
    </cfRule>
  </conditionalFormatting>
  <conditionalFormatting sqref="Q4">
    <cfRule type="cellIs" dxfId="4185" priority="50" operator="equal">
      <formula>"Y"</formula>
    </cfRule>
  </conditionalFormatting>
  <conditionalFormatting sqref="Q5">
    <cfRule type="cellIs" dxfId="4184" priority="70" operator="equal">
      <formula>"Y"</formula>
    </cfRule>
  </conditionalFormatting>
  <conditionalFormatting sqref="Q6">
    <cfRule type="cellIs" dxfId="4183" priority="90" operator="equal">
      <formula>"Y"</formula>
    </cfRule>
  </conditionalFormatting>
  <conditionalFormatting sqref="Q7">
    <cfRule type="cellIs" dxfId="4182" priority="110" operator="equal">
      <formula>"Y"</formula>
    </cfRule>
  </conditionalFormatting>
  <conditionalFormatting sqref="Q8">
    <cfRule type="cellIs" dxfId="4181" priority="130" operator="equal">
      <formula>"Y"</formula>
    </cfRule>
  </conditionalFormatting>
  <conditionalFormatting sqref="Q9">
    <cfRule type="cellIs" dxfId="4180" priority="150" operator="equal">
      <formula>"Y"</formula>
    </cfRule>
  </conditionalFormatting>
  <conditionalFormatting sqref="R10">
    <cfRule type="cellIs" dxfId="4179" priority="171" operator="equal">
      <formula>"Y"</formula>
    </cfRule>
  </conditionalFormatting>
  <conditionalFormatting sqref="R11">
    <cfRule type="cellIs" dxfId="4178" priority="191" operator="equal">
      <formula>"Y"</formula>
    </cfRule>
  </conditionalFormatting>
  <conditionalFormatting sqref="R12">
    <cfRule type="cellIs" dxfId="4177" priority="211" operator="equal">
      <formula>"Y"</formula>
    </cfRule>
  </conditionalFormatting>
  <conditionalFormatting sqref="R13">
    <cfRule type="cellIs" dxfId="4176" priority="231" operator="equal">
      <formula>"Y"</formula>
    </cfRule>
  </conditionalFormatting>
  <conditionalFormatting sqref="R14">
    <cfRule type="cellIs" dxfId="4175" priority="251" operator="equal">
      <formula>"Y"</formula>
    </cfRule>
  </conditionalFormatting>
  <conditionalFormatting sqref="R15">
    <cfRule type="cellIs" dxfId="4174" priority="271" operator="equal">
      <formula>"Y"</formula>
    </cfRule>
  </conditionalFormatting>
  <conditionalFormatting sqref="R16">
    <cfRule type="cellIs" dxfId="4173" priority="291" operator="equal">
      <formula>"Y"</formula>
    </cfRule>
  </conditionalFormatting>
  <conditionalFormatting sqref="R17">
    <cfRule type="cellIs" dxfId="4172" priority="311" operator="equal">
      <formula>"Y"</formula>
    </cfRule>
  </conditionalFormatting>
  <conditionalFormatting sqref="R18">
    <cfRule type="cellIs" dxfId="4171" priority="331" operator="equal">
      <formula>"Y"</formula>
    </cfRule>
  </conditionalFormatting>
  <conditionalFormatting sqref="R19">
    <cfRule type="cellIs" dxfId="4170" priority="351" operator="equal">
      <formula>"Y"</formula>
    </cfRule>
  </conditionalFormatting>
  <conditionalFormatting sqref="R20">
    <cfRule type="cellIs" dxfId="4169" priority="371" operator="equal">
      <formula>"Y"</formula>
    </cfRule>
  </conditionalFormatting>
  <conditionalFormatting sqref="R21">
    <cfRule type="cellIs" dxfId="4168" priority="391" operator="equal">
      <formula>"Y"</formula>
    </cfRule>
  </conditionalFormatting>
  <conditionalFormatting sqref="R22">
    <cfRule type="cellIs" dxfId="4167" priority="411" operator="equal">
      <formula>"Y"</formula>
    </cfRule>
  </conditionalFormatting>
  <conditionalFormatting sqref="R23">
    <cfRule type="cellIs" dxfId="4166" priority="431" operator="equal">
      <formula>"Y"</formula>
    </cfRule>
  </conditionalFormatting>
  <conditionalFormatting sqref="R24">
    <cfRule type="cellIs" dxfId="4165" priority="451" operator="equal">
      <formula>"Y"</formula>
    </cfRule>
  </conditionalFormatting>
  <conditionalFormatting sqref="R25">
    <cfRule type="cellIs" dxfId="4164" priority="471" operator="equal">
      <formula>"Y"</formula>
    </cfRule>
  </conditionalFormatting>
  <conditionalFormatting sqref="R3">
    <cfRule type="cellIs" dxfId="4163" priority="31" operator="equal">
      <formula>"Y"</formula>
    </cfRule>
  </conditionalFormatting>
  <conditionalFormatting sqref="R4">
    <cfRule type="cellIs" dxfId="4162" priority="51" operator="equal">
      <formula>"Y"</formula>
    </cfRule>
  </conditionalFormatting>
  <conditionalFormatting sqref="R5">
    <cfRule type="cellIs" dxfId="4161" priority="71" operator="equal">
      <formula>"Y"</formula>
    </cfRule>
  </conditionalFormatting>
  <conditionalFormatting sqref="R6">
    <cfRule type="cellIs" dxfId="4160" priority="91" operator="equal">
      <formula>"Y"</formula>
    </cfRule>
  </conditionalFormatting>
  <conditionalFormatting sqref="R7">
    <cfRule type="cellIs" dxfId="4159" priority="111" operator="equal">
      <formula>"Y"</formula>
    </cfRule>
  </conditionalFormatting>
  <conditionalFormatting sqref="R8">
    <cfRule type="cellIs" dxfId="4158" priority="131" operator="equal">
      <formula>"Y"</formula>
    </cfRule>
  </conditionalFormatting>
  <conditionalFormatting sqref="R9">
    <cfRule type="cellIs" dxfId="4157" priority="151" operator="equal">
      <formula>"Y"</formula>
    </cfRule>
  </conditionalFormatting>
  <conditionalFormatting sqref="S10">
    <cfRule type="cellIs" dxfId="4156" priority="172" operator="equal">
      <formula>"Y"</formula>
    </cfRule>
  </conditionalFormatting>
  <conditionalFormatting sqref="S11">
    <cfRule type="cellIs" dxfId="4155" priority="192" operator="equal">
      <formula>"Y"</formula>
    </cfRule>
  </conditionalFormatting>
  <conditionalFormatting sqref="S12">
    <cfRule type="cellIs" dxfId="4154" priority="212" operator="equal">
      <formula>"Y"</formula>
    </cfRule>
  </conditionalFormatting>
  <conditionalFormatting sqref="S13">
    <cfRule type="cellIs" dxfId="4153" priority="232" operator="equal">
      <formula>"Y"</formula>
    </cfRule>
  </conditionalFormatting>
  <conditionalFormatting sqref="S14">
    <cfRule type="cellIs" dxfId="4152" priority="252" operator="equal">
      <formula>"Y"</formula>
    </cfRule>
  </conditionalFormatting>
  <conditionalFormatting sqref="S15">
    <cfRule type="cellIs" dxfId="4151" priority="272" operator="equal">
      <formula>"Y"</formula>
    </cfRule>
  </conditionalFormatting>
  <conditionalFormatting sqref="S16">
    <cfRule type="cellIs" dxfId="4150" priority="292" operator="equal">
      <formula>"Y"</formula>
    </cfRule>
  </conditionalFormatting>
  <conditionalFormatting sqref="S17">
    <cfRule type="cellIs" dxfId="4149" priority="312" operator="equal">
      <formula>"Y"</formula>
    </cfRule>
  </conditionalFormatting>
  <conditionalFormatting sqref="S18">
    <cfRule type="cellIs" dxfId="4148" priority="332" operator="equal">
      <formula>"Y"</formula>
    </cfRule>
  </conditionalFormatting>
  <conditionalFormatting sqref="S19">
    <cfRule type="cellIs" dxfId="4147" priority="352" operator="equal">
      <formula>"Y"</formula>
    </cfRule>
  </conditionalFormatting>
  <conditionalFormatting sqref="S20">
    <cfRule type="cellIs" dxfId="4146" priority="372" operator="equal">
      <formula>"Y"</formula>
    </cfRule>
  </conditionalFormatting>
  <conditionalFormatting sqref="S21">
    <cfRule type="cellIs" dxfId="4145" priority="392" operator="equal">
      <formula>"Y"</formula>
    </cfRule>
  </conditionalFormatting>
  <conditionalFormatting sqref="S22">
    <cfRule type="cellIs" dxfId="4144" priority="412" operator="equal">
      <formula>"Y"</formula>
    </cfRule>
  </conditionalFormatting>
  <conditionalFormatting sqref="S23">
    <cfRule type="cellIs" dxfId="4143" priority="432" operator="equal">
      <formula>"Y"</formula>
    </cfRule>
  </conditionalFormatting>
  <conditionalFormatting sqref="S24">
    <cfRule type="cellIs" dxfId="4142" priority="452" operator="equal">
      <formula>"Y"</formula>
    </cfRule>
  </conditionalFormatting>
  <conditionalFormatting sqref="S25">
    <cfRule type="cellIs" dxfId="4141" priority="472" operator="equal">
      <formula>"Y"</formula>
    </cfRule>
  </conditionalFormatting>
  <conditionalFormatting sqref="S3">
    <cfRule type="cellIs" dxfId="4140" priority="32" operator="equal">
      <formula>"Y"</formula>
    </cfRule>
  </conditionalFormatting>
  <conditionalFormatting sqref="S4">
    <cfRule type="cellIs" dxfId="4139" priority="52" operator="equal">
      <formula>"Y"</formula>
    </cfRule>
  </conditionalFormatting>
  <conditionalFormatting sqref="S5">
    <cfRule type="cellIs" dxfId="4138" priority="72" operator="equal">
      <formula>"Y"</formula>
    </cfRule>
  </conditionalFormatting>
  <conditionalFormatting sqref="S6">
    <cfRule type="cellIs" dxfId="4137" priority="92" operator="equal">
      <formula>"Y"</formula>
    </cfRule>
  </conditionalFormatting>
  <conditionalFormatting sqref="S7">
    <cfRule type="cellIs" dxfId="4136" priority="112" operator="equal">
      <formula>"Y"</formula>
    </cfRule>
  </conditionalFormatting>
  <conditionalFormatting sqref="S8">
    <cfRule type="cellIs" dxfId="4135" priority="132" operator="equal">
      <formula>"Y"</formula>
    </cfRule>
  </conditionalFormatting>
  <conditionalFormatting sqref="S9">
    <cfRule type="cellIs" dxfId="4134" priority="152" operator="equal">
      <formula>"Y"</formula>
    </cfRule>
  </conditionalFormatting>
  <conditionalFormatting sqref="T10">
    <cfRule type="cellIs" dxfId="4133" priority="173" operator="equal">
      <formula>"Y"</formula>
    </cfRule>
  </conditionalFormatting>
  <conditionalFormatting sqref="T11">
    <cfRule type="cellIs" dxfId="4132" priority="193" operator="equal">
      <formula>"Y"</formula>
    </cfRule>
  </conditionalFormatting>
  <conditionalFormatting sqref="T12">
    <cfRule type="cellIs" dxfId="4131" priority="213" operator="equal">
      <formula>"Y"</formula>
    </cfRule>
  </conditionalFormatting>
  <conditionalFormatting sqref="T13">
    <cfRule type="cellIs" dxfId="4130" priority="233" operator="equal">
      <formula>"Y"</formula>
    </cfRule>
  </conditionalFormatting>
  <conditionalFormatting sqref="T14">
    <cfRule type="cellIs" dxfId="4129" priority="253" operator="equal">
      <formula>"Y"</formula>
    </cfRule>
  </conditionalFormatting>
  <conditionalFormatting sqref="T15">
    <cfRule type="cellIs" dxfId="4128" priority="273" operator="equal">
      <formula>"Y"</formula>
    </cfRule>
  </conditionalFormatting>
  <conditionalFormatting sqref="T16">
    <cfRule type="cellIs" dxfId="4127" priority="293" operator="equal">
      <formula>"Y"</formula>
    </cfRule>
  </conditionalFormatting>
  <conditionalFormatting sqref="T17">
    <cfRule type="cellIs" dxfId="4126" priority="313" operator="equal">
      <formula>"Y"</formula>
    </cfRule>
  </conditionalFormatting>
  <conditionalFormatting sqref="T18">
    <cfRule type="cellIs" dxfId="4125" priority="333" operator="equal">
      <formula>"Y"</formula>
    </cfRule>
  </conditionalFormatting>
  <conditionalFormatting sqref="T19">
    <cfRule type="cellIs" dxfId="4124" priority="353" operator="equal">
      <formula>"Y"</formula>
    </cfRule>
  </conditionalFormatting>
  <conditionalFormatting sqref="T20">
    <cfRule type="cellIs" dxfId="4123" priority="373" operator="equal">
      <formula>"Y"</formula>
    </cfRule>
  </conditionalFormatting>
  <conditionalFormatting sqref="T21">
    <cfRule type="cellIs" dxfId="4122" priority="393" operator="equal">
      <formula>"Y"</formula>
    </cfRule>
  </conditionalFormatting>
  <conditionalFormatting sqref="T22">
    <cfRule type="cellIs" dxfId="4121" priority="413" operator="equal">
      <formula>"Y"</formula>
    </cfRule>
  </conditionalFormatting>
  <conditionalFormatting sqref="T23">
    <cfRule type="cellIs" dxfId="4120" priority="433" operator="equal">
      <formula>"Y"</formula>
    </cfRule>
  </conditionalFormatting>
  <conditionalFormatting sqref="T24">
    <cfRule type="cellIs" dxfId="4119" priority="453" operator="equal">
      <formula>"Y"</formula>
    </cfRule>
  </conditionalFormatting>
  <conditionalFormatting sqref="T25">
    <cfRule type="cellIs" dxfId="4118" priority="473" operator="equal">
      <formula>"Y"</formula>
    </cfRule>
  </conditionalFormatting>
  <conditionalFormatting sqref="T3">
    <cfRule type="cellIs" dxfId="4117" priority="33" operator="equal">
      <formula>"Y"</formula>
    </cfRule>
  </conditionalFormatting>
  <conditionalFormatting sqref="T4">
    <cfRule type="cellIs" dxfId="4116" priority="53" operator="equal">
      <formula>"Y"</formula>
    </cfRule>
  </conditionalFormatting>
  <conditionalFormatting sqref="T5">
    <cfRule type="cellIs" dxfId="4115" priority="73" operator="equal">
      <formula>"Y"</formula>
    </cfRule>
  </conditionalFormatting>
  <conditionalFormatting sqref="T6">
    <cfRule type="cellIs" dxfId="4114" priority="93" operator="equal">
      <formula>"Y"</formula>
    </cfRule>
  </conditionalFormatting>
  <conditionalFormatting sqref="T7">
    <cfRule type="cellIs" dxfId="4113" priority="113" operator="equal">
      <formula>"Y"</formula>
    </cfRule>
  </conditionalFormatting>
  <conditionalFormatting sqref="T8">
    <cfRule type="cellIs" dxfId="4112" priority="133" operator="equal">
      <formula>"Y"</formula>
    </cfRule>
  </conditionalFormatting>
  <conditionalFormatting sqref="T9">
    <cfRule type="cellIs" dxfId="4111" priority="153" operator="equal">
      <formula>"Y"</formula>
    </cfRule>
  </conditionalFormatting>
  <conditionalFormatting sqref="U10">
    <cfRule type="cellIs" dxfId="4110" priority="174" operator="equal">
      <formula>"Y"</formula>
    </cfRule>
  </conditionalFormatting>
  <conditionalFormatting sqref="U11">
    <cfRule type="cellIs" dxfId="4109" priority="194" operator="equal">
      <formula>"Y"</formula>
    </cfRule>
  </conditionalFormatting>
  <conditionalFormatting sqref="U12">
    <cfRule type="cellIs" dxfId="4108" priority="214" operator="equal">
      <formula>"Y"</formula>
    </cfRule>
  </conditionalFormatting>
  <conditionalFormatting sqref="U13">
    <cfRule type="cellIs" dxfId="4107" priority="234" operator="equal">
      <formula>"Y"</formula>
    </cfRule>
  </conditionalFormatting>
  <conditionalFormatting sqref="U14">
    <cfRule type="cellIs" dxfId="4106" priority="254" operator="equal">
      <formula>"Y"</formula>
    </cfRule>
  </conditionalFormatting>
  <conditionalFormatting sqref="U15">
    <cfRule type="cellIs" dxfId="4105" priority="274" operator="equal">
      <formula>"Y"</formula>
    </cfRule>
  </conditionalFormatting>
  <conditionalFormatting sqref="U16">
    <cfRule type="cellIs" dxfId="4104" priority="294" operator="equal">
      <formula>"Y"</formula>
    </cfRule>
  </conditionalFormatting>
  <conditionalFormatting sqref="U17">
    <cfRule type="cellIs" dxfId="4103" priority="314" operator="equal">
      <formula>"Y"</formula>
    </cfRule>
  </conditionalFormatting>
  <conditionalFormatting sqref="U18">
    <cfRule type="cellIs" dxfId="4102" priority="334" operator="equal">
      <formula>"Y"</formula>
    </cfRule>
  </conditionalFormatting>
  <conditionalFormatting sqref="U19">
    <cfRule type="cellIs" dxfId="4101" priority="354" operator="equal">
      <formula>"Y"</formula>
    </cfRule>
  </conditionalFormatting>
  <conditionalFormatting sqref="U20">
    <cfRule type="cellIs" dxfId="4100" priority="374" operator="equal">
      <formula>"Y"</formula>
    </cfRule>
  </conditionalFormatting>
  <conditionalFormatting sqref="U21">
    <cfRule type="cellIs" dxfId="4099" priority="394" operator="equal">
      <formula>"Y"</formula>
    </cfRule>
  </conditionalFormatting>
  <conditionalFormatting sqref="U22">
    <cfRule type="cellIs" dxfId="4098" priority="414" operator="equal">
      <formula>"Y"</formula>
    </cfRule>
  </conditionalFormatting>
  <conditionalFormatting sqref="U23">
    <cfRule type="cellIs" dxfId="4097" priority="434" operator="equal">
      <formula>"Y"</formula>
    </cfRule>
  </conditionalFormatting>
  <conditionalFormatting sqref="U24">
    <cfRule type="cellIs" dxfId="4096" priority="454" operator="equal">
      <formula>"Y"</formula>
    </cfRule>
  </conditionalFormatting>
  <conditionalFormatting sqref="U25">
    <cfRule type="cellIs" dxfId="4095" priority="474" operator="equal">
      <formula>"Y"</formula>
    </cfRule>
  </conditionalFormatting>
  <conditionalFormatting sqref="U3">
    <cfRule type="cellIs" dxfId="4094" priority="34" operator="equal">
      <formula>"Y"</formula>
    </cfRule>
  </conditionalFormatting>
  <conditionalFormatting sqref="U4">
    <cfRule type="cellIs" dxfId="4093" priority="54" operator="equal">
      <formula>"Y"</formula>
    </cfRule>
  </conditionalFormatting>
  <conditionalFormatting sqref="U5">
    <cfRule type="cellIs" dxfId="4092" priority="74" operator="equal">
      <formula>"Y"</formula>
    </cfRule>
  </conditionalFormatting>
  <conditionalFormatting sqref="U6">
    <cfRule type="cellIs" dxfId="4091" priority="94" operator="equal">
      <formula>"Y"</formula>
    </cfRule>
  </conditionalFormatting>
  <conditionalFormatting sqref="U7">
    <cfRule type="cellIs" dxfId="4090" priority="114" operator="equal">
      <formula>"Y"</formula>
    </cfRule>
  </conditionalFormatting>
  <conditionalFormatting sqref="U8">
    <cfRule type="cellIs" dxfId="4089" priority="134" operator="equal">
      <formula>"Y"</formula>
    </cfRule>
  </conditionalFormatting>
  <conditionalFormatting sqref="U9">
    <cfRule type="cellIs" dxfId="4088" priority="154" operator="equal">
      <formula>"Y"</formula>
    </cfRule>
  </conditionalFormatting>
  <conditionalFormatting sqref="V10">
    <cfRule type="cellIs" dxfId="4087" priority="175" operator="equal">
      <formula>"Y"</formula>
    </cfRule>
  </conditionalFormatting>
  <conditionalFormatting sqref="V11">
    <cfRule type="cellIs" dxfId="4086" priority="195" operator="equal">
      <formula>"Y"</formula>
    </cfRule>
  </conditionalFormatting>
  <conditionalFormatting sqref="V12">
    <cfRule type="cellIs" dxfId="4085" priority="215" operator="equal">
      <formula>"Y"</formula>
    </cfRule>
  </conditionalFormatting>
  <conditionalFormatting sqref="V13">
    <cfRule type="cellIs" dxfId="4084" priority="235" operator="equal">
      <formula>"Y"</formula>
    </cfRule>
  </conditionalFormatting>
  <conditionalFormatting sqref="V14">
    <cfRule type="cellIs" dxfId="4083" priority="255" operator="equal">
      <formula>"Y"</formula>
    </cfRule>
  </conditionalFormatting>
  <conditionalFormatting sqref="V15">
    <cfRule type="cellIs" dxfId="4082" priority="275" operator="equal">
      <formula>"Y"</formula>
    </cfRule>
  </conditionalFormatting>
  <conditionalFormatting sqref="V16">
    <cfRule type="cellIs" dxfId="4081" priority="295" operator="equal">
      <formula>"Y"</formula>
    </cfRule>
  </conditionalFormatting>
  <conditionalFormatting sqref="V17">
    <cfRule type="cellIs" dxfId="4080" priority="315" operator="equal">
      <formula>"Y"</formula>
    </cfRule>
  </conditionalFormatting>
  <conditionalFormatting sqref="V18">
    <cfRule type="cellIs" dxfId="4079" priority="335" operator="equal">
      <formula>"Y"</formula>
    </cfRule>
  </conditionalFormatting>
  <conditionalFormatting sqref="V19">
    <cfRule type="cellIs" dxfId="4078" priority="355" operator="equal">
      <formula>"Y"</formula>
    </cfRule>
  </conditionalFormatting>
  <conditionalFormatting sqref="V20">
    <cfRule type="cellIs" dxfId="4077" priority="375" operator="equal">
      <formula>"Y"</formula>
    </cfRule>
  </conditionalFormatting>
  <conditionalFormatting sqref="V21">
    <cfRule type="cellIs" dxfId="4076" priority="395" operator="equal">
      <formula>"Y"</formula>
    </cfRule>
  </conditionalFormatting>
  <conditionalFormatting sqref="V22">
    <cfRule type="cellIs" dxfId="4075" priority="415" operator="equal">
      <formula>"Y"</formula>
    </cfRule>
  </conditionalFormatting>
  <conditionalFormatting sqref="V23">
    <cfRule type="cellIs" dxfId="4074" priority="435" operator="equal">
      <formula>"Y"</formula>
    </cfRule>
  </conditionalFormatting>
  <conditionalFormatting sqref="V24">
    <cfRule type="cellIs" dxfId="4073" priority="455" operator="equal">
      <formula>"Y"</formula>
    </cfRule>
  </conditionalFormatting>
  <conditionalFormatting sqref="V25">
    <cfRule type="cellIs" dxfId="4072" priority="475" operator="equal">
      <formula>"Y"</formula>
    </cfRule>
  </conditionalFormatting>
  <conditionalFormatting sqref="V3">
    <cfRule type="cellIs" dxfId="4071" priority="35" operator="equal">
      <formula>"Y"</formula>
    </cfRule>
  </conditionalFormatting>
  <conditionalFormatting sqref="V4">
    <cfRule type="cellIs" dxfId="4070" priority="55" operator="equal">
      <formula>"Y"</formula>
    </cfRule>
  </conditionalFormatting>
  <conditionalFormatting sqref="V5">
    <cfRule type="cellIs" dxfId="4069" priority="75" operator="equal">
      <formula>"Y"</formula>
    </cfRule>
  </conditionalFormatting>
  <conditionalFormatting sqref="V6">
    <cfRule type="cellIs" dxfId="4068" priority="95" operator="equal">
      <formula>"Y"</formula>
    </cfRule>
  </conditionalFormatting>
  <conditionalFormatting sqref="V7">
    <cfRule type="cellIs" dxfId="4067" priority="115" operator="equal">
      <formula>"Y"</formula>
    </cfRule>
  </conditionalFormatting>
  <conditionalFormatting sqref="V8">
    <cfRule type="cellIs" dxfId="4066" priority="135" operator="equal">
      <formula>"Y"</formula>
    </cfRule>
  </conditionalFormatting>
  <conditionalFormatting sqref="V9">
    <cfRule type="cellIs" dxfId="4065" priority="155" operator="equal">
      <formula>"Y"</formula>
    </cfRule>
  </conditionalFormatting>
  <conditionalFormatting sqref="W10">
    <cfRule type="cellIs" dxfId="4064" priority="176" operator="equal">
      <formula>"Y"</formula>
    </cfRule>
  </conditionalFormatting>
  <conditionalFormatting sqref="W11">
    <cfRule type="cellIs" dxfId="4063" priority="196" operator="equal">
      <formula>"Y"</formula>
    </cfRule>
  </conditionalFormatting>
  <conditionalFormatting sqref="W12">
    <cfRule type="cellIs" dxfId="4062" priority="216" operator="equal">
      <formula>"Y"</formula>
    </cfRule>
  </conditionalFormatting>
  <conditionalFormatting sqref="W13">
    <cfRule type="cellIs" dxfId="4061" priority="236" operator="equal">
      <formula>"Y"</formula>
    </cfRule>
  </conditionalFormatting>
  <conditionalFormatting sqref="W14">
    <cfRule type="cellIs" dxfId="4060" priority="256" operator="equal">
      <formula>"Y"</formula>
    </cfRule>
  </conditionalFormatting>
  <conditionalFormatting sqref="W15">
    <cfRule type="cellIs" dxfId="4059" priority="276" operator="equal">
      <formula>"Y"</formula>
    </cfRule>
  </conditionalFormatting>
  <conditionalFormatting sqref="W16">
    <cfRule type="cellIs" dxfId="4058" priority="296" operator="equal">
      <formula>"Y"</formula>
    </cfRule>
  </conditionalFormatting>
  <conditionalFormatting sqref="W17">
    <cfRule type="cellIs" dxfId="4057" priority="316" operator="equal">
      <formula>"Y"</formula>
    </cfRule>
  </conditionalFormatting>
  <conditionalFormatting sqref="W18">
    <cfRule type="cellIs" dxfId="4056" priority="336" operator="equal">
      <formula>"Y"</formula>
    </cfRule>
  </conditionalFormatting>
  <conditionalFormatting sqref="W19">
    <cfRule type="cellIs" dxfId="4055" priority="356" operator="equal">
      <formula>"Y"</formula>
    </cfRule>
  </conditionalFormatting>
  <conditionalFormatting sqref="W20">
    <cfRule type="cellIs" dxfId="4054" priority="376" operator="equal">
      <formula>"Y"</formula>
    </cfRule>
  </conditionalFormatting>
  <conditionalFormatting sqref="W21">
    <cfRule type="cellIs" dxfId="4053" priority="396" operator="equal">
      <formula>"Y"</formula>
    </cfRule>
  </conditionalFormatting>
  <conditionalFormatting sqref="W22">
    <cfRule type="cellIs" dxfId="4052" priority="416" operator="equal">
      <formula>"Y"</formula>
    </cfRule>
  </conditionalFormatting>
  <conditionalFormatting sqref="W23">
    <cfRule type="cellIs" dxfId="4051" priority="436" operator="equal">
      <formula>"Y"</formula>
    </cfRule>
  </conditionalFormatting>
  <conditionalFormatting sqref="W24">
    <cfRule type="cellIs" dxfId="4050" priority="456" operator="equal">
      <formula>"Y"</formula>
    </cfRule>
  </conditionalFormatting>
  <conditionalFormatting sqref="W25">
    <cfRule type="cellIs" dxfId="4049" priority="476" operator="equal">
      <formula>"Y"</formula>
    </cfRule>
  </conditionalFormatting>
  <conditionalFormatting sqref="W3">
    <cfRule type="cellIs" dxfId="4048" priority="36" operator="equal">
      <formula>"Y"</formula>
    </cfRule>
  </conditionalFormatting>
  <conditionalFormatting sqref="W4">
    <cfRule type="cellIs" dxfId="4047" priority="56" operator="equal">
      <formula>"Y"</formula>
    </cfRule>
  </conditionalFormatting>
  <conditionalFormatting sqref="W5">
    <cfRule type="cellIs" dxfId="4046" priority="76" operator="equal">
      <formula>"Y"</formula>
    </cfRule>
  </conditionalFormatting>
  <conditionalFormatting sqref="W6">
    <cfRule type="cellIs" dxfId="4045" priority="96" operator="equal">
      <formula>"Y"</formula>
    </cfRule>
  </conditionalFormatting>
  <conditionalFormatting sqref="W7">
    <cfRule type="cellIs" dxfId="4044" priority="116" operator="equal">
      <formula>"Y"</formula>
    </cfRule>
  </conditionalFormatting>
  <conditionalFormatting sqref="W8">
    <cfRule type="cellIs" dxfId="4043" priority="136" operator="equal">
      <formula>"Y"</formula>
    </cfRule>
  </conditionalFormatting>
  <conditionalFormatting sqref="W9">
    <cfRule type="cellIs" dxfId="4042" priority="156" operator="equal">
      <formula>"Y"</formula>
    </cfRule>
  </conditionalFormatting>
  <conditionalFormatting sqref="E15">
    <cfRule type="cellIs" dxfId="4041" priority="9" operator="equal">
      <formula>"Y"</formula>
    </cfRule>
  </conditionalFormatting>
  <conditionalFormatting sqref="F15">
    <cfRule type="cellIs" dxfId="4040" priority="10" operator="equal">
      <formula>"Y"</formula>
    </cfRule>
  </conditionalFormatting>
  <conditionalFormatting sqref="G15">
    <cfRule type="cellIs" dxfId="4039" priority="11" operator="equal">
      <formula>"Y"</formula>
    </cfRule>
  </conditionalFormatting>
  <conditionalFormatting sqref="H15">
    <cfRule type="cellIs" dxfId="4038" priority="12" operator="equal">
      <formula>"Y"</formula>
    </cfRule>
  </conditionalFormatting>
  <conditionalFormatting sqref="I15">
    <cfRule type="cellIs" dxfId="4037" priority="13" operator="equal">
      <formula>"Y"</formula>
    </cfRule>
  </conditionalFormatting>
  <conditionalFormatting sqref="J15">
    <cfRule type="cellIs" dxfId="4036" priority="14" operator="equal">
      <formula>"Y"</formula>
    </cfRule>
  </conditionalFormatting>
  <conditionalFormatting sqref="K15">
    <cfRule type="cellIs" dxfId="4035" priority="15" operator="equal">
      <formula>"Y"</formula>
    </cfRule>
  </conditionalFormatting>
  <conditionalFormatting sqref="L15">
    <cfRule type="cellIs" dxfId="4034" priority="16" operator="equal">
      <formula>"Y"</formula>
    </cfRule>
  </conditionalFormatting>
  <conditionalFormatting sqref="E16">
    <cfRule type="cellIs" dxfId="4033" priority="1" operator="equal">
      <formula>"Y"</formula>
    </cfRule>
  </conditionalFormatting>
  <conditionalFormatting sqref="F16">
    <cfRule type="cellIs" dxfId="4032" priority="2" operator="equal">
      <formula>"Y"</formula>
    </cfRule>
  </conditionalFormatting>
  <conditionalFormatting sqref="G16">
    <cfRule type="cellIs" dxfId="4031" priority="3" operator="equal">
      <formula>"Y"</formula>
    </cfRule>
  </conditionalFormatting>
  <conditionalFormatting sqref="H16">
    <cfRule type="cellIs" dxfId="4030" priority="4" operator="equal">
      <formula>"Y"</formula>
    </cfRule>
  </conditionalFormatting>
  <conditionalFormatting sqref="I16">
    <cfRule type="cellIs" dxfId="4029" priority="5" operator="equal">
      <formula>"Y"</formula>
    </cfRule>
  </conditionalFormatting>
  <conditionalFormatting sqref="J16">
    <cfRule type="cellIs" dxfId="4028" priority="6" operator="equal">
      <formula>"Y"</formula>
    </cfRule>
  </conditionalFormatting>
  <conditionalFormatting sqref="K16">
    <cfRule type="cellIs" dxfId="4027" priority="7" operator="equal">
      <formula>"Y"</formula>
    </cfRule>
  </conditionalFormatting>
  <conditionalFormatting sqref="L16">
    <cfRule type="cellIs" dxfId="4026" priority="8" operator="equal">
      <formula>"Y"</formula>
    </cfRule>
  </conditionalFormatting>
  <dataValidations count="1">
    <dataValidation type="list" allowBlank="1" showInputMessage="1" showErrorMessage="1" sqref="C3:L25 N3:W25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0"/>
  <sheetViews>
    <sheetView tabSelected="1" workbookViewId="0">
      <selection activeCell="F145" sqref="F145"/>
    </sheetView>
  </sheetViews>
  <sheetFormatPr baseColWidth="10" defaultColWidth="8.83203125" defaultRowHeight="15" x14ac:dyDescent="0.2"/>
  <cols>
    <col min="1" max="1" width="28.6640625" bestFit="1" customWidth="1"/>
    <col min="2" max="2" width="21.5" customWidth="1"/>
    <col min="3" max="3" width="13.83203125" customWidth="1"/>
    <col min="4" max="4" width="12.6640625" customWidth="1"/>
    <col min="5" max="5" width="3.83203125" customWidth="1"/>
    <col min="6" max="6" width="17.1640625" bestFit="1" customWidth="1"/>
    <col min="12" max="12" width="16" bestFit="1" customWidth="1"/>
    <col min="13" max="13" width="18.33203125" customWidth="1"/>
    <col min="18" max="18" width="19.5" customWidth="1"/>
  </cols>
  <sheetData>
    <row r="1" spans="1:18" x14ac:dyDescent="0.2">
      <c r="A1" s="2" t="str">
        <f>'Program targeting'!$A$3</f>
        <v>Client-initiated clinic-based testing</v>
      </c>
      <c r="B1" s="2" t="s">
        <v>25</v>
      </c>
      <c r="C1" s="2" t="s">
        <v>26</v>
      </c>
      <c r="D1" s="2" t="s">
        <v>27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18" x14ac:dyDescent="0.2">
      <c r="A2" s="2" t="s">
        <v>28</v>
      </c>
      <c r="B2" t="s">
        <v>29</v>
      </c>
      <c r="C2" s="5"/>
      <c r="D2" s="5"/>
      <c r="E2" s="4" t="s">
        <v>30</v>
      </c>
      <c r="F2" s="10">
        <f>28592617.801501*'#ignore - misc calcs'!$M$3*1.6</f>
        <v>51466712.042701803</v>
      </c>
      <c r="G2" s="5"/>
      <c r="H2" s="5"/>
      <c r="I2" s="5"/>
      <c r="L2" s="11"/>
      <c r="M2" s="13"/>
      <c r="R2" s="13"/>
    </row>
    <row r="3" spans="1:18" x14ac:dyDescent="0.2">
      <c r="A3" s="2" t="s">
        <v>31</v>
      </c>
      <c r="B3" t="s">
        <v>32</v>
      </c>
      <c r="C3" s="5"/>
      <c r="D3" s="5"/>
      <c r="E3" s="4" t="s">
        <v>30</v>
      </c>
      <c r="F3" s="5">
        <v>4.32</v>
      </c>
      <c r="G3" s="5"/>
      <c r="H3" s="5"/>
      <c r="I3" s="5"/>
      <c r="L3" s="11"/>
      <c r="M3" s="12"/>
      <c r="R3" s="13"/>
    </row>
    <row r="4" spans="1:18" x14ac:dyDescent="0.2">
      <c r="A4" s="2" t="s">
        <v>33</v>
      </c>
      <c r="B4" t="s">
        <v>34</v>
      </c>
      <c r="C4" s="5"/>
      <c r="D4" s="5"/>
      <c r="E4" s="4" t="s">
        <v>30</v>
      </c>
      <c r="F4" s="5"/>
      <c r="G4" s="5"/>
      <c r="H4" s="5"/>
      <c r="I4" s="5"/>
      <c r="L4" s="11"/>
      <c r="M4" s="12"/>
      <c r="R4" s="13"/>
    </row>
    <row r="5" spans="1:18" x14ac:dyDescent="0.2">
      <c r="A5" s="2" t="s">
        <v>35</v>
      </c>
      <c r="B5" t="s">
        <v>36</v>
      </c>
      <c r="C5" s="5"/>
      <c r="D5" s="5"/>
      <c r="E5" s="4" t="s">
        <v>30</v>
      </c>
      <c r="F5" s="5"/>
      <c r="G5" s="5"/>
      <c r="H5" s="5"/>
      <c r="I5" s="5"/>
      <c r="L5" s="11"/>
      <c r="M5" s="12"/>
      <c r="R5" s="13"/>
    </row>
    <row r="6" spans="1:18" x14ac:dyDescent="0.2">
      <c r="A6" s="2" t="s">
        <v>37</v>
      </c>
      <c r="B6" t="s">
        <v>34</v>
      </c>
      <c r="C6" s="5"/>
      <c r="D6" s="5"/>
      <c r="E6" s="4" t="s">
        <v>30</v>
      </c>
      <c r="F6" s="6">
        <f>F2/F3</f>
        <v>11913590.750625417</v>
      </c>
      <c r="G6" s="5"/>
      <c r="H6" s="5"/>
      <c r="I6" s="5"/>
      <c r="L6" s="11"/>
      <c r="M6" s="12"/>
      <c r="R6" s="13"/>
    </row>
    <row r="7" spans="1:18" x14ac:dyDescent="0.2">
      <c r="L7" s="11"/>
      <c r="M7" s="12"/>
      <c r="R7" s="13"/>
    </row>
    <row r="8" spans="1:18" x14ac:dyDescent="0.2">
      <c r="A8" s="2" t="str">
        <f>'Program targeting'!$A$4</f>
        <v>Provider-initiated testing</v>
      </c>
      <c r="B8" s="2" t="s">
        <v>25</v>
      </c>
      <c r="C8" s="2" t="s">
        <v>26</v>
      </c>
      <c r="D8" s="2" t="s">
        <v>27</v>
      </c>
      <c r="E8" s="2"/>
      <c r="F8" s="2">
        <v>2016</v>
      </c>
      <c r="G8" s="2">
        <v>2017</v>
      </c>
      <c r="H8" s="2">
        <v>2018</v>
      </c>
      <c r="I8" s="2">
        <v>2019</v>
      </c>
      <c r="L8" s="11"/>
      <c r="M8" s="12"/>
      <c r="R8" s="13"/>
    </row>
    <row r="9" spans="1:18" x14ac:dyDescent="0.2">
      <c r="A9" s="2" t="s">
        <v>28</v>
      </c>
      <c r="B9" t="s">
        <v>29</v>
      </c>
      <c r="C9" s="5"/>
      <c r="D9" s="5"/>
      <c r="E9" s="4" t="s">
        <v>30</v>
      </c>
      <c r="F9" s="10">
        <f>25184825.542111*'#ignore - misc calcs'!$M$3/15</f>
        <v>1888861.915658325</v>
      </c>
      <c r="G9" s="5"/>
      <c r="H9" s="5"/>
      <c r="I9" s="5"/>
      <c r="L9" s="11"/>
      <c r="M9" s="13"/>
      <c r="R9" s="13"/>
    </row>
    <row r="10" spans="1:18" x14ac:dyDescent="0.2">
      <c r="A10" s="2" t="s">
        <v>31</v>
      </c>
      <c r="B10" t="s">
        <v>32</v>
      </c>
      <c r="C10" s="5"/>
      <c r="D10" s="5"/>
      <c r="E10" s="4" t="s">
        <v>30</v>
      </c>
      <c r="F10" s="5">
        <v>5.94</v>
      </c>
      <c r="G10" s="5"/>
      <c r="H10" s="5"/>
      <c r="I10" s="5"/>
    </row>
    <row r="11" spans="1:18" x14ac:dyDescent="0.2">
      <c r="A11" s="2" t="s">
        <v>33</v>
      </c>
      <c r="B11" t="s">
        <v>34</v>
      </c>
      <c r="C11" s="5"/>
      <c r="D11" s="5"/>
      <c r="E11" s="4" t="s">
        <v>30</v>
      </c>
      <c r="F11" s="5"/>
      <c r="G11" s="5"/>
      <c r="H11" s="5"/>
      <c r="I11" s="5"/>
    </row>
    <row r="12" spans="1:18" x14ac:dyDescent="0.2">
      <c r="A12" s="2" t="s">
        <v>35</v>
      </c>
      <c r="B12" t="s">
        <v>36</v>
      </c>
      <c r="C12" s="5"/>
      <c r="D12" s="5"/>
      <c r="E12" s="4" t="s">
        <v>30</v>
      </c>
      <c r="F12" s="8">
        <v>0.2</v>
      </c>
      <c r="G12" s="5"/>
      <c r="H12" s="5"/>
      <c r="I12" s="5"/>
    </row>
    <row r="13" spans="1:18" x14ac:dyDescent="0.2">
      <c r="A13" s="2" t="s">
        <v>37</v>
      </c>
      <c r="B13" t="s">
        <v>34</v>
      </c>
      <c r="C13" s="5"/>
      <c r="D13" s="5"/>
      <c r="E13" s="4" t="s">
        <v>30</v>
      </c>
      <c r="F13" s="6">
        <f>F9/F10</f>
        <v>317990.2214913005</v>
      </c>
      <c r="G13" s="5"/>
      <c r="H13" s="5"/>
      <c r="I13" s="5"/>
    </row>
    <row r="15" spans="1:18" x14ac:dyDescent="0.2">
      <c r="A15" s="2" t="str">
        <f>'Program targeting'!$A$5</f>
        <v>Mobile testing</v>
      </c>
      <c r="B15" s="2" t="s">
        <v>25</v>
      </c>
      <c r="C15" s="2" t="s">
        <v>26</v>
      </c>
      <c r="D15" s="2" t="s">
        <v>27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18" x14ac:dyDescent="0.2">
      <c r="A16" s="2" t="s">
        <v>28</v>
      </c>
      <c r="B16" t="s">
        <v>29</v>
      </c>
      <c r="C16" s="5"/>
      <c r="D16" s="5"/>
      <c r="E16" s="4" t="s">
        <v>30</v>
      </c>
      <c r="F16" s="10">
        <f>16611225.9542066/10*'#ignore - misc calcs'!$M$3</f>
        <v>1868762.9198482425</v>
      </c>
      <c r="G16" s="5"/>
      <c r="H16" s="5"/>
      <c r="I16" s="5"/>
    </row>
    <row r="17" spans="1:9" x14ac:dyDescent="0.2">
      <c r="A17" s="2" t="s">
        <v>31</v>
      </c>
      <c r="B17" t="s">
        <v>32</v>
      </c>
      <c r="C17" s="5"/>
      <c r="D17" s="5"/>
      <c r="E17" s="4" t="s">
        <v>30</v>
      </c>
      <c r="F17" s="5">
        <v>4.72</v>
      </c>
      <c r="G17" s="5"/>
      <c r="H17" s="5"/>
      <c r="I17" s="5"/>
    </row>
    <row r="18" spans="1:9" x14ac:dyDescent="0.2">
      <c r="A18" s="2" t="s">
        <v>33</v>
      </c>
      <c r="B18" t="s">
        <v>34</v>
      </c>
      <c r="C18" s="5"/>
      <c r="D18" s="5"/>
      <c r="E18" s="4" t="s">
        <v>30</v>
      </c>
      <c r="F18" s="5"/>
      <c r="G18" s="5"/>
      <c r="H18" s="5"/>
      <c r="I18" s="5"/>
    </row>
    <row r="19" spans="1:9" x14ac:dyDescent="0.2">
      <c r="A19" s="2" t="s">
        <v>35</v>
      </c>
      <c r="B19" t="s">
        <v>36</v>
      </c>
      <c r="C19" s="5"/>
      <c r="D19" s="5"/>
      <c r="E19" s="4" t="s">
        <v>30</v>
      </c>
      <c r="F19" s="5"/>
      <c r="G19" s="5"/>
      <c r="H19" s="5"/>
      <c r="I19" s="5"/>
    </row>
    <row r="20" spans="1:9" x14ac:dyDescent="0.2">
      <c r="A20" s="2" t="s">
        <v>37</v>
      </c>
      <c r="B20" t="s">
        <v>34</v>
      </c>
      <c r="C20" s="5"/>
      <c r="D20" s="5"/>
      <c r="E20" s="4" t="s">
        <v>30</v>
      </c>
      <c r="F20" s="6">
        <f>F16/F17</f>
        <v>395924.34742547513</v>
      </c>
      <c r="G20" s="5"/>
      <c r="H20" s="5"/>
      <c r="I20" s="5"/>
    </row>
    <row r="22" spans="1:9" x14ac:dyDescent="0.2">
      <c r="A22" s="2" t="str">
        <f>'Program targeting'!$A$6</f>
        <v>Door-to-door testing</v>
      </c>
      <c r="B22" s="2" t="s">
        <v>25</v>
      </c>
      <c r="C22" s="2" t="s">
        <v>26</v>
      </c>
      <c r="D22" s="2" t="s">
        <v>27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 x14ac:dyDescent="0.2">
      <c r="A23" s="2" t="s">
        <v>28</v>
      </c>
      <c r="B23" t="s">
        <v>29</v>
      </c>
      <c r="C23" s="5"/>
      <c r="D23" s="5"/>
      <c r="E23" s="4" t="s">
        <v>30</v>
      </c>
      <c r="F23" s="10">
        <f>12262976.6625248/10*'#ignore - misc calcs'!$M$3</f>
        <v>1379584.8745340402</v>
      </c>
      <c r="G23" s="5"/>
      <c r="H23" s="5"/>
      <c r="I23" s="5"/>
    </row>
    <row r="24" spans="1:9" x14ac:dyDescent="0.2">
      <c r="A24" s="2" t="s">
        <v>31</v>
      </c>
      <c r="B24" t="s">
        <v>32</v>
      </c>
      <c r="C24" s="5"/>
      <c r="D24" s="5"/>
      <c r="E24" s="4" t="s">
        <v>30</v>
      </c>
      <c r="F24" s="5">
        <v>4.62</v>
      </c>
      <c r="G24" s="5"/>
      <c r="H24" s="5"/>
      <c r="I24" s="5"/>
    </row>
    <row r="25" spans="1:9" x14ac:dyDescent="0.2">
      <c r="A25" s="2" t="s">
        <v>33</v>
      </c>
      <c r="B25" t="s">
        <v>34</v>
      </c>
      <c r="C25" s="5"/>
      <c r="D25" s="5"/>
      <c r="E25" s="4" t="s">
        <v>30</v>
      </c>
      <c r="F25" s="5"/>
      <c r="G25" s="5"/>
      <c r="H25" s="5"/>
      <c r="I25" s="5"/>
    </row>
    <row r="26" spans="1:9" x14ac:dyDescent="0.2">
      <c r="A26" s="2" t="s">
        <v>35</v>
      </c>
      <c r="B26" t="s">
        <v>36</v>
      </c>
      <c r="C26" s="5"/>
      <c r="D26" s="5"/>
      <c r="E26" s="4" t="s">
        <v>30</v>
      </c>
      <c r="F26" s="5"/>
      <c r="G26" s="5"/>
      <c r="H26" s="5"/>
      <c r="I26" s="5"/>
    </row>
    <row r="27" spans="1:9" x14ac:dyDescent="0.2">
      <c r="A27" s="2" t="s">
        <v>37</v>
      </c>
      <c r="B27" t="s">
        <v>34</v>
      </c>
      <c r="C27" s="5"/>
      <c r="D27" s="5"/>
      <c r="E27" s="4" t="s">
        <v>30</v>
      </c>
      <c r="F27" s="6">
        <f>F23/F24</f>
        <v>298611.44470433769</v>
      </c>
      <c r="G27" s="5"/>
      <c r="H27" s="5"/>
      <c r="I27" s="5"/>
    </row>
    <row r="29" spans="1:9" x14ac:dyDescent="0.2">
      <c r="A29" s="2" t="str">
        <f>'Program targeting'!$A$7</f>
        <v>Workplace testing</v>
      </c>
      <c r="B29" s="2" t="s">
        <v>25</v>
      </c>
      <c r="C29" s="2" t="s">
        <v>26</v>
      </c>
      <c r="D29" s="2" t="s">
        <v>27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 x14ac:dyDescent="0.2">
      <c r="A30" s="2" t="s">
        <v>28</v>
      </c>
      <c r="B30" t="s">
        <v>29</v>
      </c>
      <c r="C30" s="5"/>
      <c r="D30" s="5"/>
      <c r="E30" s="4" t="s">
        <v>30</v>
      </c>
      <c r="F30" s="10">
        <f>5749639.465603/10*'#ignore - misc calcs'!$M$3</f>
        <v>646834.43988033745</v>
      </c>
      <c r="G30" s="5"/>
      <c r="H30" s="5"/>
      <c r="I30" s="5"/>
    </row>
    <row r="31" spans="1:9" x14ac:dyDescent="0.2">
      <c r="A31" s="2" t="s">
        <v>31</v>
      </c>
      <c r="B31" t="s">
        <v>32</v>
      </c>
      <c r="C31" s="5"/>
      <c r="D31" s="5"/>
      <c r="E31" s="4" t="s">
        <v>30</v>
      </c>
      <c r="F31" s="5">
        <v>6.34</v>
      </c>
      <c r="G31" s="5"/>
      <c r="H31" s="5"/>
      <c r="I31" s="5"/>
    </row>
    <row r="32" spans="1:9" x14ac:dyDescent="0.2">
      <c r="A32" s="2" t="s">
        <v>33</v>
      </c>
      <c r="B32" t="s">
        <v>34</v>
      </c>
      <c r="C32" s="5"/>
      <c r="D32" s="5"/>
      <c r="E32" s="4" t="s">
        <v>30</v>
      </c>
      <c r="F32" s="5"/>
      <c r="G32" s="5"/>
      <c r="H32" s="5"/>
      <c r="I32" s="5"/>
    </row>
    <row r="33" spans="1:9" x14ac:dyDescent="0.2">
      <c r="A33" s="2" t="s">
        <v>35</v>
      </c>
      <c r="B33" t="s">
        <v>36</v>
      </c>
      <c r="C33" s="5"/>
      <c r="D33" s="5"/>
      <c r="E33" s="4" t="s">
        <v>30</v>
      </c>
      <c r="F33" s="5"/>
      <c r="G33" s="5"/>
      <c r="H33" s="5"/>
      <c r="I33" s="5"/>
    </row>
    <row r="34" spans="1:9" x14ac:dyDescent="0.2">
      <c r="A34" s="2" t="s">
        <v>37</v>
      </c>
      <c r="B34" t="s">
        <v>34</v>
      </c>
      <c r="C34" s="5"/>
      <c r="D34" s="5"/>
      <c r="E34" s="4" t="s">
        <v>30</v>
      </c>
      <c r="F34" s="6">
        <f>F30/F31</f>
        <v>102024.35960257689</v>
      </c>
      <c r="G34" s="5"/>
      <c r="H34" s="5"/>
      <c r="I34" s="5"/>
    </row>
    <row r="36" spans="1:9" x14ac:dyDescent="0.2">
      <c r="A36" s="2" t="str">
        <f>'Program targeting'!$A$8</f>
        <v>Youth-friendly  SRH testing</v>
      </c>
      <c r="B36" s="2" t="s">
        <v>25</v>
      </c>
      <c r="C36" s="2" t="s">
        <v>26</v>
      </c>
      <c r="D36" s="2" t="s">
        <v>27</v>
      </c>
      <c r="E36" s="2"/>
      <c r="F36" s="2">
        <v>2016</v>
      </c>
      <c r="G36" s="2">
        <v>2017</v>
      </c>
      <c r="H36" s="2">
        <v>2018</v>
      </c>
      <c r="I36" s="2">
        <v>2019</v>
      </c>
    </row>
    <row r="37" spans="1:9" x14ac:dyDescent="0.2">
      <c r="A37" s="2" t="s">
        <v>28</v>
      </c>
      <c r="B37" t="s">
        <v>29</v>
      </c>
      <c r="C37" s="5"/>
      <c r="D37" s="5"/>
      <c r="E37" s="4" t="s">
        <v>30</v>
      </c>
      <c r="F37" s="10">
        <f>6147349.0669793/10*'#ignore - misc calcs'!$M$3</f>
        <v>691576.7700351713</v>
      </c>
      <c r="G37" s="5"/>
      <c r="H37" s="5"/>
      <c r="I37" s="5"/>
    </row>
    <row r="38" spans="1:9" x14ac:dyDescent="0.2">
      <c r="A38" s="2" t="s">
        <v>31</v>
      </c>
      <c r="B38" t="s">
        <v>32</v>
      </c>
      <c r="C38" s="5"/>
      <c r="D38" s="5"/>
      <c r="E38" s="4" t="s">
        <v>30</v>
      </c>
      <c r="F38" s="5">
        <v>6.76</v>
      </c>
      <c r="G38" s="5"/>
      <c r="H38" s="5"/>
      <c r="I38" s="5"/>
    </row>
    <row r="39" spans="1:9" x14ac:dyDescent="0.2">
      <c r="A39" s="2" t="s">
        <v>33</v>
      </c>
      <c r="B39" t="s">
        <v>34</v>
      </c>
      <c r="C39" s="5"/>
      <c r="D39" s="5"/>
      <c r="E39" s="4" t="s">
        <v>30</v>
      </c>
      <c r="F39" s="5"/>
      <c r="G39" s="5"/>
      <c r="H39" s="5"/>
      <c r="I39" s="5"/>
    </row>
    <row r="40" spans="1:9" x14ac:dyDescent="0.2">
      <c r="A40" s="2" t="s">
        <v>35</v>
      </c>
      <c r="B40" t="s">
        <v>36</v>
      </c>
      <c r="C40" s="5"/>
      <c r="D40" s="5"/>
      <c r="E40" s="4" t="s">
        <v>30</v>
      </c>
      <c r="F40" s="5"/>
      <c r="G40" s="5"/>
      <c r="H40" s="5"/>
      <c r="I40" s="5"/>
    </row>
    <row r="41" spans="1:9" x14ac:dyDescent="0.2">
      <c r="A41" s="2" t="s">
        <v>37</v>
      </c>
      <c r="B41" t="s">
        <v>34</v>
      </c>
      <c r="C41" s="5"/>
      <c r="D41" s="5"/>
      <c r="E41" s="4" t="s">
        <v>30</v>
      </c>
      <c r="F41" s="6">
        <f>F37/F38</f>
        <v>102304.25592236262</v>
      </c>
      <c r="G41" s="5"/>
      <c r="H41" s="5"/>
      <c r="I41" s="5"/>
    </row>
    <row r="43" spans="1:9" x14ac:dyDescent="0.2">
      <c r="A43" s="2" t="str">
        <f>'Program targeting'!$A$9</f>
        <v>Self-testing</v>
      </c>
      <c r="B43" s="2" t="s">
        <v>25</v>
      </c>
      <c r="C43" s="2" t="s">
        <v>26</v>
      </c>
      <c r="D43" s="2" t="s">
        <v>27</v>
      </c>
      <c r="E43" s="2"/>
      <c r="F43" s="2">
        <v>2016</v>
      </c>
      <c r="G43" s="2">
        <v>2017</v>
      </c>
      <c r="H43" s="2">
        <v>2018</v>
      </c>
      <c r="I43" s="2">
        <v>2019</v>
      </c>
    </row>
    <row r="44" spans="1:9" x14ac:dyDescent="0.2">
      <c r="A44" s="2" t="s">
        <v>28</v>
      </c>
      <c r="B44" t="s">
        <v>29</v>
      </c>
      <c r="C44" s="5"/>
      <c r="D44" s="5"/>
      <c r="E44" s="4" t="s">
        <v>30</v>
      </c>
      <c r="F44" s="10">
        <f>7265168.3776891/10*'#ignore - misc calcs'!$M$3</f>
        <v>817331.44249002379</v>
      </c>
      <c r="G44" s="5"/>
      <c r="H44" s="5"/>
      <c r="I44" s="5"/>
    </row>
    <row r="45" spans="1:9" x14ac:dyDescent="0.2">
      <c r="A45" s="2" t="s">
        <v>31</v>
      </c>
      <c r="B45" t="s">
        <v>32</v>
      </c>
      <c r="C45" s="5"/>
      <c r="D45" s="5"/>
      <c r="E45" s="4" t="s">
        <v>30</v>
      </c>
      <c r="F45" s="5">
        <v>3.03</v>
      </c>
      <c r="G45" s="5"/>
      <c r="H45" s="5"/>
      <c r="I45" s="5"/>
    </row>
    <row r="46" spans="1:9" x14ac:dyDescent="0.2">
      <c r="A46" s="2" t="s">
        <v>33</v>
      </c>
      <c r="B46" t="s">
        <v>34</v>
      </c>
      <c r="C46" s="5"/>
      <c r="D46" s="5"/>
      <c r="E46" s="4" t="s">
        <v>30</v>
      </c>
      <c r="F46" s="5"/>
      <c r="G46" s="5"/>
      <c r="H46" s="5"/>
      <c r="I46" s="5"/>
    </row>
    <row r="47" spans="1:9" x14ac:dyDescent="0.2">
      <c r="A47" s="2" t="s">
        <v>35</v>
      </c>
      <c r="B47" t="s">
        <v>36</v>
      </c>
      <c r="C47" s="5"/>
      <c r="D47" s="5"/>
      <c r="E47" s="4" t="s">
        <v>30</v>
      </c>
      <c r="F47" s="5"/>
      <c r="G47" s="5"/>
      <c r="H47" s="5"/>
      <c r="I47" s="5"/>
    </row>
    <row r="48" spans="1:9" x14ac:dyDescent="0.2">
      <c r="A48" s="2" t="s">
        <v>37</v>
      </c>
      <c r="B48" t="s">
        <v>34</v>
      </c>
      <c r="C48" s="5"/>
      <c r="D48" s="5"/>
      <c r="E48" s="4" t="s">
        <v>30</v>
      </c>
      <c r="F48" s="6">
        <f>F44/F45</f>
        <v>269746.35065677355</v>
      </c>
      <c r="G48" s="5"/>
      <c r="H48" s="5"/>
      <c r="I48" s="5"/>
    </row>
    <row r="50" spans="1:9" x14ac:dyDescent="0.2">
      <c r="A50" s="2" t="str">
        <f>'Program targeting'!$A$10</f>
        <v>CD4 testing</v>
      </c>
      <c r="B50" s="2" t="s">
        <v>25</v>
      </c>
      <c r="C50" s="2" t="s">
        <v>26</v>
      </c>
      <c r="D50" s="2" t="s">
        <v>27</v>
      </c>
      <c r="E50" s="2"/>
      <c r="F50" s="2">
        <v>2016</v>
      </c>
      <c r="G50" s="2">
        <v>2017</v>
      </c>
      <c r="H50" s="2">
        <v>2018</v>
      </c>
      <c r="I50" s="2">
        <v>2019</v>
      </c>
    </row>
    <row r="51" spans="1:9" x14ac:dyDescent="0.2">
      <c r="A51" s="2" t="s">
        <v>28</v>
      </c>
      <c r="B51" t="s">
        <v>29</v>
      </c>
      <c r="C51" s="5"/>
      <c r="D51" s="5"/>
      <c r="E51" s="4" t="s">
        <v>30</v>
      </c>
      <c r="F51" s="10">
        <f>3355341.63652734/4</f>
        <v>838835.40913183498</v>
      </c>
      <c r="G51" s="5"/>
      <c r="H51" s="5"/>
      <c r="I51" s="5"/>
    </row>
    <row r="52" spans="1:9" x14ac:dyDescent="0.2">
      <c r="A52" s="2" t="s">
        <v>31</v>
      </c>
      <c r="B52" t="s">
        <v>32</v>
      </c>
      <c r="C52" s="5"/>
      <c r="D52" s="5"/>
      <c r="E52" s="4" t="s">
        <v>30</v>
      </c>
      <c r="F52" s="5">
        <v>5.21</v>
      </c>
      <c r="G52" s="5"/>
      <c r="H52" s="5"/>
      <c r="I52" s="5"/>
    </row>
    <row r="53" spans="1:9" x14ac:dyDescent="0.2">
      <c r="A53" s="2" t="s">
        <v>33</v>
      </c>
      <c r="B53" t="s">
        <v>34</v>
      </c>
      <c r="C53" s="5"/>
      <c r="D53" s="5"/>
      <c r="E53" s="4" t="s">
        <v>30</v>
      </c>
      <c r="F53" s="5"/>
      <c r="G53" s="5"/>
      <c r="H53" s="5"/>
      <c r="I53" s="5"/>
    </row>
    <row r="54" spans="1:9" x14ac:dyDescent="0.2">
      <c r="A54" s="2" t="s">
        <v>35</v>
      </c>
      <c r="B54" t="s">
        <v>36</v>
      </c>
      <c r="C54" s="5"/>
      <c r="D54" s="5"/>
      <c r="E54" s="4" t="s">
        <v>30</v>
      </c>
      <c r="F54" s="5"/>
      <c r="G54" s="5"/>
      <c r="H54" s="5"/>
      <c r="I54" s="5"/>
    </row>
    <row r="55" spans="1:9" x14ac:dyDescent="0.2">
      <c r="A55" s="2" t="s">
        <v>37</v>
      </c>
      <c r="B55" t="s">
        <v>34</v>
      </c>
      <c r="C55" s="5"/>
      <c r="D55" s="5"/>
      <c r="E55" s="4" t="s">
        <v>30</v>
      </c>
      <c r="F55" s="6">
        <f>F51/F52</f>
        <v>161004.87699267466</v>
      </c>
      <c r="G55" s="5"/>
      <c r="H55" s="5"/>
      <c r="I55" s="5"/>
    </row>
    <row r="57" spans="1:9" x14ac:dyDescent="0.2">
      <c r="A57" s="2" t="str">
        <f>'Program targeting'!$A$11</f>
        <v>Community support - link to care</v>
      </c>
      <c r="B57" s="2" t="s">
        <v>25</v>
      </c>
      <c r="C57" s="2" t="s">
        <v>26</v>
      </c>
      <c r="D57" s="2" t="s">
        <v>27</v>
      </c>
      <c r="E57" s="2"/>
      <c r="F57" s="2">
        <v>2016</v>
      </c>
      <c r="G57" s="2">
        <v>2017</v>
      </c>
      <c r="H57" s="2">
        <v>2018</v>
      </c>
      <c r="I57" s="2">
        <v>2019</v>
      </c>
    </row>
    <row r="58" spans="1:9" x14ac:dyDescent="0.2">
      <c r="A58" s="2" t="s">
        <v>28</v>
      </c>
      <c r="B58" t="s">
        <v>29</v>
      </c>
      <c r="C58" s="5"/>
      <c r="D58" s="5"/>
      <c r="E58" s="4" t="s">
        <v>30</v>
      </c>
      <c r="F58" s="10">
        <v>439693.56465786684</v>
      </c>
      <c r="G58" s="5"/>
      <c r="H58" s="5"/>
      <c r="I58" s="5"/>
    </row>
    <row r="59" spans="1:9" x14ac:dyDescent="0.2">
      <c r="A59" s="2" t="s">
        <v>31</v>
      </c>
      <c r="B59" t="s">
        <v>32</v>
      </c>
      <c r="C59" s="5"/>
      <c r="D59" s="5"/>
      <c r="E59" s="4" t="s">
        <v>30</v>
      </c>
      <c r="F59" s="5">
        <v>9.14</v>
      </c>
      <c r="G59" s="5"/>
      <c r="H59" s="5"/>
      <c r="I59" s="5"/>
    </row>
    <row r="60" spans="1:9" x14ac:dyDescent="0.2">
      <c r="A60" s="2" t="s">
        <v>33</v>
      </c>
      <c r="B60" t="s">
        <v>34</v>
      </c>
      <c r="C60" s="5"/>
      <c r="D60" s="5"/>
      <c r="E60" s="4" t="s">
        <v>30</v>
      </c>
      <c r="F60" s="5"/>
      <c r="G60" s="5"/>
      <c r="H60" s="5"/>
      <c r="I60" s="5"/>
    </row>
    <row r="61" spans="1:9" x14ac:dyDescent="0.2">
      <c r="A61" s="2" t="s">
        <v>35</v>
      </c>
      <c r="B61" t="s">
        <v>36</v>
      </c>
      <c r="C61" s="5"/>
      <c r="D61" s="5"/>
      <c r="E61" s="4" t="s">
        <v>30</v>
      </c>
      <c r="F61" s="5"/>
      <c r="G61" s="5"/>
      <c r="H61" s="5"/>
      <c r="I61" s="5"/>
    </row>
    <row r="62" spans="1:9" x14ac:dyDescent="0.2">
      <c r="A62" s="2" t="s">
        <v>37</v>
      </c>
      <c r="B62" t="s">
        <v>34</v>
      </c>
      <c r="C62" s="5"/>
      <c r="D62" s="5"/>
      <c r="E62" s="4" t="s">
        <v>30</v>
      </c>
      <c r="F62" s="6">
        <f>F58/F59</f>
        <v>48106.516920991991</v>
      </c>
      <c r="G62" s="5"/>
      <c r="H62" s="5"/>
      <c r="I62" s="5"/>
    </row>
    <row r="64" spans="1:9" x14ac:dyDescent="0.2">
      <c r="A64" s="2" t="str">
        <f>'Program targeting'!$A$12</f>
        <v>Additional education (prof)</v>
      </c>
      <c r="B64" s="2" t="s">
        <v>25</v>
      </c>
      <c r="C64" s="2" t="s">
        <v>26</v>
      </c>
      <c r="D64" s="2" t="s">
        <v>27</v>
      </c>
      <c r="E64" s="2"/>
      <c r="F64" s="2">
        <v>2016</v>
      </c>
      <c r="G64" s="2">
        <v>2017</v>
      </c>
      <c r="H64" s="2">
        <v>2018</v>
      </c>
      <c r="I64" s="2">
        <v>2019</v>
      </c>
    </row>
    <row r="65" spans="1:9" x14ac:dyDescent="0.2">
      <c r="A65" s="2" t="s">
        <v>28</v>
      </c>
      <c r="B65" t="s">
        <v>29</v>
      </c>
      <c r="C65" s="5"/>
      <c r="D65" s="5"/>
      <c r="E65" s="4" t="s">
        <v>30</v>
      </c>
      <c r="F65" s="10">
        <v>788149.13635233045</v>
      </c>
      <c r="G65" s="5"/>
      <c r="H65" s="5"/>
      <c r="I65" s="5"/>
    </row>
    <row r="66" spans="1:9" x14ac:dyDescent="0.2">
      <c r="A66" s="2" t="s">
        <v>31</v>
      </c>
      <c r="B66" t="s">
        <v>32</v>
      </c>
      <c r="C66" s="5"/>
      <c r="D66" s="5"/>
      <c r="E66" s="4" t="s">
        <v>30</v>
      </c>
      <c r="F66" s="5">
        <v>10.050000000000001</v>
      </c>
      <c r="G66" s="5"/>
      <c r="H66" s="5"/>
      <c r="I66" s="5"/>
    </row>
    <row r="67" spans="1:9" x14ac:dyDescent="0.2">
      <c r="A67" s="2" t="s">
        <v>33</v>
      </c>
      <c r="B67" t="s">
        <v>34</v>
      </c>
      <c r="C67" s="5"/>
      <c r="D67" s="5"/>
      <c r="E67" s="4" t="s">
        <v>30</v>
      </c>
      <c r="F67" s="5"/>
      <c r="G67" s="5"/>
      <c r="H67" s="5"/>
      <c r="I67" s="5"/>
    </row>
    <row r="68" spans="1:9" x14ac:dyDescent="0.2">
      <c r="A68" s="2" t="s">
        <v>35</v>
      </c>
      <c r="B68" t="s">
        <v>36</v>
      </c>
      <c r="C68" s="5"/>
      <c r="D68" s="5"/>
      <c r="E68" s="4" t="s">
        <v>30</v>
      </c>
      <c r="F68" s="5"/>
      <c r="G68" s="5"/>
      <c r="H68" s="5"/>
      <c r="I68" s="5"/>
    </row>
    <row r="69" spans="1:9" x14ac:dyDescent="0.2">
      <c r="A69" s="2" t="s">
        <v>37</v>
      </c>
      <c r="B69" t="s">
        <v>34</v>
      </c>
      <c r="C69" s="5"/>
      <c r="D69" s="5"/>
      <c r="E69" s="4" t="s">
        <v>30</v>
      </c>
      <c r="F69" s="6">
        <f>F65/F66</f>
        <v>78422.799637047807</v>
      </c>
      <c r="G69" s="5"/>
      <c r="H69" s="5"/>
      <c r="I69" s="5"/>
    </row>
    <row r="71" spans="1:9" x14ac:dyDescent="0.2">
      <c r="A71" s="2" t="str">
        <f>'Program targeting'!$A$13</f>
        <v>Additional education (lay)</v>
      </c>
      <c r="B71" s="2" t="s">
        <v>25</v>
      </c>
      <c r="C71" s="2" t="s">
        <v>26</v>
      </c>
      <c r="D71" s="2" t="s">
        <v>27</v>
      </c>
      <c r="E71" s="2"/>
      <c r="F71" s="2">
        <v>2016</v>
      </c>
      <c r="G71" s="2">
        <v>2017</v>
      </c>
      <c r="H71" s="2">
        <v>2018</v>
      </c>
      <c r="I71" s="2">
        <v>2019</v>
      </c>
    </row>
    <row r="72" spans="1:9" x14ac:dyDescent="0.2">
      <c r="A72" s="2" t="s">
        <v>28</v>
      </c>
      <c r="B72" t="s">
        <v>29</v>
      </c>
      <c r="C72" s="5"/>
      <c r="D72" s="5"/>
      <c r="E72" s="4" t="s">
        <v>30</v>
      </c>
      <c r="F72" s="10">
        <v>275852.15942059574</v>
      </c>
      <c r="G72" s="5"/>
      <c r="H72" s="5"/>
      <c r="I72" s="5"/>
    </row>
    <row r="73" spans="1:9" x14ac:dyDescent="0.2">
      <c r="A73" s="2" t="s">
        <v>31</v>
      </c>
      <c r="B73" t="s">
        <v>32</v>
      </c>
      <c r="C73" s="5"/>
      <c r="D73" s="5"/>
      <c r="E73" s="4" t="s">
        <v>30</v>
      </c>
      <c r="F73" s="5">
        <v>1.05</v>
      </c>
      <c r="G73" s="5"/>
      <c r="H73" s="5"/>
      <c r="I73" s="5"/>
    </row>
    <row r="74" spans="1:9" x14ac:dyDescent="0.2">
      <c r="A74" s="2" t="s">
        <v>33</v>
      </c>
      <c r="B74" t="s">
        <v>34</v>
      </c>
      <c r="C74" s="5"/>
      <c r="D74" s="5"/>
      <c r="E74" s="4" t="s">
        <v>30</v>
      </c>
      <c r="F74" s="5"/>
      <c r="G74" s="5"/>
      <c r="H74" s="5"/>
      <c r="I74" s="5"/>
    </row>
    <row r="75" spans="1:9" x14ac:dyDescent="0.2">
      <c r="A75" s="2" t="s">
        <v>35</v>
      </c>
      <c r="B75" t="s">
        <v>36</v>
      </c>
      <c r="C75" s="5"/>
      <c r="D75" s="5"/>
      <c r="E75" s="4" t="s">
        <v>30</v>
      </c>
      <c r="F75" s="5"/>
      <c r="G75" s="5"/>
      <c r="H75" s="5"/>
      <c r="I75" s="5"/>
    </row>
    <row r="76" spans="1:9" x14ac:dyDescent="0.2">
      <c r="A76" s="2" t="s">
        <v>37</v>
      </c>
      <c r="B76" t="s">
        <v>34</v>
      </c>
      <c r="C76" s="5"/>
      <c r="D76" s="5"/>
      <c r="E76" s="4" t="s">
        <v>30</v>
      </c>
      <c r="F76" s="6">
        <f>F72/F73</f>
        <v>262716.34230532928</v>
      </c>
      <c r="G76" s="5"/>
      <c r="H76" s="5"/>
      <c r="I76" s="5"/>
    </row>
    <row r="78" spans="1:9" x14ac:dyDescent="0.2">
      <c r="A78" s="2" t="str">
        <f>'Program targeting'!$A$14</f>
        <v>Classic ART initiation</v>
      </c>
      <c r="B78" s="2" t="s">
        <v>25</v>
      </c>
      <c r="C78" s="2" t="s">
        <v>26</v>
      </c>
      <c r="D78" s="2" t="s">
        <v>27</v>
      </c>
      <c r="E78" s="2"/>
      <c r="F78" s="2">
        <v>2016</v>
      </c>
      <c r="G78" s="2">
        <v>2017</v>
      </c>
      <c r="H78" s="2">
        <v>2018</v>
      </c>
      <c r="I78" s="2">
        <v>2019</v>
      </c>
    </row>
    <row r="79" spans="1:9" x14ac:dyDescent="0.2">
      <c r="A79" s="2" t="s">
        <v>28</v>
      </c>
      <c r="B79" t="s">
        <v>29</v>
      </c>
      <c r="C79" s="5"/>
      <c r="D79" s="5"/>
      <c r="E79" s="4" t="s">
        <v>30</v>
      </c>
      <c r="F79" s="10">
        <v>1425168.2507424951</v>
      </c>
      <c r="G79" s="5"/>
      <c r="H79" s="5"/>
      <c r="I79" s="5"/>
    </row>
    <row r="80" spans="1:9" x14ac:dyDescent="0.2">
      <c r="A80" s="2" t="s">
        <v>31</v>
      </c>
      <c r="B80" t="s">
        <v>32</v>
      </c>
      <c r="C80" s="5"/>
      <c r="D80" s="5"/>
      <c r="E80" s="4" t="s">
        <v>30</v>
      </c>
      <c r="F80" s="5">
        <v>2.54</v>
      </c>
      <c r="G80" s="5"/>
      <c r="H80" s="5"/>
      <c r="I80" s="5"/>
    </row>
    <row r="81" spans="1:9" x14ac:dyDescent="0.2">
      <c r="A81" s="2" t="s">
        <v>33</v>
      </c>
      <c r="B81" t="s">
        <v>34</v>
      </c>
      <c r="C81" s="5"/>
      <c r="D81" s="5"/>
      <c r="E81" s="4" t="s">
        <v>30</v>
      </c>
      <c r="F81" s="5"/>
      <c r="G81" s="5"/>
      <c r="H81" s="5"/>
      <c r="I81" s="5"/>
    </row>
    <row r="82" spans="1:9" x14ac:dyDescent="0.2">
      <c r="A82" s="2" t="s">
        <v>35</v>
      </c>
      <c r="B82" t="s">
        <v>36</v>
      </c>
      <c r="C82" s="5"/>
      <c r="D82" s="5"/>
      <c r="E82" s="4" t="s">
        <v>30</v>
      </c>
      <c r="F82" s="5"/>
      <c r="G82" s="5"/>
      <c r="H82" s="5"/>
      <c r="I82" s="5"/>
    </row>
    <row r="83" spans="1:9" x14ac:dyDescent="0.2">
      <c r="A83" s="2" t="s">
        <v>37</v>
      </c>
      <c r="B83" t="s">
        <v>34</v>
      </c>
      <c r="C83" s="5"/>
      <c r="D83" s="5"/>
      <c r="E83" s="4" t="s">
        <v>30</v>
      </c>
      <c r="F83" s="6">
        <f>F79/F80</f>
        <v>561089.86249704531</v>
      </c>
      <c r="G83" s="5"/>
      <c r="H83" s="5"/>
      <c r="I83" s="5"/>
    </row>
    <row r="85" spans="1:9" x14ac:dyDescent="0.2">
      <c r="A85" s="2" t="str">
        <f>'Program targeting'!$A$15</f>
        <v>Fast-track ART initiation</v>
      </c>
      <c r="B85" s="2" t="s">
        <v>25</v>
      </c>
      <c r="C85" s="2" t="s">
        <v>26</v>
      </c>
      <c r="D85" s="2" t="s">
        <v>27</v>
      </c>
      <c r="E85" s="2"/>
      <c r="F85" s="2">
        <v>2016</v>
      </c>
      <c r="G85" s="2">
        <v>2017</v>
      </c>
      <c r="H85" s="2">
        <v>2018</v>
      </c>
      <c r="I85" s="2">
        <v>2019</v>
      </c>
    </row>
    <row r="86" spans="1:9" x14ac:dyDescent="0.2">
      <c r="A86" s="2" t="s">
        <v>28</v>
      </c>
      <c r="B86" t="s">
        <v>29</v>
      </c>
      <c r="C86" s="5"/>
      <c r="D86" s="5"/>
      <c r="E86" s="4" t="s">
        <v>30</v>
      </c>
      <c r="F86" s="10">
        <v>143050.3094718424</v>
      </c>
      <c r="G86" s="5"/>
      <c r="H86" s="5"/>
      <c r="I86" s="5"/>
    </row>
    <row r="87" spans="1:9" x14ac:dyDescent="0.2">
      <c r="A87" s="2" t="s">
        <v>31</v>
      </c>
      <c r="B87" t="s">
        <v>32</v>
      </c>
      <c r="C87" s="5"/>
      <c r="D87" s="5"/>
      <c r="E87" s="4" t="s">
        <v>30</v>
      </c>
      <c r="F87" s="5">
        <v>3.27</v>
      </c>
      <c r="G87" s="5"/>
      <c r="H87" s="5"/>
      <c r="I87" s="5"/>
    </row>
    <row r="88" spans="1:9" x14ac:dyDescent="0.2">
      <c r="A88" s="2" t="s">
        <v>33</v>
      </c>
      <c r="B88" t="s">
        <v>34</v>
      </c>
      <c r="C88" s="5"/>
      <c r="D88" s="5"/>
      <c r="E88" s="4" t="s">
        <v>30</v>
      </c>
      <c r="F88" s="5"/>
      <c r="G88" s="5"/>
      <c r="H88" s="5"/>
      <c r="I88" s="5"/>
    </row>
    <row r="89" spans="1:9" x14ac:dyDescent="0.2">
      <c r="A89" s="2" t="s">
        <v>35</v>
      </c>
      <c r="B89" t="s">
        <v>36</v>
      </c>
      <c r="C89" s="5"/>
      <c r="D89" s="5"/>
      <c r="E89" s="4" t="s">
        <v>30</v>
      </c>
      <c r="F89" s="5"/>
      <c r="G89" s="5"/>
      <c r="H89" s="5"/>
      <c r="I89" s="5"/>
    </row>
    <row r="90" spans="1:9" x14ac:dyDescent="0.2">
      <c r="A90" s="2" t="s">
        <v>37</v>
      </c>
      <c r="B90" t="s">
        <v>34</v>
      </c>
      <c r="C90" s="5"/>
      <c r="D90" s="5"/>
      <c r="E90" s="4" t="s">
        <v>30</v>
      </c>
      <c r="F90" s="6">
        <f>F86/F87</f>
        <v>43746.272009737739</v>
      </c>
      <c r="G90" s="5"/>
      <c r="H90" s="5"/>
      <c r="I90" s="5"/>
    </row>
    <row r="92" spans="1:9" x14ac:dyDescent="0.2">
      <c r="A92" s="2" t="str">
        <f>'Program targeting'!$A$16</f>
        <v>Same day ART initiation</v>
      </c>
      <c r="B92" s="2" t="s">
        <v>25</v>
      </c>
      <c r="C92" s="2" t="s">
        <v>26</v>
      </c>
      <c r="D92" s="2" t="s">
        <v>27</v>
      </c>
      <c r="E92" s="2"/>
      <c r="F92" s="2">
        <v>2016</v>
      </c>
      <c r="G92" s="2">
        <v>2017</v>
      </c>
      <c r="H92" s="2">
        <v>2018</v>
      </c>
      <c r="I92" s="2">
        <v>2019</v>
      </c>
    </row>
    <row r="93" spans="1:9" x14ac:dyDescent="0.2">
      <c r="A93" s="2" t="s">
        <v>28</v>
      </c>
      <c r="B93" t="s">
        <v>29</v>
      </c>
      <c r="C93" s="5"/>
      <c r="D93" s="5"/>
      <c r="E93" s="4" t="s">
        <v>30</v>
      </c>
      <c r="F93" s="10">
        <v>71526.418571249029</v>
      </c>
      <c r="G93" s="5"/>
      <c r="H93" s="5"/>
      <c r="I93" s="5"/>
    </row>
    <row r="94" spans="1:9" x14ac:dyDescent="0.2">
      <c r="A94" s="2" t="s">
        <v>31</v>
      </c>
      <c r="B94" t="s">
        <v>32</v>
      </c>
      <c r="C94" s="5"/>
      <c r="D94" s="5"/>
      <c r="E94" s="4" t="s">
        <v>30</v>
      </c>
      <c r="F94" s="5">
        <v>2.5499999999999998</v>
      </c>
      <c r="G94" s="5"/>
      <c r="H94" s="5"/>
      <c r="I94" s="5"/>
    </row>
    <row r="95" spans="1:9" x14ac:dyDescent="0.2">
      <c r="A95" s="2" t="s">
        <v>33</v>
      </c>
      <c r="B95" t="s">
        <v>34</v>
      </c>
      <c r="C95" s="5"/>
      <c r="D95" s="5"/>
      <c r="E95" s="4" t="s">
        <v>30</v>
      </c>
      <c r="F95" s="5"/>
      <c r="G95" s="5"/>
      <c r="H95" s="5"/>
      <c r="I95" s="5"/>
    </row>
    <row r="96" spans="1:9" x14ac:dyDescent="0.2">
      <c r="A96" s="2" t="s">
        <v>35</v>
      </c>
      <c r="B96" t="s">
        <v>36</v>
      </c>
      <c r="C96" s="5"/>
      <c r="D96" s="5"/>
      <c r="E96" s="4" t="s">
        <v>30</v>
      </c>
      <c r="F96" s="5"/>
      <c r="G96" s="5"/>
      <c r="H96" s="5"/>
      <c r="I96" s="5"/>
    </row>
    <row r="97" spans="1:9" x14ac:dyDescent="0.2">
      <c r="A97" s="2" t="s">
        <v>37</v>
      </c>
      <c r="B97" t="s">
        <v>34</v>
      </c>
      <c r="C97" s="5"/>
      <c r="D97" s="5"/>
      <c r="E97" s="4" t="s">
        <v>30</v>
      </c>
      <c r="F97" s="6">
        <f>F93/F94</f>
        <v>28049.575910293737</v>
      </c>
      <c r="G97" s="5"/>
      <c r="H97" s="5"/>
      <c r="I97" s="5"/>
    </row>
    <row r="99" spans="1:9" x14ac:dyDescent="0.2">
      <c r="A99" s="2" t="str">
        <f>'Program targeting'!$A$17</f>
        <v>Community support - adherence</v>
      </c>
      <c r="B99" s="2" t="s">
        <v>25</v>
      </c>
      <c r="C99" s="2" t="s">
        <v>26</v>
      </c>
      <c r="D99" s="2" t="s">
        <v>27</v>
      </c>
      <c r="E99" s="2"/>
      <c r="F99" s="2">
        <v>2016</v>
      </c>
      <c r="G99" s="2">
        <v>2017</v>
      </c>
      <c r="H99" s="2">
        <v>2018</v>
      </c>
      <c r="I99" s="2">
        <v>2019</v>
      </c>
    </row>
    <row r="100" spans="1:9" x14ac:dyDescent="0.2">
      <c r="A100" s="2" t="s">
        <v>28</v>
      </c>
      <c r="B100" t="s">
        <v>29</v>
      </c>
      <c r="C100" s="5"/>
      <c r="D100" s="5"/>
      <c r="E100" s="4" t="s">
        <v>30</v>
      </c>
      <c r="F100" s="10">
        <v>1377542.3397052663</v>
      </c>
      <c r="G100" s="5"/>
      <c r="H100" s="5"/>
      <c r="I100" s="5"/>
    </row>
    <row r="101" spans="1:9" x14ac:dyDescent="0.2">
      <c r="A101" s="2" t="s">
        <v>31</v>
      </c>
      <c r="B101" t="s">
        <v>32</v>
      </c>
      <c r="C101" s="5"/>
      <c r="D101" s="5"/>
      <c r="E101" s="4" t="s">
        <v>30</v>
      </c>
      <c r="F101" s="5">
        <v>4.59</v>
      </c>
      <c r="G101" s="5"/>
      <c r="H101" s="5"/>
      <c r="I101" s="5"/>
    </row>
    <row r="102" spans="1:9" x14ac:dyDescent="0.2">
      <c r="A102" s="2" t="s">
        <v>33</v>
      </c>
      <c r="B102" t="s">
        <v>34</v>
      </c>
      <c r="C102" s="5"/>
      <c r="D102" s="5"/>
      <c r="E102" s="4" t="s">
        <v>30</v>
      </c>
      <c r="F102" s="5"/>
      <c r="G102" s="5"/>
      <c r="H102" s="5"/>
      <c r="I102" s="5"/>
    </row>
    <row r="103" spans="1:9" x14ac:dyDescent="0.2">
      <c r="A103" s="2" t="s">
        <v>35</v>
      </c>
      <c r="B103" t="s">
        <v>36</v>
      </c>
      <c r="C103" s="5"/>
      <c r="D103" s="5"/>
      <c r="E103" s="4" t="s">
        <v>30</v>
      </c>
      <c r="F103" s="5"/>
      <c r="G103" s="5"/>
      <c r="H103" s="5"/>
      <c r="I103" s="5"/>
    </row>
    <row r="104" spans="1:9" x14ac:dyDescent="0.2">
      <c r="A104" s="2" t="s">
        <v>37</v>
      </c>
      <c r="B104" t="s">
        <v>34</v>
      </c>
      <c r="C104" s="5"/>
      <c r="D104" s="5"/>
      <c r="E104" s="4" t="s">
        <v>30</v>
      </c>
      <c r="F104" s="6">
        <f>F100/F101</f>
        <v>300118.15679853299</v>
      </c>
      <c r="G104" s="5"/>
      <c r="H104" s="5"/>
      <c r="I104" s="5"/>
    </row>
    <row r="106" spans="1:9" x14ac:dyDescent="0.2">
      <c r="A106" s="2" t="str">
        <f>'Program targeting'!$A$18</f>
        <v>WhatsApp messaging - adherence</v>
      </c>
      <c r="B106" s="2" t="s">
        <v>25</v>
      </c>
      <c r="C106" s="2" t="s">
        <v>26</v>
      </c>
      <c r="D106" s="2" t="s">
        <v>27</v>
      </c>
      <c r="E106" s="2"/>
      <c r="F106" s="2">
        <v>2016</v>
      </c>
      <c r="G106" s="2">
        <v>2017</v>
      </c>
      <c r="H106" s="2">
        <v>2018</v>
      </c>
      <c r="I106" s="2">
        <v>2019</v>
      </c>
    </row>
    <row r="107" spans="1:9" x14ac:dyDescent="0.2">
      <c r="A107" s="2" t="s">
        <v>28</v>
      </c>
      <c r="B107" t="s">
        <v>29</v>
      </c>
      <c r="C107" s="5"/>
      <c r="D107" s="5"/>
      <c r="E107" s="4" t="s">
        <v>30</v>
      </c>
      <c r="F107" s="10">
        <v>9973.3020018481402</v>
      </c>
      <c r="G107" s="5"/>
      <c r="H107" s="5"/>
      <c r="I107" s="5"/>
    </row>
    <row r="108" spans="1:9" x14ac:dyDescent="0.2">
      <c r="A108" s="2" t="s">
        <v>31</v>
      </c>
      <c r="B108" t="s">
        <v>32</v>
      </c>
      <c r="C108" s="5"/>
      <c r="D108" s="5"/>
      <c r="E108" s="4" t="s">
        <v>30</v>
      </c>
      <c r="F108" s="5">
        <v>1.7000000000000001E-4</v>
      </c>
      <c r="G108" s="5"/>
      <c r="H108" s="5"/>
      <c r="I108" s="5"/>
    </row>
    <row r="109" spans="1:9" x14ac:dyDescent="0.2">
      <c r="A109" s="2" t="s">
        <v>33</v>
      </c>
      <c r="B109" t="s">
        <v>34</v>
      </c>
      <c r="C109" s="5"/>
      <c r="D109" s="5"/>
      <c r="E109" s="4" t="s">
        <v>30</v>
      </c>
      <c r="F109" s="5"/>
      <c r="G109" s="5"/>
      <c r="H109" s="5"/>
      <c r="I109" s="5"/>
    </row>
    <row r="110" spans="1:9" x14ac:dyDescent="0.2">
      <c r="A110" s="2" t="s">
        <v>35</v>
      </c>
      <c r="B110" t="s">
        <v>36</v>
      </c>
      <c r="C110" s="5"/>
      <c r="D110" s="5"/>
      <c r="E110" s="4" t="s">
        <v>30</v>
      </c>
      <c r="F110" s="5"/>
      <c r="G110" s="5"/>
      <c r="H110" s="5"/>
      <c r="I110" s="5"/>
    </row>
    <row r="111" spans="1:9" x14ac:dyDescent="0.2">
      <c r="A111" s="2" t="s">
        <v>37</v>
      </c>
      <c r="B111" t="s">
        <v>34</v>
      </c>
      <c r="C111" s="5"/>
      <c r="D111" s="5"/>
      <c r="E111" s="4" t="s">
        <v>30</v>
      </c>
      <c r="F111" s="6">
        <f>F107/F108</f>
        <v>58666482.363812588</v>
      </c>
      <c r="G111" s="5"/>
      <c r="H111" s="5"/>
      <c r="I111" s="5"/>
    </row>
    <row r="113" spans="1:9" x14ac:dyDescent="0.2">
      <c r="A113" s="2" t="str">
        <f>'Program targeting'!$A$19</f>
        <v>Tracing of ART clients</v>
      </c>
      <c r="B113" s="2" t="s">
        <v>25</v>
      </c>
      <c r="C113" s="2" t="s">
        <v>26</v>
      </c>
      <c r="D113" s="2" t="s">
        <v>27</v>
      </c>
      <c r="E113" s="2"/>
      <c r="F113" s="2">
        <v>2016</v>
      </c>
      <c r="G113" s="2">
        <v>2017</v>
      </c>
      <c r="H113" s="2">
        <v>2018</v>
      </c>
      <c r="I113" s="2">
        <v>2019</v>
      </c>
    </row>
    <row r="114" spans="1:9" x14ac:dyDescent="0.2">
      <c r="A114" s="2" t="s">
        <v>28</v>
      </c>
      <c r="B114" t="s">
        <v>29</v>
      </c>
      <c r="C114" s="5"/>
      <c r="D114" s="5"/>
      <c r="E114" s="4" t="s">
        <v>30</v>
      </c>
      <c r="F114" s="10">
        <v>813995.85459463554</v>
      </c>
      <c r="G114" s="5"/>
      <c r="H114" s="5"/>
      <c r="I114" s="5"/>
    </row>
    <row r="115" spans="1:9" x14ac:dyDescent="0.2">
      <c r="A115" s="2" t="s">
        <v>31</v>
      </c>
      <c r="B115" t="s">
        <v>32</v>
      </c>
      <c r="C115" s="5"/>
      <c r="D115" s="5"/>
      <c r="E115" s="4" t="s">
        <v>30</v>
      </c>
      <c r="F115" s="5">
        <v>9.3699999999999992</v>
      </c>
      <c r="G115" s="5"/>
      <c r="H115" s="5"/>
      <c r="I115" s="5"/>
    </row>
    <row r="116" spans="1:9" x14ac:dyDescent="0.2">
      <c r="A116" s="2" t="s">
        <v>33</v>
      </c>
      <c r="B116" t="s">
        <v>34</v>
      </c>
      <c r="C116" s="5"/>
      <c r="D116" s="5"/>
      <c r="E116" s="4" t="s">
        <v>30</v>
      </c>
      <c r="F116" s="5"/>
      <c r="G116" s="5"/>
      <c r="H116" s="5"/>
      <c r="I116" s="5"/>
    </row>
    <row r="117" spans="1:9" x14ac:dyDescent="0.2">
      <c r="A117" s="2" t="s">
        <v>35</v>
      </c>
      <c r="B117" t="s">
        <v>36</v>
      </c>
      <c r="C117" s="5"/>
      <c r="D117" s="5"/>
      <c r="E117" s="4" t="s">
        <v>30</v>
      </c>
      <c r="F117" s="5"/>
      <c r="G117" s="5"/>
      <c r="H117" s="5"/>
      <c r="I117" s="5"/>
    </row>
    <row r="118" spans="1:9" x14ac:dyDescent="0.2">
      <c r="A118" s="2" t="s">
        <v>37</v>
      </c>
      <c r="B118" t="s">
        <v>34</v>
      </c>
      <c r="C118" s="5"/>
      <c r="D118" s="5"/>
      <c r="E118" s="4" t="s">
        <v>30</v>
      </c>
      <c r="F118" s="6">
        <f>F114/F115</f>
        <v>86872.556520238591</v>
      </c>
      <c r="G118" s="5"/>
      <c r="H118" s="5"/>
      <c r="I118" s="5"/>
    </row>
    <row r="120" spans="1:9" x14ac:dyDescent="0.2">
      <c r="A120" s="2" t="str">
        <f>'Program targeting'!$A$20</f>
        <v>Enhanced adherence (prof)</v>
      </c>
      <c r="B120" s="2" t="s">
        <v>25</v>
      </c>
      <c r="C120" s="2" t="s">
        <v>26</v>
      </c>
      <c r="D120" s="2" t="s">
        <v>27</v>
      </c>
      <c r="E120" s="2"/>
      <c r="F120" s="2">
        <v>2016</v>
      </c>
      <c r="G120" s="2">
        <v>2017</v>
      </c>
      <c r="H120" s="2">
        <v>2018</v>
      </c>
      <c r="I120" s="2">
        <v>2019</v>
      </c>
    </row>
    <row r="121" spans="1:9" x14ac:dyDescent="0.2">
      <c r="A121" s="2" t="s">
        <v>28</v>
      </c>
      <c r="B121" t="s">
        <v>29</v>
      </c>
      <c r="C121" s="5"/>
      <c r="D121" s="5"/>
      <c r="E121" s="4" t="s">
        <v>30</v>
      </c>
      <c r="F121" s="10">
        <v>1287519.3825187576</v>
      </c>
      <c r="G121" s="5"/>
      <c r="H121" s="5"/>
      <c r="I121" s="5"/>
    </row>
    <row r="122" spans="1:9" x14ac:dyDescent="0.2">
      <c r="A122" s="2" t="s">
        <v>31</v>
      </c>
      <c r="B122" t="s">
        <v>32</v>
      </c>
      <c r="C122" s="5"/>
      <c r="D122" s="5"/>
      <c r="E122" s="4" t="s">
        <v>30</v>
      </c>
      <c r="F122" s="5">
        <v>15.04</v>
      </c>
      <c r="G122" s="5"/>
      <c r="H122" s="5"/>
      <c r="I122" s="5"/>
    </row>
    <row r="123" spans="1:9" x14ac:dyDescent="0.2">
      <c r="A123" s="2" t="s">
        <v>33</v>
      </c>
      <c r="B123" t="s">
        <v>34</v>
      </c>
      <c r="C123" s="5"/>
      <c r="D123" s="5"/>
      <c r="E123" s="4" t="s">
        <v>30</v>
      </c>
      <c r="F123" s="5"/>
      <c r="G123" s="5"/>
      <c r="H123" s="5"/>
      <c r="I123" s="5"/>
    </row>
    <row r="124" spans="1:9" x14ac:dyDescent="0.2">
      <c r="A124" s="2" t="s">
        <v>35</v>
      </c>
      <c r="B124" t="s">
        <v>36</v>
      </c>
      <c r="C124" s="5"/>
      <c r="D124" s="5"/>
      <c r="E124" s="4" t="s">
        <v>30</v>
      </c>
      <c r="F124" s="5"/>
      <c r="G124" s="5"/>
      <c r="H124" s="5"/>
      <c r="I124" s="5"/>
    </row>
    <row r="125" spans="1:9" x14ac:dyDescent="0.2">
      <c r="A125" s="2" t="s">
        <v>37</v>
      </c>
      <c r="B125" t="s">
        <v>34</v>
      </c>
      <c r="C125" s="5"/>
      <c r="D125" s="5"/>
      <c r="E125" s="4" t="s">
        <v>30</v>
      </c>
      <c r="F125" s="6">
        <f>F121/F122</f>
        <v>85606.341922789739</v>
      </c>
      <c r="G125" s="5"/>
      <c r="H125" s="5"/>
      <c r="I125" s="5"/>
    </row>
    <row r="127" spans="1:9" x14ac:dyDescent="0.2">
      <c r="A127" s="2" t="str">
        <f>'Program targeting'!$A$21</f>
        <v>Enhanced adherence (lay)</v>
      </c>
      <c r="B127" s="2" t="s">
        <v>25</v>
      </c>
      <c r="C127" s="2" t="s">
        <v>26</v>
      </c>
      <c r="D127" s="2" t="s">
        <v>27</v>
      </c>
      <c r="E127" s="2"/>
      <c r="F127" s="2">
        <v>2016</v>
      </c>
      <c r="G127" s="2">
        <v>2017</v>
      </c>
      <c r="H127" s="2">
        <v>2018</v>
      </c>
      <c r="I127" s="2">
        <v>2019</v>
      </c>
    </row>
    <row r="128" spans="1:9" x14ac:dyDescent="0.2">
      <c r="A128" s="2" t="s">
        <v>28</v>
      </c>
      <c r="B128" t="s">
        <v>29</v>
      </c>
      <c r="C128" s="5"/>
      <c r="D128" s="5"/>
      <c r="E128" s="4" t="s">
        <v>30</v>
      </c>
      <c r="F128" s="10">
        <v>154503.89572372084</v>
      </c>
      <c r="G128" s="5"/>
      <c r="H128" s="5"/>
      <c r="I128" s="5"/>
    </row>
    <row r="129" spans="1:9" x14ac:dyDescent="0.2">
      <c r="A129" s="2" t="s">
        <v>31</v>
      </c>
      <c r="B129" t="s">
        <v>32</v>
      </c>
      <c r="C129" s="5"/>
      <c r="D129" s="5"/>
      <c r="E129" s="4" t="s">
        <v>30</v>
      </c>
      <c r="F129" s="5">
        <v>2.0699999999999998</v>
      </c>
      <c r="G129" s="5"/>
      <c r="H129" s="5"/>
      <c r="I129" s="5"/>
    </row>
    <row r="130" spans="1:9" x14ac:dyDescent="0.2">
      <c r="A130" s="2" t="s">
        <v>33</v>
      </c>
      <c r="B130" t="s">
        <v>34</v>
      </c>
      <c r="C130" s="5"/>
      <c r="D130" s="5"/>
      <c r="E130" s="4" t="s">
        <v>30</v>
      </c>
      <c r="F130" s="5"/>
      <c r="G130" s="5"/>
      <c r="H130" s="5"/>
      <c r="I130" s="5"/>
    </row>
    <row r="131" spans="1:9" x14ac:dyDescent="0.2">
      <c r="A131" s="2" t="s">
        <v>35</v>
      </c>
      <c r="B131" t="s">
        <v>36</v>
      </c>
      <c r="C131" s="5"/>
      <c r="D131" s="5"/>
      <c r="E131" s="4" t="s">
        <v>30</v>
      </c>
      <c r="F131" s="5"/>
      <c r="G131" s="5"/>
      <c r="H131" s="5"/>
      <c r="I131" s="5"/>
    </row>
    <row r="132" spans="1:9" x14ac:dyDescent="0.2">
      <c r="A132" s="2" t="s">
        <v>37</v>
      </c>
      <c r="B132" t="s">
        <v>34</v>
      </c>
      <c r="C132" s="5"/>
      <c r="D132" s="5"/>
      <c r="E132" s="4" t="s">
        <v>30</v>
      </c>
      <c r="F132" s="6">
        <f>F128/F129</f>
        <v>74639.563151555965</v>
      </c>
      <c r="G132" s="5"/>
      <c r="H132" s="5"/>
      <c r="I132" s="5"/>
    </row>
    <row r="134" spans="1:9" x14ac:dyDescent="0.2">
      <c r="A134" s="2" t="str">
        <f>'Program targeting'!$A$22</f>
        <v>Facility-based ART dispensing</v>
      </c>
      <c r="B134" s="2" t="s">
        <v>25</v>
      </c>
      <c r="C134" s="2" t="s">
        <v>26</v>
      </c>
      <c r="D134" s="2" t="s">
        <v>27</v>
      </c>
      <c r="E134" s="2"/>
      <c r="F134" s="2">
        <v>2016</v>
      </c>
      <c r="G134" s="2">
        <v>2017</v>
      </c>
      <c r="H134" s="2">
        <v>2018</v>
      </c>
      <c r="I134" s="2">
        <v>2019</v>
      </c>
    </row>
    <row r="135" spans="1:9" x14ac:dyDescent="0.2">
      <c r="A135" s="2" t="s">
        <v>28</v>
      </c>
      <c r="B135" t="s">
        <v>29</v>
      </c>
      <c r="C135" s="5"/>
      <c r="D135" s="5"/>
      <c r="E135" s="4" t="s">
        <v>30</v>
      </c>
      <c r="F135" s="10">
        <v>149951015.55398613</v>
      </c>
      <c r="G135" s="5"/>
      <c r="H135" s="5"/>
      <c r="I135" s="5"/>
    </row>
    <row r="136" spans="1:9" x14ac:dyDescent="0.2">
      <c r="A136" s="2" t="s">
        <v>31</v>
      </c>
      <c r="B136" t="s">
        <v>32</v>
      </c>
      <c r="C136" s="5"/>
      <c r="D136" s="5"/>
      <c r="E136" s="4" t="s">
        <v>30</v>
      </c>
      <c r="F136" s="5">
        <v>69.319999999999993</v>
      </c>
      <c r="G136" s="5"/>
      <c r="H136" s="5"/>
      <c r="I136" s="5"/>
    </row>
    <row r="137" spans="1:9" x14ac:dyDescent="0.2">
      <c r="A137" s="2" t="s">
        <v>33</v>
      </c>
      <c r="B137" t="s">
        <v>34</v>
      </c>
      <c r="C137" s="5"/>
      <c r="D137" s="5"/>
      <c r="E137" s="4" t="s">
        <v>30</v>
      </c>
      <c r="F137" s="5"/>
      <c r="G137" s="5"/>
      <c r="H137" s="5"/>
      <c r="I137" s="5"/>
    </row>
    <row r="138" spans="1:9" x14ac:dyDescent="0.2">
      <c r="A138" s="2" t="s">
        <v>35</v>
      </c>
      <c r="B138" t="s">
        <v>36</v>
      </c>
      <c r="C138" s="5"/>
      <c r="D138" s="5"/>
      <c r="E138" s="4" t="s">
        <v>30</v>
      </c>
      <c r="F138" s="5"/>
      <c r="G138" s="5"/>
      <c r="H138" s="5"/>
      <c r="I138" s="5"/>
    </row>
    <row r="139" spans="1:9" x14ac:dyDescent="0.2">
      <c r="A139" s="2" t="s">
        <v>37</v>
      </c>
      <c r="B139" t="s">
        <v>34</v>
      </c>
      <c r="C139" s="5"/>
      <c r="D139" s="5"/>
      <c r="E139" s="4" t="s">
        <v>30</v>
      </c>
      <c r="F139" s="6">
        <f>F135/F136</f>
        <v>2163171.026456811</v>
      </c>
      <c r="G139" s="5"/>
      <c r="H139" s="5"/>
      <c r="I139" s="5"/>
    </row>
    <row r="141" spans="1:9" x14ac:dyDescent="0.2">
      <c r="A141" s="2" t="str">
        <f>'Program targeting'!$A$23</f>
        <v>Decentralized delivery</v>
      </c>
      <c r="B141" s="2" t="s">
        <v>25</v>
      </c>
      <c r="C141" s="2" t="s">
        <v>26</v>
      </c>
      <c r="D141" s="2" t="s">
        <v>27</v>
      </c>
      <c r="E141" s="2"/>
      <c r="F141" s="2">
        <v>2016</v>
      </c>
      <c r="G141" s="2">
        <v>2017</v>
      </c>
      <c r="H141" s="2">
        <v>2018</v>
      </c>
      <c r="I141" s="2">
        <v>2019</v>
      </c>
    </row>
    <row r="142" spans="1:9" x14ac:dyDescent="0.2">
      <c r="A142" s="2" t="s">
        <v>28</v>
      </c>
      <c r="B142" t="s">
        <v>29</v>
      </c>
      <c r="C142" s="5"/>
      <c r="D142" s="5"/>
      <c r="E142" s="4" t="s">
        <v>30</v>
      </c>
      <c r="F142" s="10">
        <v>24072971.562229402</v>
      </c>
      <c r="G142" s="5"/>
      <c r="H142" s="5"/>
      <c r="I142" s="5"/>
    </row>
    <row r="143" spans="1:9" x14ac:dyDescent="0.2">
      <c r="A143" s="2" t="s">
        <v>31</v>
      </c>
      <c r="B143" t="s">
        <v>32</v>
      </c>
      <c r="C143" s="5"/>
      <c r="D143" s="5"/>
      <c r="E143" s="4" t="s">
        <v>30</v>
      </c>
      <c r="F143" s="5">
        <v>20.9</v>
      </c>
      <c r="G143" s="5"/>
      <c r="H143" s="5"/>
      <c r="I143" s="5"/>
    </row>
    <row r="144" spans="1:9" x14ac:dyDescent="0.2">
      <c r="A144" s="2" t="s">
        <v>33</v>
      </c>
      <c r="B144" t="s">
        <v>34</v>
      </c>
      <c r="C144" s="5"/>
      <c r="D144" s="5"/>
      <c r="E144" s="4" t="s">
        <v>30</v>
      </c>
      <c r="F144" s="5"/>
      <c r="G144" s="5"/>
      <c r="H144" s="5"/>
      <c r="I144" s="5"/>
    </row>
    <row r="145" spans="1:9" x14ac:dyDescent="0.2">
      <c r="A145" s="2" t="s">
        <v>35</v>
      </c>
      <c r="B145" t="s">
        <v>36</v>
      </c>
      <c r="C145" s="5"/>
      <c r="D145" s="5"/>
      <c r="E145" s="4" t="s">
        <v>30</v>
      </c>
      <c r="F145" s="8"/>
      <c r="G145" s="5"/>
      <c r="H145" s="5"/>
      <c r="I145" s="5"/>
    </row>
    <row r="146" spans="1:9" x14ac:dyDescent="0.2">
      <c r="A146" s="2" t="s">
        <v>37</v>
      </c>
      <c r="B146" t="s">
        <v>34</v>
      </c>
      <c r="C146" s="5"/>
      <c r="D146" s="5"/>
      <c r="E146" s="4" t="s">
        <v>30</v>
      </c>
      <c r="F146" s="6">
        <f>F142/F143</f>
        <v>1151816.8211593016</v>
      </c>
      <c r="G146" s="5"/>
      <c r="H146" s="5"/>
      <c r="I146" s="5"/>
    </row>
    <row r="148" spans="1:9" x14ac:dyDescent="0.2">
      <c r="A148" s="2" t="str">
        <f>'Program targeting'!$A$24</f>
        <v>Adherence clubs</v>
      </c>
      <c r="B148" s="2" t="s">
        <v>25</v>
      </c>
      <c r="C148" s="2" t="s">
        <v>26</v>
      </c>
      <c r="D148" s="2" t="s">
        <v>27</v>
      </c>
      <c r="E148" s="2"/>
      <c r="F148" s="2">
        <v>2016</v>
      </c>
      <c r="G148" s="2">
        <v>2017</v>
      </c>
      <c r="H148" s="2">
        <v>2018</v>
      </c>
      <c r="I148" s="2">
        <v>2019</v>
      </c>
    </row>
    <row r="149" spans="1:9" x14ac:dyDescent="0.2">
      <c r="A149" s="2" t="s">
        <v>28</v>
      </c>
      <c r="B149" t="s">
        <v>29</v>
      </c>
      <c r="C149" s="5"/>
      <c r="D149" s="5"/>
      <c r="E149" s="4" t="s">
        <v>30</v>
      </c>
      <c r="F149" s="10">
        <v>11167794.360810742</v>
      </c>
      <c r="G149" s="5"/>
      <c r="H149" s="5"/>
      <c r="I149" s="5"/>
    </row>
    <row r="150" spans="1:9" x14ac:dyDescent="0.2">
      <c r="A150" s="2" t="s">
        <v>31</v>
      </c>
      <c r="B150" t="s">
        <v>32</v>
      </c>
      <c r="C150" s="5"/>
      <c r="D150" s="5"/>
      <c r="E150" s="4" t="s">
        <v>30</v>
      </c>
      <c r="F150" s="5">
        <v>64.44</v>
      </c>
      <c r="G150" s="5"/>
      <c r="H150" s="5"/>
      <c r="I150" s="5"/>
    </row>
    <row r="151" spans="1:9" x14ac:dyDescent="0.2">
      <c r="A151" s="2" t="s">
        <v>33</v>
      </c>
      <c r="B151" t="s">
        <v>34</v>
      </c>
      <c r="C151" s="5"/>
      <c r="D151" s="5"/>
      <c r="E151" s="4" t="s">
        <v>30</v>
      </c>
      <c r="F151" s="5"/>
      <c r="G151" s="5"/>
      <c r="H151" s="5"/>
      <c r="I151" s="5"/>
    </row>
    <row r="152" spans="1:9" x14ac:dyDescent="0.2">
      <c r="A152" s="2" t="s">
        <v>35</v>
      </c>
      <c r="B152" t="s">
        <v>36</v>
      </c>
      <c r="C152" s="5"/>
      <c r="D152" s="5"/>
      <c r="E152" s="4" t="s">
        <v>30</v>
      </c>
      <c r="F152" s="8"/>
      <c r="G152" s="5"/>
      <c r="H152" s="5"/>
      <c r="I152" s="5"/>
    </row>
    <row r="153" spans="1:9" x14ac:dyDescent="0.2">
      <c r="A153" s="2" t="s">
        <v>37</v>
      </c>
      <c r="B153" t="s">
        <v>34</v>
      </c>
      <c r="C153" s="5"/>
      <c r="D153" s="5"/>
      <c r="E153" s="4" t="s">
        <v>30</v>
      </c>
      <c r="F153" s="6">
        <f>F149/F150</f>
        <v>173305.31286174335</v>
      </c>
      <c r="G153" s="5"/>
      <c r="H153" s="5"/>
      <c r="I153" s="5"/>
    </row>
    <row r="155" spans="1:9" x14ac:dyDescent="0.2">
      <c r="A155" s="2" t="str">
        <f>'Program targeting'!$A$25</f>
        <v>PMTCT</v>
      </c>
      <c r="B155" s="2" t="s">
        <v>25</v>
      </c>
      <c r="C155" s="2" t="s">
        <v>26</v>
      </c>
      <c r="D155" s="2" t="s">
        <v>27</v>
      </c>
      <c r="E155" s="2"/>
      <c r="F155" s="2">
        <v>2016</v>
      </c>
      <c r="G155" s="2">
        <v>2017</v>
      </c>
      <c r="H155" s="2">
        <v>2018</v>
      </c>
      <c r="I155" s="2">
        <v>2019</v>
      </c>
    </row>
    <row r="156" spans="1:9" x14ac:dyDescent="0.2">
      <c r="A156" s="2" t="s">
        <v>28</v>
      </c>
      <c r="B156" t="s">
        <v>29</v>
      </c>
      <c r="C156" s="5"/>
      <c r="D156" s="5"/>
      <c r="E156" s="4" t="s">
        <v>30</v>
      </c>
      <c r="F156" s="5">
        <v>25507892.4008164</v>
      </c>
      <c r="G156" s="5"/>
      <c r="H156" s="5"/>
      <c r="I156" s="5"/>
    </row>
    <row r="157" spans="1:9" x14ac:dyDescent="0.2">
      <c r="A157" s="2" t="s">
        <v>31</v>
      </c>
      <c r="B157" t="s">
        <v>32</v>
      </c>
      <c r="C157" s="5"/>
      <c r="D157" s="5"/>
      <c r="E157" s="4" t="s">
        <v>30</v>
      </c>
      <c r="F157" s="5">
        <v>58.77</v>
      </c>
      <c r="G157" s="5"/>
      <c r="H157" s="5"/>
      <c r="I157" s="5"/>
    </row>
    <row r="158" spans="1:9" x14ac:dyDescent="0.2">
      <c r="A158" s="2" t="s">
        <v>33</v>
      </c>
      <c r="B158" t="s">
        <v>34</v>
      </c>
      <c r="C158" s="5"/>
      <c r="D158" s="5"/>
      <c r="E158" s="4" t="s">
        <v>30</v>
      </c>
      <c r="F158" s="5"/>
      <c r="G158" s="5"/>
      <c r="H158" s="5"/>
      <c r="I158" s="5"/>
    </row>
    <row r="159" spans="1:9" x14ac:dyDescent="0.2">
      <c r="A159" s="2" t="s">
        <v>35</v>
      </c>
      <c r="B159" t="s">
        <v>36</v>
      </c>
      <c r="C159" s="5"/>
      <c r="D159" s="5"/>
      <c r="E159" s="4" t="s">
        <v>30</v>
      </c>
      <c r="F159" s="5"/>
      <c r="G159" s="5"/>
      <c r="H159" s="5"/>
      <c r="I159" s="5"/>
    </row>
    <row r="160" spans="1:9" x14ac:dyDescent="0.2">
      <c r="A160" s="2" t="s">
        <v>37</v>
      </c>
      <c r="B160" t="s">
        <v>34</v>
      </c>
      <c r="C160" s="5"/>
      <c r="D160" s="5"/>
      <c r="E160" s="4" t="s">
        <v>30</v>
      </c>
      <c r="F160" s="6">
        <f>F156/F157</f>
        <v>434029.13732884801</v>
      </c>
      <c r="G160" s="5"/>
      <c r="H160" s="5"/>
      <c r="I160" s="5"/>
    </row>
  </sheetData>
  <conditionalFormatting sqref="C10">
    <cfRule type="expression" dxfId="4025" priority="13">
      <formula>COUNTIF(F10:I10,"&lt;&gt;" &amp; "")&gt;0</formula>
    </cfRule>
    <cfRule type="expression" dxfId="4024" priority="14">
      <formula>AND(COUNTIF(F10:I10,"&lt;&gt;" &amp; "")&gt;0,NOT(ISBLANK(C10)))</formula>
    </cfRule>
  </conditionalFormatting>
  <conditionalFormatting sqref="C100">
    <cfRule type="expression" dxfId="4023" priority="141">
      <formula>COUNTIF(F100:I100,"&lt;&gt;" &amp; "")&gt;0</formula>
    </cfRule>
    <cfRule type="expression" dxfId="4022" priority="142">
      <formula>AND(COUNTIF(F100:I100,"&lt;&gt;" &amp; "")&gt;0,NOT(ISBLANK(C100)))</formula>
    </cfRule>
  </conditionalFormatting>
  <conditionalFormatting sqref="C101">
    <cfRule type="expression" dxfId="4021" priority="143">
      <formula>COUNTIF(F101:I101,"&lt;&gt;" &amp; "")&gt;0</formula>
    </cfRule>
    <cfRule type="expression" dxfId="4020" priority="144">
      <formula>AND(COUNTIF(F101:I101,"&lt;&gt;" &amp; "")&gt;0,NOT(ISBLANK(C101)))</formula>
    </cfRule>
  </conditionalFormatting>
  <conditionalFormatting sqref="C102">
    <cfRule type="expression" dxfId="4019" priority="145">
      <formula>COUNTIF(F102:I102,"&lt;&gt;" &amp; "")&gt;0</formula>
    </cfRule>
    <cfRule type="expression" dxfId="4018" priority="146">
      <formula>AND(COUNTIF(F102:I102,"&lt;&gt;" &amp; "")&gt;0,NOT(ISBLANK(C102)))</formula>
    </cfRule>
  </conditionalFormatting>
  <conditionalFormatting sqref="C103">
    <cfRule type="expression" dxfId="4017" priority="147">
      <formula>COUNTIF(F103:I103,"&lt;&gt;" &amp; "")&gt;0</formula>
    </cfRule>
    <cfRule type="expression" dxfId="4016" priority="148">
      <formula>AND(COUNTIF(F103:I103,"&lt;&gt;" &amp; "")&gt;0,NOT(ISBLANK(C103)))</formula>
    </cfRule>
  </conditionalFormatting>
  <conditionalFormatting sqref="C104">
    <cfRule type="expression" dxfId="4015" priority="149">
      <formula>COUNTIF(F104:I104,"&lt;&gt;" &amp; "")&gt;0</formula>
    </cfRule>
    <cfRule type="expression" dxfId="4014" priority="150">
      <formula>AND(COUNTIF(F104:I104,"&lt;&gt;" &amp; "")&gt;0,NOT(ISBLANK(C104)))</formula>
    </cfRule>
  </conditionalFormatting>
  <conditionalFormatting sqref="C107">
    <cfRule type="expression" dxfId="4013" priority="151">
      <formula>COUNTIF(F107:I107,"&lt;&gt;" &amp; "")&gt;0</formula>
    </cfRule>
    <cfRule type="expression" dxfId="4012" priority="152">
      <formula>AND(COUNTIF(F107:I107,"&lt;&gt;" &amp; "")&gt;0,NOT(ISBLANK(C107)))</formula>
    </cfRule>
  </conditionalFormatting>
  <conditionalFormatting sqref="C108">
    <cfRule type="expression" dxfId="4011" priority="153">
      <formula>COUNTIF(F108:I108,"&lt;&gt;" &amp; "")&gt;0</formula>
    </cfRule>
    <cfRule type="expression" dxfId="4010" priority="154">
      <formula>AND(COUNTIF(F108:I108,"&lt;&gt;" &amp; "")&gt;0,NOT(ISBLANK(C108)))</formula>
    </cfRule>
  </conditionalFormatting>
  <conditionalFormatting sqref="C109">
    <cfRule type="expression" dxfId="4009" priority="155">
      <formula>COUNTIF(F109:I109,"&lt;&gt;" &amp; "")&gt;0</formula>
    </cfRule>
    <cfRule type="expression" dxfId="4008" priority="156">
      <formula>AND(COUNTIF(F109:I109,"&lt;&gt;" &amp; "")&gt;0,NOT(ISBLANK(C109)))</formula>
    </cfRule>
  </conditionalFormatting>
  <conditionalFormatting sqref="C11">
    <cfRule type="expression" dxfId="4007" priority="15">
      <formula>COUNTIF(F11:I11,"&lt;&gt;" &amp; "")&gt;0</formula>
    </cfRule>
    <cfRule type="expression" dxfId="4006" priority="16">
      <formula>AND(COUNTIF(F11:I11,"&lt;&gt;" &amp; "")&gt;0,NOT(ISBLANK(C11)))</formula>
    </cfRule>
  </conditionalFormatting>
  <conditionalFormatting sqref="C110">
    <cfRule type="expression" dxfId="4005" priority="157">
      <formula>COUNTIF(F110:I110,"&lt;&gt;" &amp; "")&gt;0</formula>
    </cfRule>
    <cfRule type="expression" dxfId="4004" priority="158">
      <formula>AND(COUNTIF(F110:I110,"&lt;&gt;" &amp; "")&gt;0,NOT(ISBLANK(C110)))</formula>
    </cfRule>
  </conditionalFormatting>
  <conditionalFormatting sqref="C111">
    <cfRule type="expression" dxfId="4003" priority="159">
      <formula>COUNTIF(F111:I111,"&lt;&gt;" &amp; "")&gt;0</formula>
    </cfRule>
    <cfRule type="expression" dxfId="4002" priority="160">
      <formula>AND(COUNTIF(F111:I111,"&lt;&gt;" &amp; "")&gt;0,NOT(ISBLANK(C111)))</formula>
    </cfRule>
  </conditionalFormatting>
  <conditionalFormatting sqref="C114">
    <cfRule type="expression" dxfId="4001" priority="161">
      <formula>COUNTIF(F114:I114,"&lt;&gt;" &amp; "")&gt;0</formula>
    </cfRule>
    <cfRule type="expression" dxfId="4000" priority="162">
      <formula>AND(COUNTIF(F114:I114,"&lt;&gt;" &amp; "")&gt;0,NOT(ISBLANK(C114)))</formula>
    </cfRule>
  </conditionalFormatting>
  <conditionalFormatting sqref="C115">
    <cfRule type="expression" dxfId="3999" priority="163">
      <formula>COUNTIF(F115:I115,"&lt;&gt;" &amp; "")&gt;0</formula>
    </cfRule>
    <cfRule type="expression" dxfId="3998" priority="164">
      <formula>AND(COUNTIF(F115:I115,"&lt;&gt;" &amp; "")&gt;0,NOT(ISBLANK(C115)))</formula>
    </cfRule>
  </conditionalFormatting>
  <conditionalFormatting sqref="C116">
    <cfRule type="expression" dxfId="3997" priority="165">
      <formula>COUNTIF(F116:I116,"&lt;&gt;" &amp; "")&gt;0</formula>
    </cfRule>
    <cfRule type="expression" dxfId="3996" priority="166">
      <formula>AND(COUNTIF(F116:I116,"&lt;&gt;" &amp; "")&gt;0,NOT(ISBLANK(C116)))</formula>
    </cfRule>
  </conditionalFormatting>
  <conditionalFormatting sqref="C117">
    <cfRule type="expression" dxfId="3995" priority="167">
      <formula>COUNTIF(F117:I117,"&lt;&gt;" &amp; "")&gt;0</formula>
    </cfRule>
    <cfRule type="expression" dxfId="3994" priority="168">
      <formula>AND(COUNTIF(F117:I117,"&lt;&gt;" &amp; "")&gt;0,NOT(ISBLANK(C117)))</formula>
    </cfRule>
  </conditionalFormatting>
  <conditionalFormatting sqref="C118">
    <cfRule type="expression" dxfId="3993" priority="169">
      <formula>COUNTIF(F118:I118,"&lt;&gt;" &amp; "")&gt;0</formula>
    </cfRule>
    <cfRule type="expression" dxfId="3992" priority="170">
      <formula>AND(COUNTIF(F118:I118,"&lt;&gt;" &amp; "")&gt;0,NOT(ISBLANK(C118)))</formula>
    </cfRule>
  </conditionalFormatting>
  <conditionalFormatting sqref="C12">
    <cfRule type="expression" dxfId="3991" priority="17">
      <formula>COUNTIF(F12:I12,"&lt;&gt;" &amp; "")&gt;0</formula>
    </cfRule>
    <cfRule type="expression" dxfId="3990" priority="18">
      <formula>AND(COUNTIF(F12:I12,"&lt;&gt;" &amp; "")&gt;0,NOT(ISBLANK(C12)))</formula>
    </cfRule>
  </conditionalFormatting>
  <conditionalFormatting sqref="C121">
    <cfRule type="expression" dxfId="3989" priority="171">
      <formula>COUNTIF(F121:I121,"&lt;&gt;" &amp; "")&gt;0</formula>
    </cfRule>
    <cfRule type="expression" dxfId="3988" priority="172">
      <formula>AND(COUNTIF(F121:I121,"&lt;&gt;" &amp; "")&gt;0,NOT(ISBLANK(C121)))</formula>
    </cfRule>
  </conditionalFormatting>
  <conditionalFormatting sqref="C122">
    <cfRule type="expression" dxfId="3987" priority="173">
      <formula>COUNTIF(F122:I122,"&lt;&gt;" &amp; "")&gt;0</formula>
    </cfRule>
    <cfRule type="expression" dxfId="3986" priority="174">
      <formula>AND(COUNTIF(F122:I122,"&lt;&gt;" &amp; "")&gt;0,NOT(ISBLANK(C122)))</formula>
    </cfRule>
  </conditionalFormatting>
  <conditionalFormatting sqref="C123">
    <cfRule type="expression" dxfId="3985" priority="175">
      <formula>COUNTIF(F123:I123,"&lt;&gt;" &amp; "")&gt;0</formula>
    </cfRule>
    <cfRule type="expression" dxfId="3984" priority="176">
      <formula>AND(COUNTIF(F123:I123,"&lt;&gt;" &amp; "")&gt;0,NOT(ISBLANK(C123)))</formula>
    </cfRule>
  </conditionalFormatting>
  <conditionalFormatting sqref="C124">
    <cfRule type="expression" dxfId="3983" priority="177">
      <formula>COUNTIF(F124:I124,"&lt;&gt;" &amp; "")&gt;0</formula>
    </cfRule>
    <cfRule type="expression" dxfId="3982" priority="178">
      <formula>AND(COUNTIF(F124:I124,"&lt;&gt;" &amp; "")&gt;0,NOT(ISBLANK(C124)))</formula>
    </cfRule>
  </conditionalFormatting>
  <conditionalFormatting sqref="C125">
    <cfRule type="expression" dxfId="3981" priority="179">
      <formula>COUNTIF(F125:I125,"&lt;&gt;" &amp; "")&gt;0</formula>
    </cfRule>
    <cfRule type="expression" dxfId="3980" priority="180">
      <formula>AND(COUNTIF(F125:I125,"&lt;&gt;" &amp; "")&gt;0,NOT(ISBLANK(C125)))</formula>
    </cfRule>
  </conditionalFormatting>
  <conditionalFormatting sqref="C128">
    <cfRule type="expression" dxfId="3979" priority="181">
      <formula>COUNTIF(F128:I128,"&lt;&gt;" &amp; "")&gt;0</formula>
    </cfRule>
    <cfRule type="expression" dxfId="3978" priority="182">
      <formula>AND(COUNTIF(F128:I128,"&lt;&gt;" &amp; "")&gt;0,NOT(ISBLANK(C128)))</formula>
    </cfRule>
  </conditionalFormatting>
  <conditionalFormatting sqref="C129">
    <cfRule type="expression" dxfId="3977" priority="183">
      <formula>COUNTIF(F129:I129,"&lt;&gt;" &amp; "")&gt;0</formula>
    </cfRule>
    <cfRule type="expression" dxfId="3976" priority="184">
      <formula>AND(COUNTIF(F129:I129,"&lt;&gt;" &amp; "")&gt;0,NOT(ISBLANK(C129)))</formula>
    </cfRule>
  </conditionalFormatting>
  <conditionalFormatting sqref="C13">
    <cfRule type="expression" dxfId="3975" priority="19">
      <formula>COUNTIF(F13:I13,"&lt;&gt;" &amp; "")&gt;0</formula>
    </cfRule>
    <cfRule type="expression" dxfId="3974" priority="20">
      <formula>AND(COUNTIF(F13:I13,"&lt;&gt;" &amp; "")&gt;0,NOT(ISBLANK(C13)))</formula>
    </cfRule>
  </conditionalFormatting>
  <conditionalFormatting sqref="C130">
    <cfRule type="expression" dxfId="3973" priority="185">
      <formula>COUNTIF(F130:I130,"&lt;&gt;" &amp; "")&gt;0</formula>
    </cfRule>
    <cfRule type="expression" dxfId="3972" priority="186">
      <formula>AND(COUNTIF(F130:I130,"&lt;&gt;" &amp; "")&gt;0,NOT(ISBLANK(C130)))</formula>
    </cfRule>
  </conditionalFormatting>
  <conditionalFormatting sqref="C131">
    <cfRule type="expression" dxfId="3971" priority="187">
      <formula>COUNTIF(F131:I131,"&lt;&gt;" &amp; "")&gt;0</formula>
    </cfRule>
    <cfRule type="expression" dxfId="3970" priority="188">
      <formula>AND(COUNTIF(F131:I131,"&lt;&gt;" &amp; "")&gt;0,NOT(ISBLANK(C131)))</formula>
    </cfRule>
  </conditionalFormatting>
  <conditionalFormatting sqref="C132">
    <cfRule type="expression" dxfId="3969" priority="189">
      <formula>COUNTIF(F132:I132,"&lt;&gt;" &amp; "")&gt;0</formula>
    </cfRule>
    <cfRule type="expression" dxfId="3968" priority="190">
      <formula>AND(COUNTIF(F132:I132,"&lt;&gt;" &amp; "")&gt;0,NOT(ISBLANK(C132)))</formula>
    </cfRule>
  </conditionalFormatting>
  <conditionalFormatting sqref="C135">
    <cfRule type="expression" dxfId="3967" priority="191">
      <formula>COUNTIF(F135:I135,"&lt;&gt;" &amp; "")&gt;0</formula>
    </cfRule>
    <cfRule type="expression" dxfId="3966" priority="192">
      <formula>AND(COUNTIF(F135:I135,"&lt;&gt;" &amp; "")&gt;0,NOT(ISBLANK(C135)))</formula>
    </cfRule>
  </conditionalFormatting>
  <conditionalFormatting sqref="C136">
    <cfRule type="expression" dxfId="3965" priority="193">
      <formula>COUNTIF(F136:I136,"&lt;&gt;" &amp; "")&gt;0</formula>
    </cfRule>
    <cfRule type="expression" dxfId="3964" priority="194">
      <formula>AND(COUNTIF(F136:I136,"&lt;&gt;" &amp; "")&gt;0,NOT(ISBLANK(C136)))</formula>
    </cfRule>
  </conditionalFormatting>
  <conditionalFormatting sqref="C137">
    <cfRule type="expression" dxfId="3963" priority="195">
      <formula>COUNTIF(F137:I137,"&lt;&gt;" &amp; "")&gt;0</formula>
    </cfRule>
    <cfRule type="expression" dxfId="3962" priority="196">
      <formula>AND(COUNTIF(F137:I137,"&lt;&gt;" &amp; "")&gt;0,NOT(ISBLANK(C137)))</formula>
    </cfRule>
  </conditionalFormatting>
  <conditionalFormatting sqref="C138">
    <cfRule type="expression" dxfId="3961" priority="197">
      <formula>COUNTIF(F138:I138,"&lt;&gt;" &amp; "")&gt;0</formula>
    </cfRule>
    <cfRule type="expression" dxfId="3960" priority="198">
      <formula>AND(COUNTIF(F138:I138,"&lt;&gt;" &amp; "")&gt;0,NOT(ISBLANK(C138)))</formula>
    </cfRule>
  </conditionalFormatting>
  <conditionalFormatting sqref="C139">
    <cfRule type="expression" dxfId="3959" priority="199">
      <formula>COUNTIF(F139:I139,"&lt;&gt;" &amp; "")&gt;0</formula>
    </cfRule>
    <cfRule type="expression" dxfId="3958" priority="200">
      <formula>AND(COUNTIF(F139:I139,"&lt;&gt;" &amp; "")&gt;0,NOT(ISBLANK(C139)))</formula>
    </cfRule>
  </conditionalFormatting>
  <conditionalFormatting sqref="C142">
    <cfRule type="expression" dxfId="3957" priority="201">
      <formula>COUNTIF(F142:I142,"&lt;&gt;" &amp; "")&gt;0</formula>
    </cfRule>
    <cfRule type="expression" dxfId="3956" priority="202">
      <formula>AND(COUNTIF(F142:I142,"&lt;&gt;" &amp; "")&gt;0,NOT(ISBLANK(C142)))</formula>
    </cfRule>
  </conditionalFormatting>
  <conditionalFormatting sqref="C143">
    <cfRule type="expression" dxfId="3955" priority="203">
      <formula>COUNTIF(F143:I143,"&lt;&gt;" &amp; "")&gt;0</formula>
    </cfRule>
    <cfRule type="expression" dxfId="3954" priority="204">
      <formula>AND(COUNTIF(F143:I143,"&lt;&gt;" &amp; "")&gt;0,NOT(ISBLANK(C143)))</formula>
    </cfRule>
  </conditionalFormatting>
  <conditionalFormatting sqref="C144">
    <cfRule type="expression" dxfId="3953" priority="205">
      <formula>COUNTIF(F144:I144,"&lt;&gt;" &amp; "")&gt;0</formula>
    </cfRule>
    <cfRule type="expression" dxfId="3952" priority="206">
      <formula>AND(COUNTIF(F144:I144,"&lt;&gt;" &amp; "")&gt;0,NOT(ISBLANK(C144)))</formula>
    </cfRule>
  </conditionalFormatting>
  <conditionalFormatting sqref="C145">
    <cfRule type="expression" dxfId="3951" priority="207">
      <formula>COUNTIF(F145:I145,"&lt;&gt;" &amp; "")&gt;0</formula>
    </cfRule>
    <cfRule type="expression" dxfId="3950" priority="208">
      <formula>AND(COUNTIF(F145:I145,"&lt;&gt;" &amp; "")&gt;0,NOT(ISBLANK(C145)))</formula>
    </cfRule>
  </conditionalFormatting>
  <conditionalFormatting sqref="C146">
    <cfRule type="expression" dxfId="3949" priority="209">
      <formula>COUNTIF(F146:I146,"&lt;&gt;" &amp; "")&gt;0</formula>
    </cfRule>
    <cfRule type="expression" dxfId="3948" priority="210">
      <formula>AND(COUNTIF(F146:I146,"&lt;&gt;" &amp; "")&gt;0,NOT(ISBLANK(C146)))</formula>
    </cfRule>
  </conditionalFormatting>
  <conditionalFormatting sqref="C149">
    <cfRule type="expression" dxfId="3947" priority="211">
      <formula>COUNTIF(F149:I149,"&lt;&gt;" &amp; "")&gt;0</formula>
    </cfRule>
    <cfRule type="expression" dxfId="3946" priority="212">
      <formula>AND(COUNTIF(F149:I149,"&lt;&gt;" &amp; "")&gt;0,NOT(ISBLANK(C149)))</formula>
    </cfRule>
  </conditionalFormatting>
  <conditionalFormatting sqref="C150">
    <cfRule type="expression" dxfId="3945" priority="213">
      <formula>COUNTIF(F150:I150,"&lt;&gt;" &amp; "")&gt;0</formula>
    </cfRule>
    <cfRule type="expression" dxfId="3944" priority="214">
      <formula>AND(COUNTIF(F150:I150,"&lt;&gt;" &amp; "")&gt;0,NOT(ISBLANK(C150)))</formula>
    </cfRule>
  </conditionalFormatting>
  <conditionalFormatting sqref="C151">
    <cfRule type="expression" dxfId="3943" priority="215">
      <formula>COUNTIF(F151:I151,"&lt;&gt;" &amp; "")&gt;0</formula>
    </cfRule>
    <cfRule type="expression" dxfId="3942" priority="216">
      <formula>AND(COUNTIF(F151:I151,"&lt;&gt;" &amp; "")&gt;0,NOT(ISBLANK(C151)))</formula>
    </cfRule>
  </conditionalFormatting>
  <conditionalFormatting sqref="C152">
    <cfRule type="expression" dxfId="3941" priority="217">
      <formula>COUNTIF(F152:I152,"&lt;&gt;" &amp; "")&gt;0</formula>
    </cfRule>
    <cfRule type="expression" dxfId="3940" priority="218">
      <formula>AND(COUNTIF(F152:I152,"&lt;&gt;" &amp; "")&gt;0,NOT(ISBLANK(C152)))</formula>
    </cfRule>
  </conditionalFormatting>
  <conditionalFormatting sqref="C153">
    <cfRule type="expression" dxfId="3939" priority="219">
      <formula>COUNTIF(F153:I153,"&lt;&gt;" &amp; "")&gt;0</formula>
    </cfRule>
    <cfRule type="expression" dxfId="3938" priority="220">
      <formula>AND(COUNTIF(F153:I153,"&lt;&gt;" &amp; "")&gt;0,NOT(ISBLANK(C153)))</formula>
    </cfRule>
  </conditionalFormatting>
  <conditionalFormatting sqref="C156">
    <cfRule type="expression" dxfId="3937" priority="221">
      <formula>COUNTIF(F156:I156,"&lt;&gt;" &amp; "")&gt;0</formula>
    </cfRule>
    <cfRule type="expression" dxfId="3936" priority="222">
      <formula>AND(COUNTIF(F156:I156,"&lt;&gt;" &amp; "")&gt;0,NOT(ISBLANK(C156)))</formula>
    </cfRule>
  </conditionalFormatting>
  <conditionalFormatting sqref="C157">
    <cfRule type="expression" dxfId="3935" priority="223">
      <formula>COUNTIF(F157:I157,"&lt;&gt;" &amp; "")&gt;0</formula>
    </cfRule>
    <cfRule type="expression" dxfId="3934" priority="224">
      <formula>AND(COUNTIF(F157:I157,"&lt;&gt;" &amp; "")&gt;0,NOT(ISBLANK(C157)))</formula>
    </cfRule>
  </conditionalFormatting>
  <conditionalFormatting sqref="C158">
    <cfRule type="expression" dxfId="3933" priority="225">
      <formula>COUNTIF(F158:I158,"&lt;&gt;" &amp; "")&gt;0</formula>
    </cfRule>
    <cfRule type="expression" dxfId="3932" priority="226">
      <formula>AND(COUNTIF(F158:I158,"&lt;&gt;" &amp; "")&gt;0,NOT(ISBLANK(C158)))</formula>
    </cfRule>
  </conditionalFormatting>
  <conditionalFormatting sqref="C159">
    <cfRule type="expression" dxfId="3931" priority="227">
      <formula>COUNTIF(F159:I159,"&lt;&gt;" &amp; "")&gt;0</formula>
    </cfRule>
    <cfRule type="expression" dxfId="3930" priority="228">
      <formula>AND(COUNTIF(F159:I159,"&lt;&gt;" &amp; "")&gt;0,NOT(ISBLANK(C159)))</formula>
    </cfRule>
  </conditionalFormatting>
  <conditionalFormatting sqref="C16">
    <cfRule type="expression" dxfId="3929" priority="21">
      <formula>COUNTIF(F16:I16,"&lt;&gt;" &amp; "")&gt;0</formula>
    </cfRule>
    <cfRule type="expression" dxfId="3928" priority="22">
      <formula>AND(COUNTIF(F16:I16,"&lt;&gt;" &amp; "")&gt;0,NOT(ISBLANK(C16)))</formula>
    </cfRule>
  </conditionalFormatting>
  <conditionalFormatting sqref="C160">
    <cfRule type="expression" dxfId="3927" priority="229">
      <formula>COUNTIF(F160:I160,"&lt;&gt;" &amp; "")&gt;0</formula>
    </cfRule>
    <cfRule type="expression" dxfId="3926" priority="230">
      <formula>AND(COUNTIF(F160:I160,"&lt;&gt;" &amp; "")&gt;0,NOT(ISBLANK(C160)))</formula>
    </cfRule>
  </conditionalFormatting>
  <conditionalFormatting sqref="C17">
    <cfRule type="expression" dxfId="3925" priority="23">
      <formula>COUNTIF(F17:I17,"&lt;&gt;" &amp; "")&gt;0</formula>
    </cfRule>
    <cfRule type="expression" dxfId="3924" priority="24">
      <formula>AND(COUNTIF(F17:I17,"&lt;&gt;" &amp; "")&gt;0,NOT(ISBLANK(C17)))</formula>
    </cfRule>
  </conditionalFormatting>
  <conditionalFormatting sqref="C18">
    <cfRule type="expression" dxfId="3923" priority="25">
      <formula>COUNTIF(F18:I18,"&lt;&gt;" &amp; "")&gt;0</formula>
    </cfRule>
    <cfRule type="expression" dxfId="3922" priority="26">
      <formula>AND(COUNTIF(F18:I18,"&lt;&gt;" &amp; "")&gt;0,NOT(ISBLANK(C18)))</formula>
    </cfRule>
  </conditionalFormatting>
  <conditionalFormatting sqref="C19">
    <cfRule type="expression" dxfId="3921" priority="27">
      <formula>COUNTIF(F19:I19,"&lt;&gt;" &amp; "")&gt;0</formula>
    </cfRule>
    <cfRule type="expression" dxfId="3920" priority="28">
      <formula>AND(COUNTIF(F19:I19,"&lt;&gt;" &amp; "")&gt;0,NOT(ISBLANK(C19)))</formula>
    </cfRule>
  </conditionalFormatting>
  <conditionalFormatting sqref="C2">
    <cfRule type="expression" dxfId="3919" priority="1">
      <formula>COUNTIF(F2:I2,"&lt;&gt;" &amp; "")&gt;0</formula>
    </cfRule>
    <cfRule type="expression" dxfId="3918" priority="2">
      <formula>AND(COUNTIF(F2:I2,"&lt;&gt;" &amp; "")&gt;0,NOT(ISBLANK(C2)))</formula>
    </cfRule>
  </conditionalFormatting>
  <conditionalFormatting sqref="C20">
    <cfRule type="expression" dxfId="3917" priority="29">
      <formula>COUNTIF(F20:I20,"&lt;&gt;" &amp; "")&gt;0</formula>
    </cfRule>
    <cfRule type="expression" dxfId="3916" priority="30">
      <formula>AND(COUNTIF(F20:I20,"&lt;&gt;" &amp; "")&gt;0,NOT(ISBLANK(C20)))</formula>
    </cfRule>
  </conditionalFormatting>
  <conditionalFormatting sqref="C23">
    <cfRule type="expression" dxfId="3915" priority="31">
      <formula>COUNTIF(F23:I23,"&lt;&gt;" &amp; "")&gt;0</formula>
    </cfRule>
    <cfRule type="expression" dxfId="3914" priority="32">
      <formula>AND(COUNTIF(F23:I23,"&lt;&gt;" &amp; "")&gt;0,NOT(ISBLANK(C23)))</formula>
    </cfRule>
  </conditionalFormatting>
  <conditionalFormatting sqref="C24">
    <cfRule type="expression" dxfId="3913" priority="33">
      <formula>COUNTIF(F24:I24,"&lt;&gt;" &amp; "")&gt;0</formula>
    </cfRule>
    <cfRule type="expression" dxfId="3912" priority="34">
      <formula>AND(COUNTIF(F24:I24,"&lt;&gt;" &amp; "")&gt;0,NOT(ISBLANK(C24)))</formula>
    </cfRule>
  </conditionalFormatting>
  <conditionalFormatting sqref="C25">
    <cfRule type="expression" dxfId="3911" priority="35">
      <formula>COUNTIF(F25:I25,"&lt;&gt;" &amp; "")&gt;0</formula>
    </cfRule>
    <cfRule type="expression" dxfId="3910" priority="36">
      <formula>AND(COUNTIF(F25:I25,"&lt;&gt;" &amp; "")&gt;0,NOT(ISBLANK(C25)))</formula>
    </cfRule>
  </conditionalFormatting>
  <conditionalFormatting sqref="C26">
    <cfRule type="expression" dxfId="3909" priority="37">
      <formula>COUNTIF(F26:I26,"&lt;&gt;" &amp; "")&gt;0</formula>
    </cfRule>
    <cfRule type="expression" dxfId="3908" priority="38">
      <formula>AND(COUNTIF(F26:I26,"&lt;&gt;" &amp; "")&gt;0,NOT(ISBLANK(C26)))</formula>
    </cfRule>
  </conditionalFormatting>
  <conditionalFormatting sqref="C27">
    <cfRule type="expression" dxfId="3907" priority="39">
      <formula>COUNTIF(F27:I27,"&lt;&gt;" &amp; "")&gt;0</formula>
    </cfRule>
    <cfRule type="expression" dxfId="3906" priority="40">
      <formula>AND(COUNTIF(F27:I27,"&lt;&gt;" &amp; "")&gt;0,NOT(ISBLANK(C27)))</formula>
    </cfRule>
  </conditionalFormatting>
  <conditionalFormatting sqref="C3">
    <cfRule type="expression" dxfId="3905" priority="3">
      <formula>COUNTIF(F3:I3,"&lt;&gt;" &amp; "")&gt;0</formula>
    </cfRule>
    <cfRule type="expression" dxfId="3904" priority="4">
      <formula>AND(COUNTIF(F3:I3,"&lt;&gt;" &amp; "")&gt;0,NOT(ISBLANK(C3)))</formula>
    </cfRule>
  </conditionalFormatting>
  <conditionalFormatting sqref="C30">
    <cfRule type="expression" dxfId="3903" priority="41">
      <formula>COUNTIF(F30:I30,"&lt;&gt;" &amp; "")&gt;0</formula>
    </cfRule>
    <cfRule type="expression" dxfId="3902" priority="42">
      <formula>AND(COUNTIF(F30:I30,"&lt;&gt;" &amp; "")&gt;0,NOT(ISBLANK(C30)))</formula>
    </cfRule>
  </conditionalFormatting>
  <conditionalFormatting sqref="C31">
    <cfRule type="expression" dxfId="3901" priority="43">
      <formula>COUNTIF(F31:I31,"&lt;&gt;" &amp; "")&gt;0</formula>
    </cfRule>
    <cfRule type="expression" dxfId="3900" priority="44">
      <formula>AND(COUNTIF(F31:I31,"&lt;&gt;" &amp; "")&gt;0,NOT(ISBLANK(C31)))</formula>
    </cfRule>
  </conditionalFormatting>
  <conditionalFormatting sqref="C32">
    <cfRule type="expression" dxfId="3899" priority="45">
      <formula>COUNTIF(F32:I32,"&lt;&gt;" &amp; "")&gt;0</formula>
    </cfRule>
    <cfRule type="expression" dxfId="3898" priority="46">
      <formula>AND(COUNTIF(F32:I32,"&lt;&gt;" &amp; "")&gt;0,NOT(ISBLANK(C32)))</formula>
    </cfRule>
  </conditionalFormatting>
  <conditionalFormatting sqref="C33">
    <cfRule type="expression" dxfId="3897" priority="47">
      <formula>COUNTIF(F33:I33,"&lt;&gt;" &amp; "")&gt;0</formula>
    </cfRule>
    <cfRule type="expression" dxfId="3896" priority="48">
      <formula>AND(COUNTIF(F33:I33,"&lt;&gt;" &amp; "")&gt;0,NOT(ISBLANK(C33)))</formula>
    </cfRule>
  </conditionalFormatting>
  <conditionalFormatting sqref="C34">
    <cfRule type="expression" dxfId="3895" priority="49">
      <formula>COUNTIF(F34:I34,"&lt;&gt;" &amp; "")&gt;0</formula>
    </cfRule>
    <cfRule type="expression" dxfId="3894" priority="50">
      <formula>AND(COUNTIF(F34:I34,"&lt;&gt;" &amp; "")&gt;0,NOT(ISBLANK(C34)))</formula>
    </cfRule>
  </conditionalFormatting>
  <conditionalFormatting sqref="C37">
    <cfRule type="expression" dxfId="3893" priority="51">
      <formula>COUNTIF(F37:I37,"&lt;&gt;" &amp; "")&gt;0</formula>
    </cfRule>
    <cfRule type="expression" dxfId="3892" priority="52">
      <formula>AND(COUNTIF(F37:I37,"&lt;&gt;" &amp; "")&gt;0,NOT(ISBLANK(C37)))</formula>
    </cfRule>
  </conditionalFormatting>
  <conditionalFormatting sqref="C38">
    <cfRule type="expression" dxfId="3891" priority="53">
      <formula>COUNTIF(F38:I38,"&lt;&gt;" &amp; "")&gt;0</formula>
    </cfRule>
    <cfRule type="expression" dxfId="3890" priority="54">
      <formula>AND(COUNTIF(F38:I38,"&lt;&gt;" &amp; "")&gt;0,NOT(ISBLANK(C38)))</formula>
    </cfRule>
  </conditionalFormatting>
  <conditionalFormatting sqref="C39">
    <cfRule type="expression" dxfId="3889" priority="55">
      <formula>COUNTIF(F39:I39,"&lt;&gt;" &amp; "")&gt;0</formula>
    </cfRule>
    <cfRule type="expression" dxfId="3888" priority="56">
      <formula>AND(COUNTIF(F39:I39,"&lt;&gt;" &amp; "")&gt;0,NOT(ISBLANK(C39)))</formula>
    </cfRule>
  </conditionalFormatting>
  <conditionalFormatting sqref="C4">
    <cfRule type="expression" dxfId="3887" priority="5">
      <formula>COUNTIF(F4:I4,"&lt;&gt;" &amp; "")&gt;0</formula>
    </cfRule>
    <cfRule type="expression" dxfId="3886" priority="6">
      <formula>AND(COUNTIF(F4:I4,"&lt;&gt;" &amp; "")&gt;0,NOT(ISBLANK(C4)))</formula>
    </cfRule>
  </conditionalFormatting>
  <conditionalFormatting sqref="C40">
    <cfRule type="expression" dxfId="3885" priority="57">
      <formula>COUNTIF(F40:I40,"&lt;&gt;" &amp; "")&gt;0</formula>
    </cfRule>
    <cfRule type="expression" dxfId="3884" priority="58">
      <formula>AND(COUNTIF(F40:I40,"&lt;&gt;" &amp; "")&gt;0,NOT(ISBLANK(C40)))</formula>
    </cfRule>
  </conditionalFormatting>
  <conditionalFormatting sqref="C41">
    <cfRule type="expression" dxfId="3883" priority="59">
      <formula>COUNTIF(F41:I41,"&lt;&gt;" &amp; "")&gt;0</formula>
    </cfRule>
    <cfRule type="expression" dxfId="3882" priority="60">
      <formula>AND(COUNTIF(F41:I41,"&lt;&gt;" &amp; "")&gt;0,NOT(ISBLANK(C41)))</formula>
    </cfRule>
  </conditionalFormatting>
  <conditionalFormatting sqref="C44">
    <cfRule type="expression" dxfId="3881" priority="61">
      <formula>COUNTIF(F44:I44,"&lt;&gt;" &amp; "")&gt;0</formula>
    </cfRule>
    <cfRule type="expression" dxfId="3880" priority="62">
      <formula>AND(COUNTIF(F44:I44,"&lt;&gt;" &amp; "")&gt;0,NOT(ISBLANK(C44)))</formula>
    </cfRule>
  </conditionalFormatting>
  <conditionalFormatting sqref="C45">
    <cfRule type="expression" dxfId="3879" priority="63">
      <formula>COUNTIF(F45:I45,"&lt;&gt;" &amp; "")&gt;0</formula>
    </cfRule>
    <cfRule type="expression" dxfId="3878" priority="64">
      <formula>AND(COUNTIF(F45:I45,"&lt;&gt;" &amp; "")&gt;0,NOT(ISBLANK(C45)))</formula>
    </cfRule>
  </conditionalFormatting>
  <conditionalFormatting sqref="C46">
    <cfRule type="expression" dxfId="3877" priority="65">
      <formula>COUNTIF(F46:I46,"&lt;&gt;" &amp; "")&gt;0</formula>
    </cfRule>
    <cfRule type="expression" dxfId="3876" priority="66">
      <formula>AND(COUNTIF(F46:I46,"&lt;&gt;" &amp; "")&gt;0,NOT(ISBLANK(C46)))</formula>
    </cfRule>
  </conditionalFormatting>
  <conditionalFormatting sqref="C47">
    <cfRule type="expression" dxfId="3875" priority="67">
      <formula>COUNTIF(F47:I47,"&lt;&gt;" &amp; "")&gt;0</formula>
    </cfRule>
    <cfRule type="expression" dxfId="3874" priority="68">
      <formula>AND(COUNTIF(F47:I47,"&lt;&gt;" &amp; "")&gt;0,NOT(ISBLANK(C47)))</formula>
    </cfRule>
  </conditionalFormatting>
  <conditionalFormatting sqref="C48">
    <cfRule type="expression" dxfId="3873" priority="69">
      <formula>COUNTIF(F48:I48,"&lt;&gt;" &amp; "")&gt;0</formula>
    </cfRule>
    <cfRule type="expression" dxfId="3872" priority="70">
      <formula>AND(COUNTIF(F48:I48,"&lt;&gt;" &amp; "")&gt;0,NOT(ISBLANK(C48)))</formula>
    </cfRule>
  </conditionalFormatting>
  <conditionalFormatting sqref="C5">
    <cfRule type="expression" dxfId="3871" priority="7">
      <formula>COUNTIF(F5:I5,"&lt;&gt;" &amp; "")&gt;0</formula>
    </cfRule>
    <cfRule type="expression" dxfId="3870" priority="8">
      <formula>AND(COUNTIF(F5:I5,"&lt;&gt;" &amp; "")&gt;0,NOT(ISBLANK(C5)))</formula>
    </cfRule>
  </conditionalFormatting>
  <conditionalFormatting sqref="C51">
    <cfRule type="expression" dxfId="3869" priority="71">
      <formula>COUNTIF(F51:I51,"&lt;&gt;" &amp; "")&gt;0</formula>
    </cfRule>
    <cfRule type="expression" dxfId="3868" priority="72">
      <formula>AND(COUNTIF(F51:I51,"&lt;&gt;" &amp; "")&gt;0,NOT(ISBLANK(C51)))</formula>
    </cfRule>
  </conditionalFormatting>
  <conditionalFormatting sqref="C52">
    <cfRule type="expression" dxfId="3867" priority="73">
      <formula>COUNTIF(F52:I52,"&lt;&gt;" &amp; "")&gt;0</formula>
    </cfRule>
    <cfRule type="expression" dxfId="3866" priority="74">
      <formula>AND(COUNTIF(F52:I52,"&lt;&gt;" &amp; "")&gt;0,NOT(ISBLANK(C52)))</formula>
    </cfRule>
  </conditionalFormatting>
  <conditionalFormatting sqref="C53">
    <cfRule type="expression" dxfId="3865" priority="75">
      <formula>COUNTIF(F53:I53,"&lt;&gt;" &amp; "")&gt;0</formula>
    </cfRule>
    <cfRule type="expression" dxfId="3864" priority="76">
      <formula>AND(COUNTIF(F53:I53,"&lt;&gt;" &amp; "")&gt;0,NOT(ISBLANK(C53)))</formula>
    </cfRule>
  </conditionalFormatting>
  <conditionalFormatting sqref="C54">
    <cfRule type="expression" dxfId="3863" priority="77">
      <formula>COUNTIF(F54:I54,"&lt;&gt;" &amp; "")&gt;0</formula>
    </cfRule>
    <cfRule type="expression" dxfId="3862" priority="78">
      <formula>AND(COUNTIF(F54:I54,"&lt;&gt;" &amp; "")&gt;0,NOT(ISBLANK(C54)))</formula>
    </cfRule>
  </conditionalFormatting>
  <conditionalFormatting sqref="C55">
    <cfRule type="expression" dxfId="3861" priority="79">
      <formula>COUNTIF(F55:I55,"&lt;&gt;" &amp; "")&gt;0</formula>
    </cfRule>
    <cfRule type="expression" dxfId="3860" priority="80">
      <formula>AND(COUNTIF(F55:I55,"&lt;&gt;" &amp; "")&gt;0,NOT(ISBLANK(C55)))</formula>
    </cfRule>
  </conditionalFormatting>
  <conditionalFormatting sqref="C58">
    <cfRule type="expression" dxfId="3859" priority="81">
      <formula>COUNTIF(F58:I58,"&lt;&gt;" &amp; "")&gt;0</formula>
    </cfRule>
    <cfRule type="expression" dxfId="3858" priority="82">
      <formula>AND(COUNTIF(F58:I58,"&lt;&gt;" &amp; "")&gt;0,NOT(ISBLANK(C58)))</formula>
    </cfRule>
  </conditionalFormatting>
  <conditionalFormatting sqref="C59">
    <cfRule type="expression" dxfId="3857" priority="83">
      <formula>COUNTIF(F59:I59,"&lt;&gt;" &amp; "")&gt;0</formula>
    </cfRule>
    <cfRule type="expression" dxfId="3856" priority="84">
      <formula>AND(COUNTIF(F59:I59,"&lt;&gt;" &amp; "")&gt;0,NOT(ISBLANK(C59)))</formula>
    </cfRule>
  </conditionalFormatting>
  <conditionalFormatting sqref="C6">
    <cfRule type="expression" dxfId="3855" priority="9">
      <formula>COUNTIF(F6:I6,"&lt;&gt;" &amp; "")&gt;0</formula>
    </cfRule>
    <cfRule type="expression" dxfId="3854" priority="10">
      <formula>AND(COUNTIF(F6:I6,"&lt;&gt;" &amp; "")&gt;0,NOT(ISBLANK(C6)))</formula>
    </cfRule>
  </conditionalFormatting>
  <conditionalFormatting sqref="C60">
    <cfRule type="expression" dxfId="3853" priority="85">
      <formula>COUNTIF(F60:I60,"&lt;&gt;" &amp; "")&gt;0</formula>
    </cfRule>
    <cfRule type="expression" dxfId="3852" priority="86">
      <formula>AND(COUNTIF(F60:I60,"&lt;&gt;" &amp; "")&gt;0,NOT(ISBLANK(C60)))</formula>
    </cfRule>
  </conditionalFormatting>
  <conditionalFormatting sqref="C61">
    <cfRule type="expression" dxfId="3851" priority="87">
      <formula>COUNTIF(F61:I61,"&lt;&gt;" &amp; "")&gt;0</formula>
    </cfRule>
    <cfRule type="expression" dxfId="3850" priority="88">
      <formula>AND(COUNTIF(F61:I61,"&lt;&gt;" &amp; "")&gt;0,NOT(ISBLANK(C61)))</formula>
    </cfRule>
  </conditionalFormatting>
  <conditionalFormatting sqref="C62">
    <cfRule type="expression" dxfId="3849" priority="89">
      <formula>COUNTIF(F62:I62,"&lt;&gt;" &amp; "")&gt;0</formula>
    </cfRule>
    <cfRule type="expression" dxfId="3848" priority="90">
      <formula>AND(COUNTIF(F62:I62,"&lt;&gt;" &amp; "")&gt;0,NOT(ISBLANK(C62)))</formula>
    </cfRule>
  </conditionalFormatting>
  <conditionalFormatting sqref="C65">
    <cfRule type="expression" dxfId="3847" priority="91">
      <formula>COUNTIF(F65:I65,"&lt;&gt;" &amp; "")&gt;0</formula>
    </cfRule>
    <cfRule type="expression" dxfId="3846" priority="92">
      <formula>AND(COUNTIF(F65:I65,"&lt;&gt;" &amp; "")&gt;0,NOT(ISBLANK(C65)))</formula>
    </cfRule>
  </conditionalFormatting>
  <conditionalFormatting sqref="C66">
    <cfRule type="expression" dxfId="3845" priority="93">
      <formula>COUNTIF(F66:I66,"&lt;&gt;" &amp; "")&gt;0</formula>
    </cfRule>
    <cfRule type="expression" dxfId="3844" priority="94">
      <formula>AND(COUNTIF(F66:I66,"&lt;&gt;" &amp; "")&gt;0,NOT(ISBLANK(C66)))</formula>
    </cfRule>
  </conditionalFormatting>
  <conditionalFormatting sqref="C67">
    <cfRule type="expression" dxfId="3843" priority="95">
      <formula>COUNTIF(F67:I67,"&lt;&gt;" &amp; "")&gt;0</formula>
    </cfRule>
    <cfRule type="expression" dxfId="3842" priority="96">
      <formula>AND(COUNTIF(F67:I67,"&lt;&gt;" &amp; "")&gt;0,NOT(ISBLANK(C67)))</formula>
    </cfRule>
  </conditionalFormatting>
  <conditionalFormatting sqref="C68">
    <cfRule type="expression" dxfId="3841" priority="97">
      <formula>COUNTIF(F68:I68,"&lt;&gt;" &amp; "")&gt;0</formula>
    </cfRule>
    <cfRule type="expression" dxfId="3840" priority="98">
      <formula>AND(COUNTIF(F68:I68,"&lt;&gt;" &amp; "")&gt;0,NOT(ISBLANK(C68)))</formula>
    </cfRule>
  </conditionalFormatting>
  <conditionalFormatting sqref="C69">
    <cfRule type="expression" dxfId="3839" priority="99">
      <formula>COUNTIF(F69:I69,"&lt;&gt;" &amp; "")&gt;0</formula>
    </cfRule>
    <cfRule type="expression" dxfId="3838" priority="100">
      <formula>AND(COUNTIF(F69:I69,"&lt;&gt;" &amp; "")&gt;0,NOT(ISBLANK(C69)))</formula>
    </cfRule>
  </conditionalFormatting>
  <conditionalFormatting sqref="C72">
    <cfRule type="expression" dxfId="3837" priority="101">
      <formula>COUNTIF(F72:I72,"&lt;&gt;" &amp; "")&gt;0</formula>
    </cfRule>
    <cfRule type="expression" dxfId="3836" priority="102">
      <formula>AND(COUNTIF(F72:I72,"&lt;&gt;" &amp; "")&gt;0,NOT(ISBLANK(C72)))</formula>
    </cfRule>
  </conditionalFormatting>
  <conditionalFormatting sqref="C73">
    <cfRule type="expression" dxfId="3835" priority="103">
      <formula>COUNTIF(F73:I73,"&lt;&gt;" &amp; "")&gt;0</formula>
    </cfRule>
    <cfRule type="expression" dxfId="3834" priority="104">
      <formula>AND(COUNTIF(F73:I73,"&lt;&gt;" &amp; "")&gt;0,NOT(ISBLANK(C73)))</formula>
    </cfRule>
  </conditionalFormatting>
  <conditionalFormatting sqref="C74">
    <cfRule type="expression" dxfId="3833" priority="105">
      <formula>COUNTIF(F74:I74,"&lt;&gt;" &amp; "")&gt;0</formula>
    </cfRule>
    <cfRule type="expression" dxfId="3832" priority="106">
      <formula>AND(COUNTIF(F74:I74,"&lt;&gt;" &amp; "")&gt;0,NOT(ISBLANK(C74)))</formula>
    </cfRule>
  </conditionalFormatting>
  <conditionalFormatting sqref="C75">
    <cfRule type="expression" dxfId="3831" priority="107">
      <formula>COUNTIF(F75:I75,"&lt;&gt;" &amp; "")&gt;0</formula>
    </cfRule>
    <cfRule type="expression" dxfId="3830" priority="108">
      <formula>AND(COUNTIF(F75:I75,"&lt;&gt;" &amp; "")&gt;0,NOT(ISBLANK(C75)))</formula>
    </cfRule>
  </conditionalFormatting>
  <conditionalFormatting sqref="C76">
    <cfRule type="expression" dxfId="3829" priority="109">
      <formula>COUNTIF(F76:I76,"&lt;&gt;" &amp; "")&gt;0</formula>
    </cfRule>
    <cfRule type="expression" dxfId="3828" priority="110">
      <formula>AND(COUNTIF(F76:I76,"&lt;&gt;" &amp; "")&gt;0,NOT(ISBLANK(C76)))</formula>
    </cfRule>
  </conditionalFormatting>
  <conditionalFormatting sqref="C79">
    <cfRule type="expression" dxfId="3827" priority="111">
      <formula>COUNTIF(F79:I79,"&lt;&gt;" &amp; "")&gt;0</formula>
    </cfRule>
    <cfRule type="expression" dxfId="3826" priority="112">
      <formula>AND(COUNTIF(F79:I79,"&lt;&gt;" &amp; "")&gt;0,NOT(ISBLANK(C79)))</formula>
    </cfRule>
  </conditionalFormatting>
  <conditionalFormatting sqref="C80">
    <cfRule type="expression" dxfId="3825" priority="113">
      <formula>COUNTIF(F80:I80,"&lt;&gt;" &amp; "")&gt;0</formula>
    </cfRule>
    <cfRule type="expression" dxfId="3824" priority="114">
      <formula>AND(COUNTIF(F80:I80,"&lt;&gt;" &amp; "")&gt;0,NOT(ISBLANK(C80)))</formula>
    </cfRule>
  </conditionalFormatting>
  <conditionalFormatting sqref="C81">
    <cfRule type="expression" dxfId="3823" priority="115">
      <formula>COUNTIF(F81:I81,"&lt;&gt;" &amp; "")&gt;0</formula>
    </cfRule>
    <cfRule type="expression" dxfId="3822" priority="116">
      <formula>AND(COUNTIF(F81:I81,"&lt;&gt;" &amp; "")&gt;0,NOT(ISBLANK(C81)))</formula>
    </cfRule>
  </conditionalFormatting>
  <conditionalFormatting sqref="C82">
    <cfRule type="expression" dxfId="3821" priority="117">
      <formula>COUNTIF(F82:I82,"&lt;&gt;" &amp; "")&gt;0</formula>
    </cfRule>
    <cfRule type="expression" dxfId="3820" priority="118">
      <formula>AND(COUNTIF(F82:I82,"&lt;&gt;" &amp; "")&gt;0,NOT(ISBLANK(C82)))</formula>
    </cfRule>
  </conditionalFormatting>
  <conditionalFormatting sqref="C83">
    <cfRule type="expression" dxfId="3819" priority="119">
      <formula>COUNTIF(F83:I83,"&lt;&gt;" &amp; "")&gt;0</formula>
    </cfRule>
    <cfRule type="expression" dxfId="3818" priority="120">
      <formula>AND(COUNTIF(F83:I83,"&lt;&gt;" &amp; "")&gt;0,NOT(ISBLANK(C83)))</formula>
    </cfRule>
  </conditionalFormatting>
  <conditionalFormatting sqref="C86">
    <cfRule type="expression" dxfId="3817" priority="121">
      <formula>COUNTIF(F86:I86,"&lt;&gt;" &amp; "")&gt;0</formula>
    </cfRule>
    <cfRule type="expression" dxfId="3816" priority="122">
      <formula>AND(COUNTIF(F86:I86,"&lt;&gt;" &amp; "")&gt;0,NOT(ISBLANK(C86)))</formula>
    </cfRule>
  </conditionalFormatting>
  <conditionalFormatting sqref="C87">
    <cfRule type="expression" dxfId="3815" priority="123">
      <formula>COUNTIF(F87:I87,"&lt;&gt;" &amp; "")&gt;0</formula>
    </cfRule>
    <cfRule type="expression" dxfId="3814" priority="124">
      <formula>AND(COUNTIF(F87:I87,"&lt;&gt;" &amp; "")&gt;0,NOT(ISBLANK(C87)))</formula>
    </cfRule>
  </conditionalFormatting>
  <conditionalFormatting sqref="C88">
    <cfRule type="expression" dxfId="3813" priority="125">
      <formula>COUNTIF(F88:I88,"&lt;&gt;" &amp; "")&gt;0</formula>
    </cfRule>
    <cfRule type="expression" dxfId="3812" priority="126">
      <formula>AND(COUNTIF(F88:I88,"&lt;&gt;" &amp; "")&gt;0,NOT(ISBLANK(C88)))</formula>
    </cfRule>
  </conditionalFormatting>
  <conditionalFormatting sqref="C89">
    <cfRule type="expression" dxfId="3811" priority="127">
      <formula>COUNTIF(F89:I89,"&lt;&gt;" &amp; "")&gt;0</formula>
    </cfRule>
    <cfRule type="expression" dxfId="3810" priority="128">
      <formula>AND(COUNTIF(F89:I89,"&lt;&gt;" &amp; "")&gt;0,NOT(ISBLANK(C89)))</formula>
    </cfRule>
  </conditionalFormatting>
  <conditionalFormatting sqref="C9">
    <cfRule type="expression" dxfId="3809" priority="11">
      <formula>COUNTIF(F9:I9,"&lt;&gt;" &amp; "")&gt;0</formula>
    </cfRule>
    <cfRule type="expression" dxfId="3808" priority="12">
      <formula>AND(COUNTIF(F9:I9,"&lt;&gt;" &amp; "")&gt;0,NOT(ISBLANK(C9)))</formula>
    </cfRule>
  </conditionalFormatting>
  <conditionalFormatting sqref="C90">
    <cfRule type="expression" dxfId="3807" priority="129">
      <formula>COUNTIF(F90:I90,"&lt;&gt;" &amp; "")&gt;0</formula>
    </cfRule>
    <cfRule type="expression" dxfId="3806" priority="130">
      <formula>AND(COUNTIF(F90:I90,"&lt;&gt;" &amp; "")&gt;0,NOT(ISBLANK(C90)))</formula>
    </cfRule>
  </conditionalFormatting>
  <conditionalFormatting sqref="C93">
    <cfRule type="expression" dxfId="3805" priority="131">
      <formula>COUNTIF(F93:I93,"&lt;&gt;" &amp; "")&gt;0</formula>
    </cfRule>
    <cfRule type="expression" dxfId="3804" priority="132">
      <formula>AND(COUNTIF(F93:I93,"&lt;&gt;" &amp; "")&gt;0,NOT(ISBLANK(C93)))</formula>
    </cfRule>
  </conditionalFormatting>
  <conditionalFormatting sqref="C94">
    <cfRule type="expression" dxfId="3803" priority="133">
      <formula>COUNTIF(F94:I94,"&lt;&gt;" &amp; "")&gt;0</formula>
    </cfRule>
    <cfRule type="expression" dxfId="3802" priority="134">
      <formula>AND(COUNTIF(F94:I94,"&lt;&gt;" &amp; "")&gt;0,NOT(ISBLANK(C94)))</formula>
    </cfRule>
  </conditionalFormatting>
  <conditionalFormatting sqref="C95">
    <cfRule type="expression" dxfId="3801" priority="135">
      <formula>COUNTIF(F95:I95,"&lt;&gt;" &amp; "")&gt;0</formula>
    </cfRule>
    <cfRule type="expression" dxfId="3800" priority="136">
      <formula>AND(COUNTIF(F95:I95,"&lt;&gt;" &amp; "")&gt;0,NOT(ISBLANK(C95)))</formula>
    </cfRule>
  </conditionalFormatting>
  <conditionalFormatting sqref="C96">
    <cfRule type="expression" dxfId="3799" priority="137">
      <formula>COUNTIF(F96:I96,"&lt;&gt;" &amp; "")&gt;0</formula>
    </cfRule>
    <cfRule type="expression" dxfId="3798" priority="138">
      <formula>AND(COUNTIF(F96:I96,"&lt;&gt;" &amp; "")&gt;0,NOT(ISBLANK(C96)))</formula>
    </cfRule>
  </conditionalFormatting>
  <conditionalFormatting sqref="C97">
    <cfRule type="expression" dxfId="3797" priority="139">
      <formula>COUNTIF(F97:I97,"&lt;&gt;" &amp; "")&gt;0</formula>
    </cfRule>
    <cfRule type="expression" dxfId="3796" priority="140">
      <formula>AND(COUNTIF(F97:I97,"&lt;&gt;" &amp; "")&gt;0,NOT(ISBLANK(C97)))</formula>
    </cfRule>
  </conditionalFormatting>
  <dataValidations count="2">
    <dataValidation type="list" allowBlank="1" showInputMessage="1" showErrorMessage="1" sqref="B3 B157 B150 B143 B136 B129 B122 B115 B108 B101 B94 B87 B80 B73 B66 B59 B52 B45 B38 B31 B24 B17 B10" xr:uid="{00000000-0002-0000-0100-000000000000}">
      <formula1>"$/person (one-off),$/person/year"</formula1>
    </dataValidation>
    <dataValidation type="list" allowBlank="1" showInputMessage="1" showErrorMessage="1" sqref="B4 B158 B151 B144 B137 B130 B123 B116 B109 B102 B95 B88 B81 B74 B67 B60 B53 B46 B39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5"/>
  <sheetViews>
    <sheetView workbookViewId="0">
      <selection activeCell="T41" sqref="T41"/>
    </sheetView>
  </sheetViews>
  <sheetFormatPr baseColWidth="10" defaultColWidth="8.83203125" defaultRowHeight="15" x14ac:dyDescent="0.2"/>
  <cols>
    <col min="1" max="1" width="75" bestFit="1" customWidth="1"/>
    <col min="2" max="5" width="14.83203125" customWidth="1"/>
    <col min="7" max="15" width="8.33203125" customWidth="1"/>
    <col min="16" max="29" width="9.5" customWidth="1"/>
  </cols>
  <sheetData>
    <row r="1" spans="1:29" ht="32" x14ac:dyDescent="0.2">
      <c r="A1" s="1" t="s">
        <v>73</v>
      </c>
      <c r="B1" s="3" t="s">
        <v>38</v>
      </c>
      <c r="C1" s="3" t="s">
        <v>39</v>
      </c>
      <c r="D1" s="3" t="s">
        <v>40</v>
      </c>
      <c r="E1" s="3" t="s">
        <v>26</v>
      </c>
      <c r="G1" s="2" t="str">
        <f>'Program targeting'!$A$3</f>
        <v>Client-initiated clinic-based testing</v>
      </c>
      <c r="H1" s="2" t="str">
        <f>'Program targeting'!$A$4</f>
        <v>Provider-initiated testing</v>
      </c>
      <c r="I1" s="2" t="str">
        <f>'Program targeting'!$A$5</f>
        <v>Mobile testing</v>
      </c>
      <c r="J1" s="2" t="str">
        <f>'Program targeting'!$A$6</f>
        <v>Door-to-door testing</v>
      </c>
      <c r="K1" s="2" t="str">
        <f>'Program targeting'!$A$7</f>
        <v>Workplace testing</v>
      </c>
      <c r="L1" s="2" t="str">
        <f>'Program targeting'!$A$8</f>
        <v>Youth-friendly  SRH testing</v>
      </c>
      <c r="M1" s="2" t="str">
        <f>'Program targeting'!$A$9</f>
        <v>Self-testing</v>
      </c>
      <c r="N1" s="2" t="str">
        <f>'Program targeting'!$A$10</f>
        <v>CD4 testing</v>
      </c>
      <c r="O1" s="2" t="str">
        <f>'Program targeting'!$A$11</f>
        <v>Community support - link to care</v>
      </c>
      <c r="P1" s="2" t="str">
        <f>'Program targeting'!$A$12</f>
        <v>Additional education (prof)</v>
      </c>
      <c r="Q1" s="2" t="str">
        <f>'Program targeting'!$A$13</f>
        <v>Additional education (lay)</v>
      </c>
      <c r="R1" s="2" t="str">
        <f>'Program targeting'!$A$14</f>
        <v>Classic ART initiation</v>
      </c>
      <c r="S1" s="2" t="str">
        <f>'Program targeting'!$A$15</f>
        <v>Fast-track ART initiation</v>
      </c>
      <c r="T1" s="2" t="str">
        <f>'Program targeting'!$A$16</f>
        <v>Same day ART initiation</v>
      </c>
      <c r="U1" s="2" t="str">
        <f>'Program targeting'!$A$17</f>
        <v>Community support - adherence</v>
      </c>
      <c r="V1" s="2" t="str">
        <f>'Program targeting'!$A$18</f>
        <v>WhatsApp messaging - adherence</v>
      </c>
      <c r="W1" s="2" t="str">
        <f>'Program targeting'!$A$19</f>
        <v>Tracing of ART clients</v>
      </c>
      <c r="X1" s="2" t="str">
        <f>'Program targeting'!$A$20</f>
        <v>Enhanced adherence (prof)</v>
      </c>
      <c r="Y1" s="2" t="str">
        <f>'Program targeting'!$A$21</f>
        <v>Enhanced adherence (lay)</v>
      </c>
      <c r="Z1" s="2" t="str">
        <f>'Program targeting'!$A$22</f>
        <v>Facility-based ART dispensing</v>
      </c>
      <c r="AA1" s="2" t="str">
        <f>'Program targeting'!$A$23</f>
        <v>Decentralized delivery</v>
      </c>
      <c r="AB1" s="2" t="str">
        <f>'Program targeting'!$A$24</f>
        <v>Adherence clubs</v>
      </c>
      <c r="AC1" s="2" t="str">
        <f>'Program targeting'!$A$25</f>
        <v>PMTCT</v>
      </c>
    </row>
    <row r="2" spans="1:29" x14ac:dyDescent="0.2">
      <c r="A2" t="str">
        <f>'Program targeting'!$C$2</f>
        <v>Males 0-14</v>
      </c>
      <c r="B2" s="5">
        <v>0</v>
      </c>
      <c r="C2" s="5" t="s">
        <v>41</v>
      </c>
      <c r="D2" s="5"/>
      <c r="E2" s="5"/>
      <c r="G2" s="5"/>
      <c r="H2" s="5"/>
      <c r="I2" s="5"/>
      <c r="J2" s="8">
        <v>0.01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8">
        <v>0.04</v>
      </c>
    </row>
    <row r="3" spans="1:29" x14ac:dyDescent="0.2">
      <c r="A3" t="str">
        <f>'Program targeting'!$D$2</f>
        <v>Females 0-14</v>
      </c>
      <c r="B3" s="5">
        <v>0</v>
      </c>
      <c r="C3" s="5" t="s">
        <v>41</v>
      </c>
      <c r="D3" s="5"/>
      <c r="E3" s="5"/>
      <c r="G3" s="5"/>
      <c r="H3" s="5"/>
      <c r="I3" s="5"/>
      <c r="J3" s="8">
        <v>0.01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8">
        <v>0.04</v>
      </c>
    </row>
    <row r="4" spans="1:29" x14ac:dyDescent="0.2">
      <c r="A4" t="str">
        <f>'Program targeting'!$E$2</f>
        <v>Males 15-24</v>
      </c>
      <c r="B4" s="5">
        <v>0</v>
      </c>
      <c r="C4" s="5" t="s">
        <v>41</v>
      </c>
      <c r="D4" s="5"/>
      <c r="E4" s="5"/>
      <c r="G4" s="7">
        <v>2.4E-2</v>
      </c>
      <c r="H4" s="8">
        <v>0.37</v>
      </c>
      <c r="I4" s="8">
        <v>0.09</v>
      </c>
      <c r="J4" s="8">
        <v>0.1</v>
      </c>
      <c r="K4" s="5"/>
      <c r="L4" s="7">
        <v>2.5999999999999999E-2</v>
      </c>
      <c r="M4" s="7">
        <v>7.3800000000000004E-2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">
      <c r="A5" t="str">
        <f>'Program targeting'!$F$2</f>
        <v>Females 15-24</v>
      </c>
      <c r="B5" s="5">
        <v>0</v>
      </c>
      <c r="C5" s="5" t="s">
        <v>41</v>
      </c>
      <c r="D5" s="5"/>
      <c r="E5" s="5"/>
      <c r="G5" s="7">
        <v>2.4E-2</v>
      </c>
      <c r="H5" s="8">
        <v>0.37</v>
      </c>
      <c r="I5" s="8">
        <v>0.09</v>
      </c>
      <c r="J5" s="8">
        <v>0.1</v>
      </c>
      <c r="K5" s="5"/>
      <c r="L5" s="7">
        <v>2.5999999999999999E-2</v>
      </c>
      <c r="M5" s="7">
        <v>7.3800000000000004E-2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">
      <c r="A6" t="str">
        <f>'Program targeting'!$G$2</f>
        <v>Males 25-34</v>
      </c>
      <c r="B6" s="5">
        <v>0</v>
      </c>
      <c r="C6" s="5" t="s">
        <v>41</v>
      </c>
      <c r="D6" s="5"/>
      <c r="E6" s="5"/>
      <c r="G6" s="7">
        <v>2.4E-2</v>
      </c>
      <c r="H6" s="8">
        <v>0.37</v>
      </c>
      <c r="I6" s="8">
        <v>0.09</v>
      </c>
      <c r="J6" s="8">
        <v>0.1</v>
      </c>
      <c r="K6" s="8">
        <v>0.2</v>
      </c>
      <c r="L6" s="5"/>
      <c r="M6" s="7">
        <v>7.3800000000000004E-2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2">
      <c r="A7" t="str">
        <f>'Program targeting'!$H$2</f>
        <v>Females 25-34</v>
      </c>
      <c r="B7" s="5">
        <v>0</v>
      </c>
      <c r="C7" s="5" t="s">
        <v>41</v>
      </c>
      <c r="D7" s="5"/>
      <c r="E7" s="5"/>
      <c r="G7" s="7">
        <v>2.4E-2</v>
      </c>
      <c r="H7" s="8">
        <v>0.37</v>
      </c>
      <c r="I7" s="8">
        <v>0.09</v>
      </c>
      <c r="J7" s="8">
        <v>0.1</v>
      </c>
      <c r="K7" s="8">
        <v>0.2</v>
      </c>
      <c r="L7" s="5"/>
      <c r="M7" s="7">
        <v>7.3800000000000004E-2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">
      <c r="A8" t="str">
        <f>'Program targeting'!$I$2</f>
        <v>Males 35-49</v>
      </c>
      <c r="B8" s="5">
        <v>0</v>
      </c>
      <c r="C8" s="5" t="s">
        <v>41</v>
      </c>
      <c r="D8" s="5"/>
      <c r="E8" s="5"/>
      <c r="G8" s="7">
        <v>2.4E-2</v>
      </c>
      <c r="H8" s="8">
        <v>0.37</v>
      </c>
      <c r="I8" s="8">
        <v>0.09</v>
      </c>
      <c r="J8" s="8">
        <v>0.1</v>
      </c>
      <c r="K8" s="8">
        <v>0.2</v>
      </c>
      <c r="L8" s="5"/>
      <c r="M8" s="7">
        <v>7.3800000000000004E-2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">
      <c r="A9" t="str">
        <f>'Program targeting'!$J$2</f>
        <v>Females 35-49</v>
      </c>
      <c r="B9" s="5">
        <v>0</v>
      </c>
      <c r="C9" s="5" t="s">
        <v>41</v>
      </c>
      <c r="D9" s="5"/>
      <c r="E9" s="5"/>
      <c r="G9" s="7">
        <v>2.4E-2</v>
      </c>
      <c r="H9" s="8">
        <v>0.37</v>
      </c>
      <c r="I9" s="8">
        <v>0.09</v>
      </c>
      <c r="J9" s="8">
        <v>0.1</v>
      </c>
      <c r="K9" s="8">
        <v>0.2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">
      <c r="A10" t="str">
        <f>'Program targeting'!$K$2</f>
        <v>Males 50+</v>
      </c>
      <c r="B10" s="5">
        <v>0</v>
      </c>
      <c r="C10" s="5" t="s">
        <v>41</v>
      </c>
      <c r="D10" s="5"/>
      <c r="E10" s="5"/>
      <c r="G10" s="7">
        <v>2.4E-2</v>
      </c>
      <c r="H10" s="8">
        <v>0.37</v>
      </c>
      <c r="I10" s="8">
        <v>0.09</v>
      </c>
      <c r="J10" s="8">
        <v>0.1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">
      <c r="A11" t="str">
        <f>'Program targeting'!$L$2</f>
        <v>Females 50+</v>
      </c>
      <c r="B11" s="5">
        <v>0</v>
      </c>
      <c r="C11" s="5" t="s">
        <v>41</v>
      </c>
      <c r="D11" s="5"/>
      <c r="E11" s="5"/>
      <c r="G11" s="7">
        <v>2.4E-2</v>
      </c>
      <c r="H11" s="8">
        <v>0.37</v>
      </c>
      <c r="I11" s="8">
        <v>0.09</v>
      </c>
      <c r="J11" s="8">
        <v>0.1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3" spans="1:29" ht="32" x14ac:dyDescent="0.2">
      <c r="A13" s="1" t="s">
        <v>42</v>
      </c>
      <c r="B13" s="3" t="s">
        <v>38</v>
      </c>
      <c r="C13" s="3" t="s">
        <v>39</v>
      </c>
      <c r="D13" s="3" t="s">
        <v>40</v>
      </c>
      <c r="E13" s="3" t="s">
        <v>26</v>
      </c>
      <c r="G13" s="2" t="str">
        <f>'Program targeting'!$A$3</f>
        <v>Client-initiated clinic-based testing</v>
      </c>
      <c r="H13" s="2" t="str">
        <f>'Program targeting'!$A$4</f>
        <v>Provider-initiated testing</v>
      </c>
      <c r="I13" s="2" t="str">
        <f>'Program targeting'!$A$5</f>
        <v>Mobile testing</v>
      </c>
      <c r="J13" s="2" t="str">
        <f>'Program targeting'!$A$6</f>
        <v>Door-to-door testing</v>
      </c>
      <c r="K13" s="2" t="str">
        <f>'Program targeting'!$A$7</f>
        <v>Workplace testing</v>
      </c>
      <c r="L13" s="2" t="str">
        <f>'Program targeting'!$A$8</f>
        <v>Youth-friendly  SRH testing</v>
      </c>
      <c r="M13" s="2" t="str">
        <f>'Program targeting'!$A$9</f>
        <v>Self-testing</v>
      </c>
      <c r="N13" s="2" t="str">
        <f>'Program targeting'!$A$10</f>
        <v>CD4 testing</v>
      </c>
      <c r="O13" s="2" t="str">
        <f>'Program targeting'!$A$11</f>
        <v>Community support - link to care</v>
      </c>
      <c r="P13" s="2" t="str">
        <f>'Program targeting'!$A$12</f>
        <v>Additional education (prof)</v>
      </c>
      <c r="Q13" s="2" t="str">
        <f>'Program targeting'!$A$13</f>
        <v>Additional education (lay)</v>
      </c>
      <c r="R13" s="2" t="str">
        <f>'Program targeting'!$A$14</f>
        <v>Classic ART initiation</v>
      </c>
      <c r="S13" s="2" t="str">
        <f>'Program targeting'!$A$15</f>
        <v>Fast-track ART initiation</v>
      </c>
      <c r="T13" s="2" t="str">
        <f>'Program targeting'!$A$16</f>
        <v>Same day ART initiation</v>
      </c>
      <c r="U13" s="2" t="str">
        <f>'Program targeting'!$A$17</f>
        <v>Community support - adherence</v>
      </c>
      <c r="V13" s="2" t="str">
        <f>'Program targeting'!$A$18</f>
        <v>WhatsApp messaging - adherence</v>
      </c>
      <c r="W13" s="2" t="str">
        <f>'Program targeting'!$A$19</f>
        <v>Tracing of ART clients</v>
      </c>
      <c r="X13" s="2" t="str">
        <f>'Program targeting'!$A$20</f>
        <v>Enhanced adherence (prof)</v>
      </c>
      <c r="Y13" s="2" t="str">
        <f>'Program targeting'!$A$21</f>
        <v>Enhanced adherence (lay)</v>
      </c>
      <c r="Z13" s="2" t="str">
        <f>'Program targeting'!$A$22</f>
        <v>Facility-based ART dispensing</v>
      </c>
      <c r="AA13" s="2" t="str">
        <f>'Program targeting'!$A$23</f>
        <v>Decentralized delivery</v>
      </c>
      <c r="AB13" s="2" t="str">
        <f>'Program targeting'!$A$24</f>
        <v>Adherence clubs</v>
      </c>
      <c r="AC13" s="2" t="str">
        <f>'Program targeting'!$A$25</f>
        <v>PMTCT</v>
      </c>
    </row>
    <row r="14" spans="1:29" x14ac:dyDescent="0.2">
      <c r="A14" t="str">
        <f>'Program targeting'!$C$2</f>
        <v>Males 0-14</v>
      </c>
      <c r="B14" s="8">
        <v>0.04</v>
      </c>
      <c r="C14" s="5" t="s">
        <v>41</v>
      </c>
      <c r="D14" s="5"/>
      <c r="E14" s="5"/>
      <c r="G14" s="5"/>
      <c r="H14" s="5"/>
      <c r="I14" s="5"/>
      <c r="J14" s="8">
        <v>0.03</v>
      </c>
      <c r="K14" s="5"/>
      <c r="L14" s="5"/>
      <c r="M14" s="5"/>
      <c r="N14" s="8">
        <v>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">
      <c r="A15" t="str">
        <f>'Program targeting'!$D$2</f>
        <v>Females 0-14</v>
      </c>
      <c r="B15" s="8">
        <v>0.04</v>
      </c>
      <c r="C15" s="5" t="s">
        <v>41</v>
      </c>
      <c r="D15" s="5"/>
      <c r="E15" s="5"/>
      <c r="G15" s="5"/>
      <c r="H15" s="5"/>
      <c r="I15" s="5"/>
      <c r="J15" s="8">
        <v>0.03</v>
      </c>
      <c r="K15" s="5"/>
      <c r="L15" s="5"/>
      <c r="M15" s="5"/>
      <c r="N15" s="8">
        <v>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">
      <c r="A16" t="str">
        <f>'Program targeting'!$E$2</f>
        <v>Males 15-24</v>
      </c>
      <c r="B16" s="8">
        <v>0.22500000000000003</v>
      </c>
      <c r="C16" s="5" t="s">
        <v>41</v>
      </c>
      <c r="D16" s="5"/>
      <c r="E16" s="5"/>
      <c r="G16" s="8">
        <v>0.06</v>
      </c>
      <c r="H16" s="8">
        <v>7.0000000000000007E-2</v>
      </c>
      <c r="I16" s="8">
        <v>0.08</v>
      </c>
      <c r="J16" s="8">
        <v>0.1</v>
      </c>
      <c r="K16" s="5"/>
      <c r="L16" s="8">
        <v>0.09</v>
      </c>
      <c r="M16" s="8">
        <v>0.12</v>
      </c>
      <c r="N16" s="8">
        <v>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">
      <c r="A17" t="str">
        <f>'Program targeting'!$F$2</f>
        <v>Females 15-24</v>
      </c>
      <c r="B17" s="8">
        <v>0.18000000000000002</v>
      </c>
      <c r="C17" s="5" t="s">
        <v>41</v>
      </c>
      <c r="D17" s="5"/>
      <c r="E17" s="5"/>
      <c r="G17" s="8">
        <v>0.06</v>
      </c>
      <c r="H17" s="8">
        <v>7.0000000000000007E-2</v>
      </c>
      <c r="I17" s="8">
        <v>0.08</v>
      </c>
      <c r="J17" s="8">
        <v>0.1</v>
      </c>
      <c r="K17" s="5"/>
      <c r="L17" s="8">
        <v>0.09</v>
      </c>
      <c r="M17" s="8">
        <v>0.12</v>
      </c>
      <c r="N17" s="8">
        <v>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">
      <c r="A18" t="str">
        <f>'Program targeting'!$G$2</f>
        <v>Males 25-34</v>
      </c>
      <c r="B18" s="8">
        <v>0.36000000000000004</v>
      </c>
      <c r="C18" s="5" t="s">
        <v>41</v>
      </c>
      <c r="D18" s="5"/>
      <c r="E18" s="5"/>
      <c r="G18" s="8">
        <v>0.06</v>
      </c>
      <c r="H18" s="8">
        <v>7.0000000000000007E-2</v>
      </c>
      <c r="I18" s="8">
        <v>0.08</v>
      </c>
      <c r="J18" s="8">
        <v>0.1</v>
      </c>
      <c r="K18" s="8">
        <v>0.09</v>
      </c>
      <c r="L18" s="5"/>
      <c r="M18" s="8">
        <v>0.12</v>
      </c>
      <c r="N18" s="8">
        <v>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">
      <c r="A19" t="str">
        <f>'Program targeting'!$H$2</f>
        <v>Females 25-34</v>
      </c>
      <c r="B19" s="8">
        <v>0.27</v>
      </c>
      <c r="C19" s="5" t="s">
        <v>41</v>
      </c>
      <c r="D19" s="5"/>
      <c r="E19" s="5"/>
      <c r="G19" s="8">
        <v>0.06</v>
      </c>
      <c r="H19" s="8">
        <v>7.0000000000000007E-2</v>
      </c>
      <c r="I19" s="8">
        <v>0.08</v>
      </c>
      <c r="J19" s="8">
        <v>0.1</v>
      </c>
      <c r="K19" s="8">
        <v>0.09</v>
      </c>
      <c r="L19" s="5"/>
      <c r="M19" s="8">
        <v>0.12</v>
      </c>
      <c r="N19" s="8"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">
      <c r="A20" t="str">
        <f>'Program targeting'!$I$2</f>
        <v>Males 35-49</v>
      </c>
      <c r="B20" s="8">
        <v>0.40500000000000003</v>
      </c>
      <c r="C20" s="5" t="s">
        <v>41</v>
      </c>
      <c r="D20" s="5"/>
      <c r="E20" s="5"/>
      <c r="G20" s="8">
        <v>0.06</v>
      </c>
      <c r="H20" s="8">
        <v>7.0000000000000007E-2</v>
      </c>
      <c r="I20" s="8">
        <v>0.08</v>
      </c>
      <c r="J20" s="8">
        <v>0.1</v>
      </c>
      <c r="K20" s="8">
        <v>0.09</v>
      </c>
      <c r="L20" s="5"/>
      <c r="M20" s="8">
        <v>0.12</v>
      </c>
      <c r="N20" s="8"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">
      <c r="A21" t="str">
        <f>'Program targeting'!$J$2</f>
        <v>Females 35-49</v>
      </c>
      <c r="B21" s="8">
        <v>0.22500000000000003</v>
      </c>
      <c r="C21" s="5" t="s">
        <v>41</v>
      </c>
      <c r="D21" s="5"/>
      <c r="E21" s="5"/>
      <c r="G21" s="8">
        <v>0.06</v>
      </c>
      <c r="H21" s="8">
        <v>7.0000000000000007E-2</v>
      </c>
      <c r="I21" s="8">
        <v>0.08</v>
      </c>
      <c r="J21" s="8">
        <v>0.1</v>
      </c>
      <c r="K21" s="8">
        <v>0.09</v>
      </c>
      <c r="L21" s="5"/>
      <c r="M21" s="5"/>
      <c r="N21" s="8"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">
      <c r="A22" t="str">
        <f>'Program targeting'!$K$2</f>
        <v>Males 50+</v>
      </c>
      <c r="B22" s="8">
        <v>0.36000000000000004</v>
      </c>
      <c r="C22" s="5" t="s">
        <v>41</v>
      </c>
      <c r="D22" s="5"/>
      <c r="E22" s="5"/>
      <c r="G22" s="8">
        <v>0.06</v>
      </c>
      <c r="H22" s="8">
        <v>7.0000000000000007E-2</v>
      </c>
      <c r="I22" s="8">
        <v>0.08</v>
      </c>
      <c r="J22" s="8">
        <v>0.1</v>
      </c>
      <c r="K22" s="5"/>
      <c r="L22" s="5"/>
      <c r="M22" s="5"/>
      <c r="N22" s="8">
        <v>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">
      <c r="A23" t="str">
        <f>'Program targeting'!$L$2</f>
        <v>Females 50+</v>
      </c>
      <c r="B23" s="8">
        <v>0.22500000000000003</v>
      </c>
      <c r="C23" s="5" t="s">
        <v>41</v>
      </c>
      <c r="D23" s="5"/>
      <c r="E23" s="5"/>
      <c r="G23" s="8">
        <v>0.06</v>
      </c>
      <c r="H23" s="8">
        <v>7.0000000000000007E-2</v>
      </c>
      <c r="I23" s="8">
        <v>0.08</v>
      </c>
      <c r="J23" s="8">
        <v>0.1</v>
      </c>
      <c r="K23" s="5"/>
      <c r="L23" s="5"/>
      <c r="M23" s="5"/>
      <c r="N23" s="8">
        <v>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5" spans="1:29" ht="32" x14ac:dyDescent="0.2">
      <c r="A25" s="1" t="s">
        <v>43</v>
      </c>
      <c r="B25" s="3" t="s">
        <v>38</v>
      </c>
      <c r="C25" s="3" t="s">
        <v>39</v>
      </c>
      <c r="D25" s="3" t="s">
        <v>40</v>
      </c>
      <c r="E25" s="3" t="s">
        <v>26</v>
      </c>
      <c r="G25" s="2" t="str">
        <f>'Program targeting'!$A$3</f>
        <v>Client-initiated clinic-based testing</v>
      </c>
      <c r="H25" s="2" t="str">
        <f>'Program targeting'!$A$4</f>
        <v>Provider-initiated testing</v>
      </c>
      <c r="I25" s="2" t="str">
        <f>'Program targeting'!$A$5</f>
        <v>Mobile testing</v>
      </c>
      <c r="J25" s="2" t="str">
        <f>'Program targeting'!$A$6</f>
        <v>Door-to-door testing</v>
      </c>
      <c r="K25" s="2" t="str">
        <f>'Program targeting'!$A$7</f>
        <v>Workplace testing</v>
      </c>
      <c r="L25" s="2" t="str">
        <f>'Program targeting'!$A$8</f>
        <v>Youth-friendly  SRH testing</v>
      </c>
      <c r="M25" s="2" t="str">
        <f>'Program targeting'!$A$9</f>
        <v>Self-testing</v>
      </c>
      <c r="N25" s="2" t="str">
        <f>'Program targeting'!$A$10</f>
        <v>CD4 testing</v>
      </c>
      <c r="O25" s="2" t="str">
        <f>'Program targeting'!$A$11</f>
        <v>Community support - link to care</v>
      </c>
      <c r="P25" s="2" t="str">
        <f>'Program targeting'!$A$12</f>
        <v>Additional education (prof)</v>
      </c>
      <c r="Q25" s="2" t="str">
        <f>'Program targeting'!$A$13</f>
        <v>Additional education (lay)</v>
      </c>
      <c r="R25" s="2" t="str">
        <f>'Program targeting'!$A$14</f>
        <v>Classic ART initiation</v>
      </c>
      <c r="S25" s="2" t="str">
        <f>'Program targeting'!$A$15</f>
        <v>Fast-track ART initiation</v>
      </c>
      <c r="T25" s="2" t="str">
        <f>'Program targeting'!$A$16</f>
        <v>Same day ART initiation</v>
      </c>
      <c r="U25" s="2" t="str">
        <f>'Program targeting'!$A$17</f>
        <v>Community support - adherence</v>
      </c>
      <c r="V25" s="2" t="str">
        <f>'Program targeting'!$A$18</f>
        <v>WhatsApp messaging - adherence</v>
      </c>
      <c r="W25" s="2" t="str">
        <f>'Program targeting'!$A$19</f>
        <v>Tracing of ART clients</v>
      </c>
      <c r="X25" s="2" t="str">
        <f>'Program targeting'!$A$20</f>
        <v>Enhanced adherence (prof)</v>
      </c>
      <c r="Y25" s="2" t="str">
        <f>'Program targeting'!$A$21</f>
        <v>Enhanced adherence (lay)</v>
      </c>
      <c r="Z25" s="2" t="str">
        <f>'Program targeting'!$A$22</f>
        <v>Facility-based ART dispensing</v>
      </c>
      <c r="AA25" s="2" t="str">
        <f>'Program targeting'!$A$23</f>
        <v>Decentralized delivery</v>
      </c>
      <c r="AB25" s="2" t="str">
        <f>'Program targeting'!$A$24</f>
        <v>Adherence clubs</v>
      </c>
      <c r="AC25" s="2" t="str">
        <f>'Program targeting'!$A$25</f>
        <v>PMTCT</v>
      </c>
    </row>
    <row r="26" spans="1:29" x14ac:dyDescent="0.2">
      <c r="A26" t="str">
        <f>'Program targeting'!$C$2</f>
        <v>Males 0-14</v>
      </c>
      <c r="B26" s="8">
        <v>0.04</v>
      </c>
      <c r="C26" s="5" t="s">
        <v>41</v>
      </c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">
      <c r="A27" t="str">
        <f>'Program targeting'!$D$2</f>
        <v>Females 0-14</v>
      </c>
      <c r="B27" s="8">
        <v>0.04</v>
      </c>
      <c r="C27" s="5" t="s">
        <v>41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">
      <c r="A28" t="str">
        <f>'Program targeting'!$E$2</f>
        <v>Males 15-24</v>
      </c>
      <c r="B28" s="8">
        <v>0.22500000000000003</v>
      </c>
      <c r="C28" s="5" t="s">
        <v>41</v>
      </c>
      <c r="D28" s="5"/>
      <c r="E28" s="5"/>
      <c r="G28" s="5"/>
      <c r="H28" s="5"/>
      <c r="I28" s="5"/>
      <c r="J28" s="5"/>
      <c r="K28" s="5"/>
      <c r="L28" s="5"/>
      <c r="M28" s="5"/>
      <c r="N28" s="5"/>
      <c r="O28" s="8">
        <v>0.04</v>
      </c>
      <c r="P28" s="8">
        <v>0.04</v>
      </c>
      <c r="Q28" s="8">
        <v>0.05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">
      <c r="A29" t="str">
        <f>'Program targeting'!$F$2</f>
        <v>Females 15-24</v>
      </c>
      <c r="B29" s="8">
        <v>0.18000000000000002</v>
      </c>
      <c r="C29" s="5" t="s">
        <v>41</v>
      </c>
      <c r="D29" s="5"/>
      <c r="E29" s="5"/>
      <c r="G29" s="5"/>
      <c r="H29" s="5"/>
      <c r="I29" s="5"/>
      <c r="J29" s="5"/>
      <c r="K29" s="5"/>
      <c r="L29" s="5"/>
      <c r="M29" s="5"/>
      <c r="N29" s="5"/>
      <c r="O29" s="8">
        <v>0.04</v>
      </c>
      <c r="P29" s="8">
        <v>0.04</v>
      </c>
      <c r="Q29" s="8">
        <v>0.05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">
      <c r="A30" t="str">
        <f>'Program targeting'!$G$2</f>
        <v>Males 25-34</v>
      </c>
      <c r="B30" s="8">
        <v>0.36000000000000004</v>
      </c>
      <c r="C30" s="5" t="s">
        <v>41</v>
      </c>
      <c r="D30" s="5"/>
      <c r="E30" s="5"/>
      <c r="G30" s="5"/>
      <c r="H30" s="5"/>
      <c r="I30" s="5"/>
      <c r="J30" s="5"/>
      <c r="K30" s="5"/>
      <c r="L30" s="5"/>
      <c r="M30" s="5"/>
      <c r="N30" s="5"/>
      <c r="O30" s="8">
        <v>0.04</v>
      </c>
      <c r="P30" s="8">
        <v>0.04</v>
      </c>
      <c r="Q30" s="8">
        <v>0.05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">
      <c r="A31" t="str">
        <f>'Program targeting'!$H$2</f>
        <v>Females 25-34</v>
      </c>
      <c r="B31" s="8">
        <v>0.27</v>
      </c>
      <c r="C31" s="5" t="s">
        <v>41</v>
      </c>
      <c r="D31" s="5"/>
      <c r="E31" s="5"/>
      <c r="G31" s="5"/>
      <c r="H31" s="5"/>
      <c r="I31" s="5"/>
      <c r="J31" s="5"/>
      <c r="K31" s="5"/>
      <c r="L31" s="5"/>
      <c r="M31" s="5"/>
      <c r="N31" s="5"/>
      <c r="O31" s="8">
        <v>0.04</v>
      </c>
      <c r="P31" s="8">
        <v>0.04</v>
      </c>
      <c r="Q31" s="8">
        <v>0.05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">
      <c r="A32" t="str">
        <f>'Program targeting'!$I$2</f>
        <v>Males 35-49</v>
      </c>
      <c r="B32" s="8">
        <v>0.40500000000000003</v>
      </c>
      <c r="C32" s="5" t="s">
        <v>41</v>
      </c>
      <c r="D32" s="5"/>
      <c r="E32" s="5"/>
      <c r="G32" s="5"/>
      <c r="H32" s="5"/>
      <c r="I32" s="5"/>
      <c r="J32" s="5"/>
      <c r="K32" s="5"/>
      <c r="L32" s="5"/>
      <c r="M32" s="5"/>
      <c r="N32" s="5"/>
      <c r="O32" s="8">
        <v>0.04</v>
      </c>
      <c r="P32" s="8">
        <v>0.04</v>
      </c>
      <c r="Q32" s="8">
        <v>0.05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">
      <c r="A33" t="str">
        <f>'Program targeting'!$J$2</f>
        <v>Females 35-49</v>
      </c>
      <c r="B33" s="8">
        <v>0.22500000000000003</v>
      </c>
      <c r="C33" s="5" t="s">
        <v>41</v>
      </c>
      <c r="D33" s="5"/>
      <c r="E33" s="5"/>
      <c r="G33" s="5"/>
      <c r="H33" s="5"/>
      <c r="I33" s="5"/>
      <c r="J33" s="5"/>
      <c r="K33" s="5"/>
      <c r="L33" s="5"/>
      <c r="M33" s="5"/>
      <c r="N33" s="5"/>
      <c r="O33" s="8">
        <v>0.04</v>
      </c>
      <c r="P33" s="8">
        <v>0.04</v>
      </c>
      <c r="Q33" s="8">
        <v>0.05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">
      <c r="A34" t="str">
        <f>'Program targeting'!$K$2</f>
        <v>Males 50+</v>
      </c>
      <c r="B34" s="8">
        <v>0.36000000000000004</v>
      </c>
      <c r="C34" s="5" t="s">
        <v>41</v>
      </c>
      <c r="D34" s="5"/>
      <c r="E34" s="5"/>
      <c r="G34" s="5"/>
      <c r="H34" s="5"/>
      <c r="I34" s="5"/>
      <c r="J34" s="5"/>
      <c r="K34" s="5"/>
      <c r="L34" s="5"/>
      <c r="M34" s="5"/>
      <c r="N34" s="5"/>
      <c r="O34" s="8">
        <v>0.04</v>
      </c>
      <c r="P34" s="8">
        <v>0.04</v>
      </c>
      <c r="Q34" s="8">
        <v>0.05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">
      <c r="A35" t="str">
        <f>'Program targeting'!$L$2</f>
        <v>Females 50+</v>
      </c>
      <c r="B35" s="8">
        <v>0.22500000000000003</v>
      </c>
      <c r="C35" s="5" t="s">
        <v>41</v>
      </c>
      <c r="D35" s="5"/>
      <c r="E35" s="5"/>
      <c r="G35" s="5"/>
      <c r="H35" s="5"/>
      <c r="I35" s="5"/>
      <c r="J35" s="5"/>
      <c r="K35" s="5"/>
      <c r="L35" s="5"/>
      <c r="M35" s="5"/>
      <c r="N35" s="5"/>
      <c r="O35" s="8">
        <v>0.04</v>
      </c>
      <c r="P35" s="8">
        <v>0.04</v>
      </c>
      <c r="Q35" s="8">
        <v>0.05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7" spans="1:29" ht="32" x14ac:dyDescent="0.2">
      <c r="A37" s="1" t="s">
        <v>44</v>
      </c>
      <c r="B37" s="3" t="s">
        <v>38</v>
      </c>
      <c r="C37" s="3" t="s">
        <v>39</v>
      </c>
      <c r="D37" s="3" t="s">
        <v>40</v>
      </c>
      <c r="E37" s="3" t="s">
        <v>26</v>
      </c>
      <c r="G37" s="2" t="str">
        <f>'Program targeting'!$A$3</f>
        <v>Client-initiated clinic-based testing</v>
      </c>
      <c r="H37" s="2" t="str">
        <f>'Program targeting'!$A$4</f>
        <v>Provider-initiated testing</v>
      </c>
      <c r="I37" s="2" t="str">
        <f>'Program targeting'!$A$5</f>
        <v>Mobile testing</v>
      </c>
      <c r="J37" s="2" t="str">
        <f>'Program targeting'!$A$6</f>
        <v>Door-to-door testing</v>
      </c>
      <c r="K37" s="2" t="str">
        <f>'Program targeting'!$A$7</f>
        <v>Workplace testing</v>
      </c>
      <c r="L37" s="2" t="str">
        <f>'Program targeting'!$A$8</f>
        <v>Youth-friendly  SRH testing</v>
      </c>
      <c r="M37" s="2" t="str">
        <f>'Program targeting'!$A$9</f>
        <v>Self-testing</v>
      </c>
      <c r="N37" s="2" t="str">
        <f>'Program targeting'!$A$10</f>
        <v>CD4 testing</v>
      </c>
      <c r="O37" s="2" t="str">
        <f>'Program targeting'!$A$11</f>
        <v>Community support - link to care</v>
      </c>
      <c r="P37" s="2" t="str">
        <f>'Program targeting'!$A$12</f>
        <v>Additional education (prof)</v>
      </c>
      <c r="Q37" s="2" t="str">
        <f>'Program targeting'!$A$13</f>
        <v>Additional education (lay)</v>
      </c>
      <c r="R37" s="2" t="str">
        <f>'Program targeting'!$A$14</f>
        <v>Classic ART initiation</v>
      </c>
      <c r="S37" s="2" t="str">
        <f>'Program targeting'!$A$15</f>
        <v>Fast-track ART initiation</v>
      </c>
      <c r="T37" s="2" t="str">
        <f>'Program targeting'!$A$16</f>
        <v>Same day ART initiation</v>
      </c>
      <c r="U37" s="2" t="str">
        <f>'Program targeting'!$A$17</f>
        <v>Community support - adherence</v>
      </c>
      <c r="V37" s="2" t="str">
        <f>'Program targeting'!$A$18</f>
        <v>WhatsApp messaging - adherence</v>
      </c>
      <c r="W37" s="2" t="str">
        <f>'Program targeting'!$A$19</f>
        <v>Tracing of ART clients</v>
      </c>
      <c r="X37" s="2" t="str">
        <f>'Program targeting'!$A$20</f>
        <v>Enhanced adherence (prof)</v>
      </c>
      <c r="Y37" s="2" t="str">
        <f>'Program targeting'!$A$21</f>
        <v>Enhanced adherence (lay)</v>
      </c>
      <c r="Z37" s="2" t="str">
        <f>'Program targeting'!$A$22</f>
        <v>Facility-based ART dispensing</v>
      </c>
      <c r="AA37" s="2" t="str">
        <f>'Program targeting'!$A$23</f>
        <v>Decentralized delivery</v>
      </c>
      <c r="AB37" s="2" t="str">
        <f>'Program targeting'!$A$24</f>
        <v>Adherence clubs</v>
      </c>
      <c r="AC37" s="2" t="str">
        <f>'Program targeting'!$A$25</f>
        <v>PMTCT</v>
      </c>
    </row>
    <row r="38" spans="1:29" x14ac:dyDescent="0.2">
      <c r="A38" t="str">
        <f>'Program targeting'!$C$2</f>
        <v>Males 0-14</v>
      </c>
      <c r="B38" s="5">
        <v>0</v>
      </c>
      <c r="C38" s="5" t="s">
        <v>41</v>
      </c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>
        <v>1</v>
      </c>
    </row>
    <row r="39" spans="1:29" x14ac:dyDescent="0.2">
      <c r="A39" t="str">
        <f>'Program targeting'!$D$2</f>
        <v>Females 0-14</v>
      </c>
      <c r="B39" s="5">
        <v>0</v>
      </c>
      <c r="C39" s="5" t="s">
        <v>41</v>
      </c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>
        <v>1</v>
      </c>
    </row>
    <row r="40" spans="1:29" x14ac:dyDescent="0.2">
      <c r="A40" t="str">
        <f>'Program targeting'!$E$2</f>
        <v>Males 15-24</v>
      </c>
      <c r="B40" s="5">
        <v>0</v>
      </c>
      <c r="C40" s="5" t="s">
        <v>41</v>
      </c>
      <c r="D40" s="5"/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>
        <v>1</v>
      </c>
      <c r="S40" s="5">
        <v>1</v>
      </c>
      <c r="T40" s="5">
        <v>1</v>
      </c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">
      <c r="A41" t="str">
        <f>'Program targeting'!$F$2</f>
        <v>Females 15-24</v>
      </c>
      <c r="B41" s="5">
        <v>0</v>
      </c>
      <c r="C41" s="5" t="s">
        <v>41</v>
      </c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>
        <v>1</v>
      </c>
      <c r="S41" s="5">
        <v>1</v>
      </c>
      <c r="T41" s="5">
        <v>1</v>
      </c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">
      <c r="A42" t="str">
        <f>'Program targeting'!$G$2</f>
        <v>Males 25-34</v>
      </c>
      <c r="B42" s="5">
        <v>0</v>
      </c>
      <c r="C42" s="5" t="s">
        <v>41</v>
      </c>
      <c r="D42" s="5"/>
      <c r="E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>
        <v>1</v>
      </c>
      <c r="S42" s="5">
        <v>1</v>
      </c>
      <c r="T42" s="5">
        <v>1</v>
      </c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">
      <c r="A43" t="str">
        <f>'Program targeting'!$H$2</f>
        <v>Females 25-34</v>
      </c>
      <c r="B43" s="5">
        <v>0</v>
      </c>
      <c r="C43" s="5" t="s">
        <v>41</v>
      </c>
      <c r="D43" s="5"/>
      <c r="E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>
        <v>1</v>
      </c>
      <c r="S43" s="5">
        <v>1</v>
      </c>
      <c r="T43" s="5">
        <v>1</v>
      </c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">
      <c r="A44" t="str">
        <f>'Program targeting'!$I$2</f>
        <v>Males 35-49</v>
      </c>
      <c r="B44" s="5">
        <v>0</v>
      </c>
      <c r="C44" s="5" t="s">
        <v>41</v>
      </c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>
        <v>1</v>
      </c>
      <c r="S44" s="5">
        <v>1</v>
      </c>
      <c r="T44" s="5">
        <v>1</v>
      </c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">
      <c r="A45" t="str">
        <f>'Program targeting'!$J$2</f>
        <v>Females 35-49</v>
      </c>
      <c r="B45" s="5">
        <v>0</v>
      </c>
      <c r="C45" s="5" t="s">
        <v>41</v>
      </c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>
        <v>1</v>
      </c>
      <c r="S45" s="5">
        <v>1</v>
      </c>
      <c r="T45" s="5">
        <v>1</v>
      </c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">
      <c r="A46" t="str">
        <f>'Program targeting'!$K$2</f>
        <v>Males 50+</v>
      </c>
      <c r="B46" s="5">
        <v>0</v>
      </c>
      <c r="C46" s="5" t="s">
        <v>41</v>
      </c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>
        <v>1</v>
      </c>
      <c r="S46" s="5">
        <v>1</v>
      </c>
      <c r="T46" s="5">
        <v>1</v>
      </c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">
      <c r="A47" t="str">
        <f>'Program targeting'!$L$2</f>
        <v>Females 50+</v>
      </c>
      <c r="B47" s="5">
        <v>0</v>
      </c>
      <c r="C47" s="5" t="s">
        <v>41</v>
      </c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>
        <v>1</v>
      </c>
      <c r="S47" s="5">
        <v>1</v>
      </c>
      <c r="T47" s="5">
        <v>1</v>
      </c>
      <c r="U47" s="5"/>
      <c r="V47" s="5"/>
      <c r="W47" s="5"/>
      <c r="X47" s="5"/>
      <c r="Y47" s="5"/>
      <c r="Z47" s="5"/>
      <c r="AA47" s="5"/>
      <c r="AB47" s="5"/>
      <c r="AC47" s="5"/>
    </row>
    <row r="49" spans="1:29" ht="32" x14ac:dyDescent="0.2">
      <c r="A49" s="1" t="s">
        <v>45</v>
      </c>
      <c r="B49" s="3" t="s">
        <v>38</v>
      </c>
      <c r="C49" s="3" t="s">
        <v>39</v>
      </c>
      <c r="D49" s="3" t="s">
        <v>40</v>
      </c>
      <c r="E49" s="3" t="s">
        <v>26</v>
      </c>
      <c r="G49" s="2" t="str">
        <f>'Program targeting'!$A$3</f>
        <v>Client-initiated clinic-based testing</v>
      </c>
      <c r="H49" s="2" t="str">
        <f>'Program targeting'!$A$4</f>
        <v>Provider-initiated testing</v>
      </c>
      <c r="I49" s="2" t="str">
        <f>'Program targeting'!$A$5</f>
        <v>Mobile testing</v>
      </c>
      <c r="J49" s="2" t="str">
        <f>'Program targeting'!$A$6</f>
        <v>Door-to-door testing</v>
      </c>
      <c r="K49" s="2" t="str">
        <f>'Program targeting'!$A$7</f>
        <v>Workplace testing</v>
      </c>
      <c r="L49" s="2" t="str">
        <f>'Program targeting'!$A$8</f>
        <v>Youth-friendly  SRH testing</v>
      </c>
      <c r="M49" s="2" t="str">
        <f>'Program targeting'!$A$9</f>
        <v>Self-testing</v>
      </c>
      <c r="N49" s="2" t="str">
        <f>'Program targeting'!$A$10</f>
        <v>CD4 testing</v>
      </c>
      <c r="O49" s="2" t="str">
        <f>'Program targeting'!$A$11</f>
        <v>Community support - link to care</v>
      </c>
      <c r="P49" s="2" t="str">
        <f>'Program targeting'!$A$12</f>
        <v>Additional education (prof)</v>
      </c>
      <c r="Q49" s="2" t="str">
        <f>'Program targeting'!$A$13</f>
        <v>Additional education (lay)</v>
      </c>
      <c r="R49" s="2" t="str">
        <f>'Program targeting'!$A$14</f>
        <v>Classic ART initiation</v>
      </c>
      <c r="S49" s="2" t="str">
        <f>'Program targeting'!$A$15</f>
        <v>Fast-track ART initiation</v>
      </c>
      <c r="T49" s="2" t="str">
        <f>'Program targeting'!$A$16</f>
        <v>Same day ART initiation</v>
      </c>
      <c r="U49" s="2" t="str">
        <f>'Program targeting'!$A$17</f>
        <v>Community support - adherence</v>
      </c>
      <c r="V49" s="2" t="str">
        <f>'Program targeting'!$A$18</f>
        <v>WhatsApp messaging - adherence</v>
      </c>
      <c r="W49" s="2" t="str">
        <f>'Program targeting'!$A$19</f>
        <v>Tracing of ART clients</v>
      </c>
      <c r="X49" s="2" t="str">
        <f>'Program targeting'!$A$20</f>
        <v>Enhanced adherence (prof)</v>
      </c>
      <c r="Y49" s="2" t="str">
        <f>'Program targeting'!$A$21</f>
        <v>Enhanced adherence (lay)</v>
      </c>
      <c r="Z49" s="2" t="str">
        <f>'Program targeting'!$A$22</f>
        <v>Facility-based ART dispensing</v>
      </c>
      <c r="AA49" s="2" t="str">
        <f>'Program targeting'!$A$23</f>
        <v>Decentralized delivery</v>
      </c>
      <c r="AB49" s="2" t="str">
        <f>'Program targeting'!$A$24</f>
        <v>Adherence clubs</v>
      </c>
      <c r="AC49" s="2" t="str">
        <f>'Program targeting'!$A$25</f>
        <v>PMTCT</v>
      </c>
    </row>
    <row r="50" spans="1:29" x14ac:dyDescent="0.2">
      <c r="A50" t="str">
        <f>'Program targeting'!$C$2</f>
        <v>Males 0-14</v>
      </c>
      <c r="B50" s="8">
        <v>0.04</v>
      </c>
      <c r="C50" s="5" t="s">
        <v>41</v>
      </c>
      <c r="D50" s="5"/>
      <c r="E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">
      <c r="A51" t="str">
        <f>'Program targeting'!$D$2</f>
        <v>Females 0-14</v>
      </c>
      <c r="B51" s="8">
        <v>0.04</v>
      </c>
      <c r="C51" s="5" t="s">
        <v>41</v>
      </c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">
      <c r="A52" t="str">
        <f>'Program targeting'!$E$2</f>
        <v>Males 15-24</v>
      </c>
      <c r="B52" s="8">
        <v>0.22500000000000003</v>
      </c>
      <c r="C52" s="5" t="s">
        <v>41</v>
      </c>
      <c r="D52" s="5"/>
      <c r="E52" s="5"/>
      <c r="G52" s="5"/>
      <c r="H52" s="5"/>
      <c r="I52" s="5"/>
      <c r="J52" s="5"/>
      <c r="K52" s="5"/>
      <c r="L52" s="5"/>
      <c r="M52" s="5"/>
      <c r="N52" s="5"/>
      <c r="O52" s="8">
        <v>0.04</v>
      </c>
      <c r="P52" s="8">
        <v>0.04</v>
      </c>
      <c r="Q52" s="8">
        <v>0.05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">
      <c r="A53" t="str">
        <f>'Program targeting'!$F$2</f>
        <v>Females 15-24</v>
      </c>
      <c r="B53" s="8">
        <v>0.18000000000000002</v>
      </c>
      <c r="C53" s="5" t="s">
        <v>41</v>
      </c>
      <c r="D53" s="5"/>
      <c r="E53" s="5"/>
      <c r="G53" s="5"/>
      <c r="H53" s="5"/>
      <c r="I53" s="5"/>
      <c r="J53" s="5"/>
      <c r="K53" s="5"/>
      <c r="L53" s="5"/>
      <c r="M53" s="5"/>
      <c r="N53" s="5"/>
      <c r="O53" s="8">
        <v>0.04</v>
      </c>
      <c r="P53" s="8">
        <v>0.04</v>
      </c>
      <c r="Q53" s="8">
        <v>0.05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">
      <c r="A54" t="str">
        <f>'Program targeting'!$G$2</f>
        <v>Males 25-34</v>
      </c>
      <c r="B54" s="8">
        <v>0.36000000000000004</v>
      </c>
      <c r="C54" s="5" t="s">
        <v>41</v>
      </c>
      <c r="D54" s="5"/>
      <c r="E54" s="5"/>
      <c r="G54" s="5"/>
      <c r="H54" s="5"/>
      <c r="I54" s="5"/>
      <c r="J54" s="5"/>
      <c r="K54" s="5"/>
      <c r="L54" s="5"/>
      <c r="M54" s="5"/>
      <c r="N54" s="5"/>
      <c r="O54" s="8">
        <v>0.04</v>
      </c>
      <c r="P54" s="8">
        <v>0.04</v>
      </c>
      <c r="Q54" s="8">
        <v>0.05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">
      <c r="A55" t="str">
        <f>'Program targeting'!$H$2</f>
        <v>Females 25-34</v>
      </c>
      <c r="B55" s="8">
        <v>0.27</v>
      </c>
      <c r="C55" s="5" t="s">
        <v>41</v>
      </c>
      <c r="D55" s="5"/>
      <c r="E55" s="5"/>
      <c r="G55" s="5"/>
      <c r="H55" s="5"/>
      <c r="I55" s="5"/>
      <c r="J55" s="5"/>
      <c r="K55" s="5"/>
      <c r="L55" s="5"/>
      <c r="M55" s="5"/>
      <c r="N55" s="5"/>
      <c r="O55" s="8">
        <v>0.04</v>
      </c>
      <c r="P55" s="8">
        <v>0.04</v>
      </c>
      <c r="Q55" s="8">
        <v>0.05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">
      <c r="A56" t="str">
        <f>'Program targeting'!$I$2</f>
        <v>Males 35-49</v>
      </c>
      <c r="B56" s="8">
        <v>0.40500000000000003</v>
      </c>
      <c r="C56" s="5" t="s">
        <v>41</v>
      </c>
      <c r="D56" s="5"/>
      <c r="E56" s="5"/>
      <c r="G56" s="5"/>
      <c r="H56" s="5"/>
      <c r="I56" s="5"/>
      <c r="J56" s="5"/>
      <c r="K56" s="5"/>
      <c r="L56" s="5"/>
      <c r="M56" s="5"/>
      <c r="N56" s="5"/>
      <c r="O56" s="8">
        <v>0.04</v>
      </c>
      <c r="P56" s="8">
        <v>0.04</v>
      </c>
      <c r="Q56" s="8">
        <v>0.05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">
      <c r="A57" t="str">
        <f>'Program targeting'!$J$2</f>
        <v>Females 35-49</v>
      </c>
      <c r="B57" s="8">
        <v>0.22500000000000003</v>
      </c>
      <c r="C57" s="5" t="s">
        <v>41</v>
      </c>
      <c r="D57" s="5"/>
      <c r="E57" s="5"/>
      <c r="G57" s="5"/>
      <c r="H57" s="5"/>
      <c r="I57" s="5"/>
      <c r="J57" s="5"/>
      <c r="K57" s="5"/>
      <c r="L57" s="5"/>
      <c r="M57" s="5"/>
      <c r="N57" s="5"/>
      <c r="O57" s="8">
        <v>0.04</v>
      </c>
      <c r="P57" s="8">
        <v>0.04</v>
      </c>
      <c r="Q57" s="8">
        <v>0.05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">
      <c r="A58" t="str">
        <f>'Program targeting'!$K$2</f>
        <v>Males 50+</v>
      </c>
      <c r="B58" s="8">
        <v>0.36000000000000004</v>
      </c>
      <c r="C58" s="5" t="s">
        <v>41</v>
      </c>
      <c r="D58" s="5"/>
      <c r="E58" s="5"/>
      <c r="G58" s="5"/>
      <c r="H58" s="5"/>
      <c r="I58" s="5"/>
      <c r="J58" s="5"/>
      <c r="K58" s="5"/>
      <c r="L58" s="5"/>
      <c r="M58" s="5"/>
      <c r="N58" s="5"/>
      <c r="O58" s="8">
        <v>0.04</v>
      </c>
      <c r="P58" s="8">
        <v>0.04</v>
      </c>
      <c r="Q58" s="8">
        <v>0.05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">
      <c r="A59" t="str">
        <f>'Program targeting'!$L$2</f>
        <v>Females 50+</v>
      </c>
      <c r="B59" s="8">
        <v>0.22500000000000003</v>
      </c>
      <c r="C59" s="5" t="s">
        <v>41</v>
      </c>
      <c r="D59" s="5"/>
      <c r="E59" s="5"/>
      <c r="G59" s="5"/>
      <c r="H59" s="5"/>
      <c r="I59" s="5"/>
      <c r="J59" s="5"/>
      <c r="K59" s="5"/>
      <c r="L59" s="5"/>
      <c r="M59" s="5"/>
      <c r="N59" s="5"/>
      <c r="O59" s="8">
        <v>0.04</v>
      </c>
      <c r="P59" s="8">
        <v>0.04</v>
      </c>
      <c r="Q59" s="8">
        <v>0.05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1" spans="1:29" ht="48" x14ac:dyDescent="0.2">
      <c r="A61" s="1" t="s">
        <v>46</v>
      </c>
      <c r="B61" s="3" t="s">
        <v>38</v>
      </c>
      <c r="C61" s="3" t="s">
        <v>39</v>
      </c>
      <c r="D61" s="3" t="s">
        <v>40</v>
      </c>
      <c r="E61" s="3" t="s">
        <v>26</v>
      </c>
      <c r="G61" s="2" t="str">
        <f>'Program targeting'!$A$3</f>
        <v>Client-initiated clinic-based testing</v>
      </c>
      <c r="H61" s="2" t="str">
        <f>'Program targeting'!$A$4</f>
        <v>Provider-initiated testing</v>
      </c>
      <c r="I61" s="2" t="str">
        <f>'Program targeting'!$A$5</f>
        <v>Mobile testing</v>
      </c>
      <c r="J61" s="2" t="str">
        <f>'Program targeting'!$A$6</f>
        <v>Door-to-door testing</v>
      </c>
      <c r="K61" s="2" t="str">
        <f>'Program targeting'!$A$7</f>
        <v>Workplace testing</v>
      </c>
      <c r="L61" s="2" t="str">
        <f>'Program targeting'!$A$8</f>
        <v>Youth-friendly  SRH testing</v>
      </c>
      <c r="M61" s="2" t="str">
        <f>'Program targeting'!$A$9</f>
        <v>Self-testing</v>
      </c>
      <c r="N61" s="2" t="str">
        <f>'Program targeting'!$A$10</f>
        <v>CD4 testing</v>
      </c>
      <c r="O61" s="2" t="str">
        <f>'Program targeting'!$A$11</f>
        <v>Community support - link to care</v>
      </c>
      <c r="P61" s="2" t="str">
        <f>'Program targeting'!$A$12</f>
        <v>Additional education (prof)</v>
      </c>
      <c r="Q61" s="2" t="str">
        <f>'Program targeting'!$A$13</f>
        <v>Additional education (lay)</v>
      </c>
      <c r="R61" s="2" t="str">
        <f>'Program targeting'!$A$14</f>
        <v>Classic ART initiation</v>
      </c>
      <c r="S61" s="2" t="str">
        <f>'Program targeting'!$A$15</f>
        <v>Fast-track ART initiation</v>
      </c>
      <c r="T61" s="2" t="str">
        <f>'Program targeting'!$A$16</f>
        <v>Same day ART initiation</v>
      </c>
      <c r="U61" s="2" t="str">
        <f>'Program targeting'!$A$17</f>
        <v>Community support - adherence</v>
      </c>
      <c r="V61" s="2" t="str">
        <f>'Program targeting'!$A$18</f>
        <v>WhatsApp messaging - adherence</v>
      </c>
      <c r="W61" s="9" t="str">
        <f>'Program targeting'!$A$19</f>
        <v>Tracing of ART clients</v>
      </c>
      <c r="X61" s="2" t="str">
        <f>'Program targeting'!$A$20</f>
        <v>Enhanced adherence (prof)</v>
      </c>
      <c r="Y61" s="2" t="str">
        <f>'Program targeting'!$A$21</f>
        <v>Enhanced adherence (lay)</v>
      </c>
      <c r="Z61" s="2" t="str">
        <f>'Program targeting'!$A$22</f>
        <v>Facility-based ART dispensing</v>
      </c>
      <c r="AA61" s="2" t="str">
        <f>'Program targeting'!$A$23</f>
        <v>Decentralized delivery</v>
      </c>
      <c r="AB61" s="2" t="str">
        <f>'Program targeting'!$A$24</f>
        <v>Adherence clubs</v>
      </c>
      <c r="AC61" s="2" t="str">
        <f>'Program targeting'!$A$25</f>
        <v>PMTCT</v>
      </c>
    </row>
    <row r="62" spans="1:29" x14ac:dyDescent="0.2">
      <c r="A62" t="str">
        <f>'Program targeting'!$C$2</f>
        <v>Males 0-14</v>
      </c>
      <c r="B62" s="8">
        <v>0.06</v>
      </c>
      <c r="C62" s="5" t="s">
        <v>41</v>
      </c>
      <c r="D62" s="5"/>
      <c r="E62" s="5"/>
      <c r="F62">
        <v>0.12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">
      <c r="A63" t="str">
        <f>'Program targeting'!$D$2</f>
        <v>Females 0-14</v>
      </c>
      <c r="B63" s="8">
        <v>0.06</v>
      </c>
      <c r="C63" s="5" t="s">
        <v>41</v>
      </c>
      <c r="D63" s="5"/>
      <c r="E63" s="5"/>
      <c r="F63">
        <v>0.12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">
      <c r="A64" t="str">
        <f>'Program targeting'!$E$2</f>
        <v>Males 15-24</v>
      </c>
      <c r="B64" s="8">
        <v>0.06</v>
      </c>
      <c r="C64" s="5" t="s">
        <v>41</v>
      </c>
      <c r="D64" s="5"/>
      <c r="E64" s="5"/>
      <c r="F64">
        <v>0.15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8">
        <v>0.2</v>
      </c>
      <c r="X64" s="5"/>
      <c r="Y64" s="5"/>
      <c r="Z64" s="5"/>
      <c r="AA64" s="5"/>
      <c r="AB64" s="5"/>
      <c r="AC64" s="5"/>
    </row>
    <row r="65" spans="1:29" x14ac:dyDescent="0.2">
      <c r="A65" t="str">
        <f>'Program targeting'!$F$2</f>
        <v>Females 15-24</v>
      </c>
      <c r="B65" s="8">
        <v>0.06</v>
      </c>
      <c r="C65" s="5" t="s">
        <v>41</v>
      </c>
      <c r="D65" s="5"/>
      <c r="E65" s="5"/>
      <c r="F65">
        <v>0.14000000000000001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8">
        <v>0.2</v>
      </c>
      <c r="X65" s="5"/>
      <c r="Y65" s="5"/>
      <c r="Z65" s="5"/>
      <c r="AA65" s="5"/>
      <c r="AB65" s="5"/>
      <c r="AC65" s="5"/>
    </row>
    <row r="66" spans="1:29" x14ac:dyDescent="0.2">
      <c r="A66" t="str">
        <f>'Program targeting'!$G$2</f>
        <v>Males 25-34</v>
      </c>
      <c r="B66" s="8">
        <v>0.06</v>
      </c>
      <c r="C66" s="5" t="s">
        <v>41</v>
      </c>
      <c r="D66" s="5"/>
      <c r="E66" s="5"/>
      <c r="F66">
        <v>0.18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8">
        <v>0.2</v>
      </c>
      <c r="X66" s="5"/>
      <c r="Y66" s="5"/>
      <c r="Z66" s="5"/>
      <c r="AA66" s="5"/>
      <c r="AB66" s="5"/>
      <c r="AC66" s="5"/>
    </row>
    <row r="67" spans="1:29" x14ac:dyDescent="0.2">
      <c r="A67" t="str">
        <f>'Program targeting'!$H$2</f>
        <v>Females 25-34</v>
      </c>
      <c r="B67" s="8">
        <v>0.06</v>
      </c>
      <c r="C67" s="5" t="s">
        <v>41</v>
      </c>
      <c r="D67" s="5"/>
      <c r="E67" s="5"/>
      <c r="F67">
        <v>0.16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8">
        <v>0.2</v>
      </c>
      <c r="X67" s="5"/>
      <c r="Y67" s="5"/>
      <c r="Z67" s="5"/>
      <c r="AA67" s="5"/>
      <c r="AB67" s="5"/>
      <c r="AC67" s="5"/>
    </row>
    <row r="68" spans="1:29" x14ac:dyDescent="0.2">
      <c r="A68" t="str">
        <f>'Program targeting'!$I$2</f>
        <v>Males 35-49</v>
      </c>
      <c r="B68" s="8">
        <v>0.06</v>
      </c>
      <c r="C68" s="5" t="s">
        <v>41</v>
      </c>
      <c r="D68" s="5"/>
      <c r="E68" s="5"/>
      <c r="F68">
        <v>0.19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8">
        <v>0.2</v>
      </c>
      <c r="X68" s="5"/>
      <c r="Y68" s="5"/>
      <c r="Z68" s="5"/>
      <c r="AA68" s="5"/>
      <c r="AB68" s="5"/>
      <c r="AC68" s="5"/>
    </row>
    <row r="69" spans="1:29" x14ac:dyDescent="0.2">
      <c r="A69" t="str">
        <f>'Program targeting'!$J$2</f>
        <v>Females 35-49</v>
      </c>
      <c r="B69" s="8">
        <v>0.06</v>
      </c>
      <c r="C69" s="5" t="s">
        <v>41</v>
      </c>
      <c r="D69" s="5"/>
      <c r="E69" s="5"/>
      <c r="F69">
        <v>0.15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8">
        <v>0.2</v>
      </c>
      <c r="X69" s="5"/>
      <c r="Y69" s="5"/>
      <c r="Z69" s="5"/>
      <c r="AA69" s="5"/>
      <c r="AB69" s="5"/>
      <c r="AC69" s="5"/>
    </row>
    <row r="70" spans="1:29" x14ac:dyDescent="0.2">
      <c r="A70" t="str">
        <f>'Program targeting'!$K$2</f>
        <v>Males 50+</v>
      </c>
      <c r="B70" s="8">
        <v>0.06</v>
      </c>
      <c r="C70" s="5" t="s">
        <v>41</v>
      </c>
      <c r="D70" s="5"/>
      <c r="E70" s="5"/>
      <c r="F70">
        <v>0.18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8">
        <v>0.2</v>
      </c>
      <c r="X70" s="5"/>
      <c r="Y70" s="5"/>
      <c r="Z70" s="5"/>
      <c r="AA70" s="5"/>
      <c r="AB70" s="5"/>
      <c r="AC70" s="5"/>
    </row>
    <row r="71" spans="1:29" x14ac:dyDescent="0.2">
      <c r="A71" t="str">
        <f>'Program targeting'!$L$2</f>
        <v>Females 50+</v>
      </c>
      <c r="B71" s="8">
        <v>0.06</v>
      </c>
      <c r="C71" s="5" t="s">
        <v>41</v>
      </c>
      <c r="D71" s="5"/>
      <c r="E71" s="5"/>
      <c r="F71">
        <v>0.15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8">
        <v>0.2</v>
      </c>
      <c r="X71" s="5"/>
      <c r="Y71" s="5"/>
      <c r="Z71" s="5"/>
      <c r="AA71" s="5"/>
      <c r="AB71" s="5"/>
      <c r="AC71" s="5"/>
    </row>
    <row r="73" spans="1:29" ht="48" x14ac:dyDescent="0.2">
      <c r="A73" s="1" t="s">
        <v>47</v>
      </c>
      <c r="B73" s="3" t="s">
        <v>38</v>
      </c>
      <c r="C73" s="3" t="s">
        <v>39</v>
      </c>
      <c r="D73" s="3" t="s">
        <v>40</v>
      </c>
      <c r="E73" s="3" t="s">
        <v>26</v>
      </c>
      <c r="G73" s="2" t="str">
        <f>'Program targeting'!$A$3</f>
        <v>Client-initiated clinic-based testing</v>
      </c>
      <c r="H73" s="2" t="str">
        <f>'Program targeting'!$A$4</f>
        <v>Provider-initiated testing</v>
      </c>
      <c r="I73" s="2" t="str">
        <f>'Program targeting'!$A$5</f>
        <v>Mobile testing</v>
      </c>
      <c r="J73" s="2" t="str">
        <f>'Program targeting'!$A$6</f>
        <v>Door-to-door testing</v>
      </c>
      <c r="K73" s="2" t="str">
        <f>'Program targeting'!$A$7</f>
        <v>Workplace testing</v>
      </c>
      <c r="L73" s="2" t="str">
        <f>'Program targeting'!$A$8</f>
        <v>Youth-friendly  SRH testing</v>
      </c>
      <c r="M73" s="2" t="str">
        <f>'Program targeting'!$A$9</f>
        <v>Self-testing</v>
      </c>
      <c r="N73" s="2" t="str">
        <f>'Program targeting'!$A$10</f>
        <v>CD4 testing</v>
      </c>
      <c r="O73" s="2" t="str">
        <f>'Program targeting'!$A$11</f>
        <v>Community support - link to care</v>
      </c>
      <c r="P73" s="2" t="str">
        <f>'Program targeting'!$A$12</f>
        <v>Additional education (prof)</v>
      </c>
      <c r="Q73" s="2" t="str">
        <f>'Program targeting'!$A$13</f>
        <v>Additional education (lay)</v>
      </c>
      <c r="R73" s="2" t="str">
        <f>'Program targeting'!$A$14</f>
        <v>Classic ART initiation</v>
      </c>
      <c r="S73" s="2" t="str">
        <f>'Program targeting'!$A$15</f>
        <v>Fast-track ART initiation</v>
      </c>
      <c r="T73" s="2" t="str">
        <f>'Program targeting'!$A$16</f>
        <v>Same day ART initiation</v>
      </c>
      <c r="U73" s="9" t="str">
        <f>'Program targeting'!$A$17</f>
        <v>Community support - adherence</v>
      </c>
      <c r="V73" s="9" t="str">
        <f>'Program targeting'!$A$18</f>
        <v>WhatsApp messaging - adherence</v>
      </c>
      <c r="W73" s="9" t="str">
        <f>'Program targeting'!$A$19</f>
        <v>Tracing of ART clients</v>
      </c>
      <c r="X73" s="9" t="str">
        <f>'Program targeting'!$A$20</f>
        <v>Enhanced adherence (prof)</v>
      </c>
      <c r="Y73" s="9" t="str">
        <f>'Program targeting'!$A$21</f>
        <v>Enhanced adherence (lay)</v>
      </c>
      <c r="Z73" s="9" t="str">
        <f>'Program targeting'!$A$22</f>
        <v>Facility-based ART dispensing</v>
      </c>
      <c r="AA73" s="9" t="str">
        <f>'Program targeting'!$A$23</f>
        <v>Decentralized delivery</v>
      </c>
      <c r="AB73" s="9" t="str">
        <f>'Program targeting'!$A$24</f>
        <v>Adherence clubs</v>
      </c>
      <c r="AC73" s="2" t="str">
        <f>'Program targeting'!$A$25</f>
        <v>PMTCT</v>
      </c>
    </row>
    <row r="74" spans="1:29" x14ac:dyDescent="0.2">
      <c r="A74" t="str">
        <f>'Program targeting'!$C$2</f>
        <v>Males 0-14</v>
      </c>
      <c r="B74" s="8">
        <v>1</v>
      </c>
      <c r="C74" s="5" t="s">
        <v>41</v>
      </c>
      <c r="D74" s="5"/>
      <c r="E74" s="5"/>
      <c r="F74">
        <v>3.6000000000000004E-2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8">
        <v>0.02</v>
      </c>
    </row>
    <row r="75" spans="1:29" x14ac:dyDescent="0.2">
      <c r="A75" t="str">
        <f>'Program targeting'!$D$2</f>
        <v>Females 0-14</v>
      </c>
      <c r="B75" s="8">
        <v>1</v>
      </c>
      <c r="C75" s="5" t="s">
        <v>41</v>
      </c>
      <c r="D75" s="5"/>
      <c r="E75" s="5"/>
      <c r="F75">
        <v>3.6000000000000004E-2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8">
        <v>0.02</v>
      </c>
    </row>
    <row r="76" spans="1:29" x14ac:dyDescent="0.2">
      <c r="A76" t="str">
        <f>'Program targeting'!$E$2</f>
        <v>Males 15-24</v>
      </c>
      <c r="B76" s="8">
        <v>1</v>
      </c>
      <c r="C76" s="5" t="s">
        <v>41</v>
      </c>
      <c r="D76" s="5"/>
      <c r="E76" s="5"/>
      <c r="F76">
        <v>9.0000000000000011E-2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8">
        <v>0.08</v>
      </c>
      <c r="AA76" s="8">
        <v>0.06</v>
      </c>
      <c r="AB76" s="8">
        <v>0.04</v>
      </c>
      <c r="AC76" s="5"/>
    </row>
    <row r="77" spans="1:29" x14ac:dyDescent="0.2">
      <c r="A77" t="str">
        <f>'Program targeting'!$F$2</f>
        <v>Females 15-24</v>
      </c>
      <c r="B77" s="8">
        <v>1</v>
      </c>
      <c r="C77" s="5" t="s">
        <v>41</v>
      </c>
      <c r="D77" s="5"/>
      <c r="E77" s="5"/>
      <c r="F77">
        <v>7.2000000000000008E-2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8">
        <v>0.08</v>
      </c>
      <c r="AA77" s="8">
        <v>0.06</v>
      </c>
      <c r="AB77" s="8">
        <v>0.04</v>
      </c>
      <c r="AC77" s="5"/>
    </row>
    <row r="78" spans="1:29" x14ac:dyDescent="0.2">
      <c r="A78" t="str">
        <f>'Program targeting'!$G$2</f>
        <v>Males 25-34</v>
      </c>
      <c r="B78" s="8">
        <v>1</v>
      </c>
      <c r="C78" s="5" t="s">
        <v>41</v>
      </c>
      <c r="D78" s="5"/>
      <c r="E78" s="5"/>
      <c r="F78">
        <v>0.14400000000000002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8">
        <v>0.08</v>
      </c>
      <c r="AA78" s="8">
        <v>0.06</v>
      </c>
      <c r="AB78" s="8">
        <v>0.04</v>
      </c>
      <c r="AC78" s="5"/>
    </row>
    <row r="79" spans="1:29" x14ac:dyDescent="0.2">
      <c r="A79" t="str">
        <f>'Program targeting'!$H$2</f>
        <v>Females 25-34</v>
      </c>
      <c r="B79" s="8">
        <v>1</v>
      </c>
      <c r="C79" s="5" t="s">
        <v>41</v>
      </c>
      <c r="D79" s="5"/>
      <c r="E79" s="5"/>
      <c r="F79">
        <v>0.108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8">
        <v>0.08</v>
      </c>
      <c r="AA79" s="8">
        <v>0.06</v>
      </c>
      <c r="AB79" s="8">
        <v>0.04</v>
      </c>
      <c r="AC79" s="5"/>
    </row>
    <row r="80" spans="1:29" x14ac:dyDescent="0.2">
      <c r="A80" t="str">
        <f>'Program targeting'!$I$2</f>
        <v>Males 35-49</v>
      </c>
      <c r="B80" s="8">
        <v>1</v>
      </c>
      <c r="C80" s="5" t="s">
        <v>41</v>
      </c>
      <c r="D80" s="5"/>
      <c r="E80" s="5"/>
      <c r="F80">
        <v>0.16200000000000001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8">
        <v>0.08</v>
      </c>
      <c r="AA80" s="8">
        <v>0.06</v>
      </c>
      <c r="AB80" s="8">
        <v>0.04</v>
      </c>
      <c r="AC80" s="5"/>
    </row>
    <row r="81" spans="1:29" x14ac:dyDescent="0.2">
      <c r="A81" t="str">
        <f>'Program targeting'!$J$2</f>
        <v>Females 35-49</v>
      </c>
      <c r="B81" s="8">
        <v>1</v>
      </c>
      <c r="C81" s="5" t="s">
        <v>41</v>
      </c>
      <c r="D81" s="5"/>
      <c r="E81" s="5"/>
      <c r="F81">
        <v>9.0000000000000011E-2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8">
        <v>0.08</v>
      </c>
      <c r="AA81" s="8">
        <v>0.06</v>
      </c>
      <c r="AB81" s="8">
        <v>0.04</v>
      </c>
      <c r="AC81" s="5"/>
    </row>
    <row r="82" spans="1:29" x14ac:dyDescent="0.2">
      <c r="A82" t="str">
        <f>'Program targeting'!$K$2</f>
        <v>Males 50+</v>
      </c>
      <c r="B82" s="8">
        <v>1</v>
      </c>
      <c r="C82" s="5" t="s">
        <v>41</v>
      </c>
      <c r="D82" s="5"/>
      <c r="E82" s="5"/>
      <c r="F82">
        <v>0.14400000000000002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8">
        <v>0.08</v>
      </c>
      <c r="AA82" s="8">
        <v>0.06</v>
      </c>
      <c r="AB82" s="8">
        <v>0.04</v>
      </c>
      <c r="AC82" s="5"/>
    </row>
    <row r="83" spans="1:29" x14ac:dyDescent="0.2">
      <c r="A83" t="str">
        <f>'Program targeting'!$L$2</f>
        <v>Females 50+</v>
      </c>
      <c r="B83" s="8">
        <v>1</v>
      </c>
      <c r="C83" s="5" t="s">
        <v>41</v>
      </c>
      <c r="D83" s="5"/>
      <c r="E83" s="5"/>
      <c r="F83">
        <v>9.0000000000000011E-2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8">
        <v>0.08</v>
      </c>
      <c r="AA83" s="8">
        <v>0.06</v>
      </c>
      <c r="AB83" s="8">
        <v>0.04</v>
      </c>
      <c r="AC83" s="5"/>
    </row>
    <row r="85" spans="1:29" ht="32" x14ac:dyDescent="0.2">
      <c r="A85" s="1" t="s">
        <v>48</v>
      </c>
      <c r="B85" s="3" t="s">
        <v>38</v>
      </c>
      <c r="C85" s="3" t="s">
        <v>39</v>
      </c>
      <c r="D85" s="3" t="s">
        <v>40</v>
      </c>
      <c r="E85" s="3" t="s">
        <v>26</v>
      </c>
      <c r="G85" s="2" t="str">
        <f>'Program targeting'!$A$3</f>
        <v>Client-initiated clinic-based testing</v>
      </c>
      <c r="H85" s="2" t="str">
        <f>'Program targeting'!$A$4</f>
        <v>Provider-initiated testing</v>
      </c>
      <c r="I85" s="2" t="str">
        <f>'Program targeting'!$A$5</f>
        <v>Mobile testing</v>
      </c>
      <c r="J85" s="2" t="str">
        <f>'Program targeting'!$A$6</f>
        <v>Door-to-door testing</v>
      </c>
      <c r="K85" s="2" t="str">
        <f>'Program targeting'!$A$7</f>
        <v>Workplace testing</v>
      </c>
      <c r="L85" s="2" t="str">
        <f>'Program targeting'!$A$8</f>
        <v>Youth-friendly  SRH testing</v>
      </c>
      <c r="M85" s="2" t="str">
        <f>'Program targeting'!$A$9</f>
        <v>Self-testing</v>
      </c>
      <c r="N85" s="2" t="str">
        <f>'Program targeting'!$A$10</f>
        <v>CD4 testing</v>
      </c>
      <c r="O85" s="2" t="str">
        <f>'Program targeting'!$A$11</f>
        <v>Community support - link to care</v>
      </c>
      <c r="P85" s="2" t="str">
        <f>'Program targeting'!$A$12</f>
        <v>Additional education (prof)</v>
      </c>
      <c r="Q85" s="2" t="str">
        <f>'Program targeting'!$A$13</f>
        <v>Additional education (lay)</v>
      </c>
      <c r="R85" s="2" t="str">
        <f>'Program targeting'!$A$14</f>
        <v>Classic ART initiation</v>
      </c>
      <c r="S85" s="2" t="str">
        <f>'Program targeting'!$A$15</f>
        <v>Fast-track ART initiation</v>
      </c>
      <c r="T85" s="2" t="str">
        <f>'Program targeting'!$A$16</f>
        <v>Same day ART initiation</v>
      </c>
      <c r="U85" s="2" t="str">
        <f>'Program targeting'!$A$17</f>
        <v>Community support - adherence</v>
      </c>
      <c r="V85" s="2" t="str">
        <f>'Program targeting'!$A$18</f>
        <v>WhatsApp messaging - adherence</v>
      </c>
      <c r="W85" s="2" t="str">
        <f>'Program targeting'!$A$19</f>
        <v>Tracing of ART clients</v>
      </c>
      <c r="X85" s="2" t="str">
        <f>'Program targeting'!$A$20</f>
        <v>Enhanced adherence (prof)</v>
      </c>
      <c r="Y85" s="2" t="str">
        <f>'Program targeting'!$A$21</f>
        <v>Enhanced adherence (lay)</v>
      </c>
      <c r="Z85" s="2" t="str">
        <f>'Program targeting'!$A$22</f>
        <v>Facility-based ART dispensing</v>
      </c>
      <c r="AA85" s="2" t="str">
        <f>'Program targeting'!$A$23</f>
        <v>Decentralized delivery</v>
      </c>
      <c r="AB85" s="2" t="str">
        <f>'Program targeting'!$A$24</f>
        <v>Adherence clubs</v>
      </c>
      <c r="AC85" s="2" t="str">
        <f>'Program targeting'!$A$25</f>
        <v>PMTCT</v>
      </c>
    </row>
    <row r="86" spans="1:29" x14ac:dyDescent="0.2">
      <c r="A86" t="str">
        <f>'Program targeting'!$C$2</f>
        <v>Males 0-14</v>
      </c>
      <c r="B86" s="8">
        <v>0.45</v>
      </c>
      <c r="C86" s="5" t="s">
        <v>41</v>
      </c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2">
      <c r="A87" t="str">
        <f>'Program targeting'!$D$2</f>
        <v>Females 0-14</v>
      </c>
      <c r="B87" s="8">
        <v>0.45</v>
      </c>
      <c r="C87" s="5" t="s">
        <v>41</v>
      </c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">
      <c r="A88" t="str">
        <f>'Program targeting'!$E$2</f>
        <v>Males 15-24</v>
      </c>
      <c r="B88" s="8">
        <v>0.45</v>
      </c>
      <c r="C88" s="5" t="s">
        <v>41</v>
      </c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8">
        <v>0.1</v>
      </c>
      <c r="V88" s="8">
        <v>0.15</v>
      </c>
      <c r="W88" s="5"/>
      <c r="X88" s="8">
        <v>0.05</v>
      </c>
      <c r="Y88" s="8">
        <v>7.0000000000000007E-2</v>
      </c>
      <c r="Z88" s="5"/>
      <c r="AA88" s="5"/>
      <c r="AB88" s="5"/>
      <c r="AC88" s="5"/>
    </row>
    <row r="89" spans="1:29" x14ac:dyDescent="0.2">
      <c r="A89" t="str">
        <f>'Program targeting'!$F$2</f>
        <v>Females 15-24</v>
      </c>
      <c r="B89" s="8">
        <v>0.45</v>
      </c>
      <c r="C89" s="5" t="s">
        <v>41</v>
      </c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8">
        <v>0.1</v>
      </c>
      <c r="V89" s="8">
        <v>0.15</v>
      </c>
      <c r="W89" s="5"/>
      <c r="X89" s="8">
        <v>0.05</v>
      </c>
      <c r="Y89" s="8">
        <v>7.0000000000000007E-2</v>
      </c>
      <c r="Z89" s="5"/>
      <c r="AA89" s="5"/>
      <c r="AB89" s="5"/>
      <c r="AC89" s="5"/>
    </row>
    <row r="90" spans="1:29" x14ac:dyDescent="0.2">
      <c r="A90" t="str">
        <f>'Program targeting'!$G$2</f>
        <v>Males 25-34</v>
      </c>
      <c r="B90" s="8">
        <v>0.45</v>
      </c>
      <c r="C90" s="5" t="s">
        <v>41</v>
      </c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8">
        <v>0.1</v>
      </c>
      <c r="V90" s="8">
        <v>0.15</v>
      </c>
      <c r="W90" s="5"/>
      <c r="X90" s="8">
        <v>0.05</v>
      </c>
      <c r="Y90" s="8">
        <v>7.0000000000000007E-2</v>
      </c>
      <c r="Z90" s="5"/>
      <c r="AA90" s="5"/>
      <c r="AB90" s="5"/>
      <c r="AC90" s="5"/>
    </row>
    <row r="91" spans="1:29" x14ac:dyDescent="0.2">
      <c r="A91" t="str">
        <f>'Program targeting'!$H$2</f>
        <v>Females 25-34</v>
      </c>
      <c r="B91" s="8">
        <v>0.45</v>
      </c>
      <c r="C91" s="5" t="s">
        <v>41</v>
      </c>
      <c r="D91" s="5"/>
      <c r="E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8">
        <v>0.1</v>
      </c>
      <c r="V91" s="8">
        <v>0.15</v>
      </c>
      <c r="W91" s="5"/>
      <c r="X91" s="8">
        <v>0.05</v>
      </c>
      <c r="Y91" s="8">
        <v>7.0000000000000007E-2</v>
      </c>
      <c r="Z91" s="5"/>
      <c r="AA91" s="5"/>
      <c r="AB91" s="5"/>
      <c r="AC91" s="5"/>
    </row>
    <row r="92" spans="1:29" x14ac:dyDescent="0.2">
      <c r="A92" t="str">
        <f>'Program targeting'!$I$2</f>
        <v>Males 35-49</v>
      </c>
      <c r="B92" s="8">
        <v>0.45</v>
      </c>
      <c r="C92" s="5" t="s">
        <v>41</v>
      </c>
      <c r="D92" s="5"/>
      <c r="E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8">
        <v>0.1</v>
      </c>
      <c r="V92" s="8">
        <v>0.15</v>
      </c>
      <c r="W92" s="5"/>
      <c r="X92" s="8">
        <v>0.05</v>
      </c>
      <c r="Y92" s="8">
        <v>7.0000000000000007E-2</v>
      </c>
      <c r="Z92" s="5"/>
      <c r="AA92" s="5"/>
      <c r="AB92" s="5"/>
      <c r="AC92" s="5"/>
    </row>
    <row r="93" spans="1:29" x14ac:dyDescent="0.2">
      <c r="A93" t="str">
        <f>'Program targeting'!$J$2</f>
        <v>Females 35-49</v>
      </c>
      <c r="B93" s="8">
        <v>0.45</v>
      </c>
      <c r="C93" s="5" t="s">
        <v>41</v>
      </c>
      <c r="D93" s="5"/>
      <c r="E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8">
        <v>0.1</v>
      </c>
      <c r="V93" s="8">
        <v>0.15</v>
      </c>
      <c r="W93" s="5"/>
      <c r="X93" s="8">
        <v>0.05</v>
      </c>
      <c r="Y93" s="8">
        <v>7.0000000000000007E-2</v>
      </c>
      <c r="Z93" s="5"/>
      <c r="AA93" s="5"/>
      <c r="AB93" s="5"/>
      <c r="AC93" s="5"/>
    </row>
    <row r="94" spans="1:29" x14ac:dyDescent="0.2">
      <c r="A94" t="str">
        <f>'Program targeting'!$K$2</f>
        <v>Males 50+</v>
      </c>
      <c r="B94" s="8">
        <v>0.45</v>
      </c>
      <c r="C94" s="5" t="s">
        <v>41</v>
      </c>
      <c r="D94" s="5"/>
      <c r="E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8">
        <v>0.1</v>
      </c>
      <c r="V94" s="8">
        <v>0.15</v>
      </c>
      <c r="W94" s="5"/>
      <c r="X94" s="8">
        <v>0.05</v>
      </c>
      <c r="Y94" s="8">
        <v>7.0000000000000007E-2</v>
      </c>
      <c r="Z94" s="5"/>
      <c r="AA94" s="5"/>
      <c r="AB94" s="5"/>
      <c r="AC94" s="5"/>
    </row>
    <row r="95" spans="1:29" x14ac:dyDescent="0.2">
      <c r="A95" t="str">
        <f>'Program targeting'!$L$2</f>
        <v>Females 50+</v>
      </c>
      <c r="B95" s="8">
        <v>0.45</v>
      </c>
      <c r="C95" s="5" t="s">
        <v>41</v>
      </c>
      <c r="D95" s="5"/>
      <c r="E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8">
        <v>0.1</v>
      </c>
      <c r="V95" s="8">
        <v>0.15</v>
      </c>
      <c r="W95" s="5"/>
      <c r="X95" s="8">
        <v>0.05</v>
      </c>
      <c r="Y95" s="8">
        <v>7.0000000000000007E-2</v>
      </c>
      <c r="Z95" s="5"/>
      <c r="AA95" s="5"/>
      <c r="AB95" s="5"/>
      <c r="AC95" s="5"/>
    </row>
  </sheetData>
  <conditionalFormatting sqref="D10">
    <cfRule type="expression" dxfId="3795" priority="517">
      <formula>COUNTIF(F10:AC10,"&lt;&gt;" &amp; "")&lt;2</formula>
    </cfRule>
    <cfRule type="expression" dxfId="3794" priority="518">
      <formula>AND(COUNTIF(F10:AC10,"&lt;&gt;" &amp; "")&lt;2,NOT(ISBLANK(D10)))</formula>
    </cfRule>
  </conditionalFormatting>
  <conditionalFormatting sqref="D11">
    <cfRule type="expression" dxfId="3793" priority="565">
      <formula>COUNTIF(F11:AC11,"&lt;&gt;" &amp; "")&lt;2</formula>
    </cfRule>
    <cfRule type="expression" dxfId="3792" priority="566">
      <formula>AND(COUNTIF(F11:AC11,"&lt;&gt;" &amp; "")&lt;2,NOT(ISBLANK(D11)))</formula>
    </cfRule>
  </conditionalFormatting>
  <conditionalFormatting sqref="D14">
    <cfRule type="expression" dxfId="3791" priority="613">
      <formula>COUNTIF(F14:AC14,"&lt;&gt;" &amp; "")&lt;2</formula>
    </cfRule>
    <cfRule type="expression" dxfId="3790" priority="614">
      <formula>AND(COUNTIF(F14:AC14,"&lt;&gt;" &amp; "")&lt;2,NOT(ISBLANK(D14)))</formula>
    </cfRule>
  </conditionalFormatting>
  <conditionalFormatting sqref="D15">
    <cfRule type="expression" dxfId="3789" priority="661">
      <formula>COUNTIF(F15:AC15,"&lt;&gt;" &amp; "")&lt;2</formula>
    </cfRule>
    <cfRule type="expression" dxfId="3788" priority="662">
      <formula>AND(COUNTIF(F15:AC15,"&lt;&gt;" &amp; "")&lt;2,NOT(ISBLANK(D15)))</formula>
    </cfRule>
  </conditionalFormatting>
  <conditionalFormatting sqref="D16">
    <cfRule type="expression" dxfId="3787" priority="709">
      <formula>COUNTIF(F16:AC16,"&lt;&gt;" &amp; "")&lt;2</formula>
    </cfRule>
    <cfRule type="expression" dxfId="3786" priority="710">
      <formula>AND(COUNTIF(F16:AC16,"&lt;&gt;" &amp; "")&lt;2,NOT(ISBLANK(D16)))</formula>
    </cfRule>
  </conditionalFormatting>
  <conditionalFormatting sqref="D17">
    <cfRule type="expression" dxfId="3785" priority="757">
      <formula>COUNTIF(F17:AC17,"&lt;&gt;" &amp; "")&lt;2</formula>
    </cfRule>
    <cfRule type="expression" dxfId="3784" priority="758">
      <formula>AND(COUNTIF(F17:AC17,"&lt;&gt;" &amp; "")&lt;2,NOT(ISBLANK(D17)))</formula>
    </cfRule>
  </conditionalFormatting>
  <conditionalFormatting sqref="D18">
    <cfRule type="expression" dxfId="3783" priority="805">
      <formula>COUNTIF(F18:AC18,"&lt;&gt;" &amp; "")&lt;2</formula>
    </cfRule>
    <cfRule type="expression" dxfId="3782" priority="806">
      <formula>AND(COUNTIF(F18:AC18,"&lt;&gt;" &amp; "")&lt;2,NOT(ISBLANK(D18)))</formula>
    </cfRule>
  </conditionalFormatting>
  <conditionalFormatting sqref="D19">
    <cfRule type="expression" dxfId="3781" priority="853">
      <formula>COUNTIF(F19:AC19,"&lt;&gt;" &amp; "")&lt;2</formula>
    </cfRule>
    <cfRule type="expression" dxfId="3780" priority="854">
      <formula>AND(COUNTIF(F19:AC19,"&lt;&gt;" &amp; "")&lt;2,NOT(ISBLANK(D19)))</formula>
    </cfRule>
  </conditionalFormatting>
  <conditionalFormatting sqref="D2">
    <cfRule type="expression" dxfId="3779" priority="133">
      <formula>COUNTIF(F2:AC2,"&lt;&gt;" &amp; "")&lt;2</formula>
    </cfRule>
    <cfRule type="expression" dxfId="3778" priority="134">
      <formula>AND(COUNTIF(F2:AC2,"&lt;&gt;" &amp; "")&lt;2,NOT(ISBLANK(D2)))</formula>
    </cfRule>
  </conditionalFormatting>
  <conditionalFormatting sqref="D20">
    <cfRule type="expression" dxfId="3777" priority="901">
      <formula>COUNTIF(F20:AC20,"&lt;&gt;" &amp; "")&lt;2</formula>
    </cfRule>
    <cfRule type="expression" dxfId="3776" priority="902">
      <formula>AND(COUNTIF(F20:AC20,"&lt;&gt;" &amp; "")&lt;2,NOT(ISBLANK(D20)))</formula>
    </cfRule>
  </conditionalFormatting>
  <conditionalFormatting sqref="D21">
    <cfRule type="expression" dxfId="3775" priority="949">
      <formula>COUNTIF(F21:AC21,"&lt;&gt;" &amp; "")&lt;2</formula>
    </cfRule>
    <cfRule type="expression" dxfId="3774" priority="950">
      <formula>AND(COUNTIF(F21:AC21,"&lt;&gt;" &amp; "")&lt;2,NOT(ISBLANK(D21)))</formula>
    </cfRule>
  </conditionalFormatting>
  <conditionalFormatting sqref="D22">
    <cfRule type="expression" dxfId="3773" priority="997">
      <formula>COUNTIF(F22:AC22,"&lt;&gt;" &amp; "")&lt;2</formula>
    </cfRule>
    <cfRule type="expression" dxfId="3772" priority="998">
      <formula>AND(COUNTIF(F22:AC22,"&lt;&gt;" &amp; "")&lt;2,NOT(ISBLANK(D22)))</formula>
    </cfRule>
  </conditionalFormatting>
  <conditionalFormatting sqref="D23">
    <cfRule type="expression" dxfId="3771" priority="1045">
      <formula>COUNTIF(F23:AC23,"&lt;&gt;" &amp; "")&lt;2</formula>
    </cfRule>
    <cfRule type="expression" dxfId="3770" priority="1046">
      <formula>AND(COUNTIF(F23:AC23,"&lt;&gt;" &amp; "")&lt;2,NOT(ISBLANK(D23)))</formula>
    </cfRule>
  </conditionalFormatting>
  <conditionalFormatting sqref="D26">
    <cfRule type="expression" dxfId="3769" priority="1093">
      <formula>COUNTIF(F26:AC26,"&lt;&gt;" &amp; "")&lt;2</formula>
    </cfRule>
    <cfRule type="expression" dxfId="3768" priority="1094">
      <formula>AND(COUNTIF(F26:AC26,"&lt;&gt;" &amp; "")&lt;2,NOT(ISBLANK(D26)))</formula>
    </cfRule>
  </conditionalFormatting>
  <conditionalFormatting sqref="D27">
    <cfRule type="expression" dxfId="3767" priority="1141">
      <formula>COUNTIF(F27:AC27,"&lt;&gt;" &amp; "")&lt;2</formula>
    </cfRule>
    <cfRule type="expression" dxfId="3766" priority="1142">
      <formula>AND(COUNTIF(F27:AC27,"&lt;&gt;" &amp; "")&lt;2,NOT(ISBLANK(D27)))</formula>
    </cfRule>
  </conditionalFormatting>
  <conditionalFormatting sqref="D28">
    <cfRule type="expression" dxfId="3765" priority="1189">
      <formula>COUNTIF(F28:AC28,"&lt;&gt;" &amp; "")&lt;2</formula>
    </cfRule>
    <cfRule type="expression" dxfId="3764" priority="1190">
      <formula>AND(COUNTIF(F28:AC28,"&lt;&gt;" &amp; "")&lt;2,NOT(ISBLANK(D28)))</formula>
    </cfRule>
  </conditionalFormatting>
  <conditionalFormatting sqref="D29">
    <cfRule type="expression" dxfId="3763" priority="1237">
      <formula>COUNTIF(F29:AC29,"&lt;&gt;" &amp; "")&lt;2</formula>
    </cfRule>
    <cfRule type="expression" dxfId="3762" priority="1238">
      <formula>AND(COUNTIF(F29:AC29,"&lt;&gt;" &amp; "")&lt;2,NOT(ISBLANK(D29)))</formula>
    </cfRule>
  </conditionalFormatting>
  <conditionalFormatting sqref="D3">
    <cfRule type="expression" dxfId="3761" priority="181">
      <formula>COUNTIF(F3:AC3,"&lt;&gt;" &amp; "")&lt;2</formula>
    </cfRule>
    <cfRule type="expression" dxfId="3760" priority="182">
      <formula>AND(COUNTIF(F3:AC3,"&lt;&gt;" &amp; "")&lt;2,NOT(ISBLANK(D3)))</formula>
    </cfRule>
  </conditionalFormatting>
  <conditionalFormatting sqref="D30">
    <cfRule type="expression" dxfId="3759" priority="1285">
      <formula>COUNTIF(F30:AC30,"&lt;&gt;" &amp; "")&lt;2</formula>
    </cfRule>
    <cfRule type="expression" dxfId="3758" priority="1286">
      <formula>AND(COUNTIF(F30:AC30,"&lt;&gt;" &amp; "")&lt;2,NOT(ISBLANK(D30)))</formula>
    </cfRule>
  </conditionalFormatting>
  <conditionalFormatting sqref="D31">
    <cfRule type="expression" dxfId="3757" priority="1333">
      <formula>COUNTIF(F31:AC31,"&lt;&gt;" &amp; "")&lt;2</formula>
    </cfRule>
    <cfRule type="expression" dxfId="3756" priority="1334">
      <formula>AND(COUNTIF(F31:AC31,"&lt;&gt;" &amp; "")&lt;2,NOT(ISBLANK(D31)))</formula>
    </cfRule>
  </conditionalFormatting>
  <conditionalFormatting sqref="D32">
    <cfRule type="expression" dxfId="3755" priority="1381">
      <formula>COUNTIF(F32:AC32,"&lt;&gt;" &amp; "")&lt;2</formula>
    </cfRule>
    <cfRule type="expression" dxfId="3754" priority="1382">
      <formula>AND(COUNTIF(F32:AC32,"&lt;&gt;" &amp; "")&lt;2,NOT(ISBLANK(D32)))</formula>
    </cfRule>
  </conditionalFormatting>
  <conditionalFormatting sqref="D33">
    <cfRule type="expression" dxfId="3753" priority="1429">
      <formula>COUNTIF(F33:AC33,"&lt;&gt;" &amp; "")&lt;2</formula>
    </cfRule>
    <cfRule type="expression" dxfId="3752" priority="1430">
      <formula>AND(COUNTIF(F33:AC33,"&lt;&gt;" &amp; "")&lt;2,NOT(ISBLANK(D33)))</formula>
    </cfRule>
  </conditionalFormatting>
  <conditionalFormatting sqref="D34">
    <cfRule type="expression" dxfId="3751" priority="1477">
      <formula>COUNTIF(F34:AC34,"&lt;&gt;" &amp; "")&lt;2</formula>
    </cfRule>
    <cfRule type="expression" dxfId="3750" priority="1478">
      <formula>AND(COUNTIF(F34:AC34,"&lt;&gt;" &amp; "")&lt;2,NOT(ISBLANK(D34)))</formula>
    </cfRule>
  </conditionalFormatting>
  <conditionalFormatting sqref="D35">
    <cfRule type="expression" dxfId="3749" priority="1525">
      <formula>COUNTIF(F35:AC35,"&lt;&gt;" &amp; "")&lt;2</formula>
    </cfRule>
    <cfRule type="expression" dxfId="3748" priority="1526">
      <formula>AND(COUNTIF(F35:AC35,"&lt;&gt;" &amp; "")&lt;2,NOT(ISBLANK(D35)))</formula>
    </cfRule>
  </conditionalFormatting>
  <conditionalFormatting sqref="D38">
    <cfRule type="expression" dxfId="3747" priority="1573">
      <formula>COUNTIF(F38:AC38,"&lt;&gt;" &amp; "")&lt;2</formula>
    </cfRule>
    <cfRule type="expression" dxfId="3746" priority="1574">
      <formula>AND(COUNTIF(F38:AC38,"&lt;&gt;" &amp; "")&lt;2,NOT(ISBLANK(D38)))</formula>
    </cfRule>
  </conditionalFormatting>
  <conditionalFormatting sqref="D39">
    <cfRule type="expression" dxfId="3745" priority="1621">
      <formula>COUNTIF(F39:AC39,"&lt;&gt;" &amp; "")&lt;2</formula>
    </cfRule>
    <cfRule type="expression" dxfId="3744" priority="1622">
      <formula>AND(COUNTIF(F39:AC39,"&lt;&gt;" &amp; "")&lt;2,NOT(ISBLANK(D39)))</formula>
    </cfRule>
  </conditionalFormatting>
  <conditionalFormatting sqref="D4">
    <cfRule type="expression" dxfId="3743" priority="229">
      <formula>COUNTIF(F4:AC4,"&lt;&gt;" &amp; "")&lt;2</formula>
    </cfRule>
    <cfRule type="expression" dxfId="3742" priority="230">
      <formula>AND(COUNTIF(F4:AC4,"&lt;&gt;" &amp; "")&lt;2,NOT(ISBLANK(D4)))</formula>
    </cfRule>
  </conditionalFormatting>
  <conditionalFormatting sqref="D40">
    <cfRule type="expression" dxfId="3741" priority="1669">
      <formula>COUNTIF(F40:AC40,"&lt;&gt;" &amp; "")&lt;2</formula>
    </cfRule>
    <cfRule type="expression" dxfId="3740" priority="1670">
      <formula>AND(COUNTIF(F40:AC40,"&lt;&gt;" &amp; "")&lt;2,NOT(ISBLANK(D40)))</formula>
    </cfRule>
  </conditionalFormatting>
  <conditionalFormatting sqref="D41">
    <cfRule type="expression" dxfId="3739" priority="1717">
      <formula>COUNTIF(F41:AC41,"&lt;&gt;" &amp; "")&lt;2</formula>
    </cfRule>
    <cfRule type="expression" dxfId="3738" priority="1718">
      <formula>AND(COUNTIF(F41:AC41,"&lt;&gt;" &amp; "")&lt;2,NOT(ISBLANK(D41)))</formula>
    </cfRule>
  </conditionalFormatting>
  <conditionalFormatting sqref="D42">
    <cfRule type="expression" dxfId="3737" priority="1765">
      <formula>COUNTIF(F42:AC42,"&lt;&gt;" &amp; "")&lt;2</formula>
    </cfRule>
    <cfRule type="expression" dxfId="3736" priority="1766">
      <formula>AND(COUNTIF(F42:AC42,"&lt;&gt;" &amp; "")&lt;2,NOT(ISBLANK(D42)))</formula>
    </cfRule>
  </conditionalFormatting>
  <conditionalFormatting sqref="D43">
    <cfRule type="expression" dxfId="3735" priority="1813">
      <formula>COUNTIF(F43:AC43,"&lt;&gt;" &amp; "")&lt;2</formula>
    </cfRule>
    <cfRule type="expression" dxfId="3734" priority="1814">
      <formula>AND(COUNTIF(F43:AC43,"&lt;&gt;" &amp; "")&lt;2,NOT(ISBLANK(D43)))</formula>
    </cfRule>
  </conditionalFormatting>
  <conditionalFormatting sqref="D44">
    <cfRule type="expression" dxfId="3733" priority="1861">
      <formula>COUNTIF(F44:AC44,"&lt;&gt;" &amp; "")&lt;2</formula>
    </cfRule>
    <cfRule type="expression" dxfId="3732" priority="1862">
      <formula>AND(COUNTIF(F44:AC44,"&lt;&gt;" &amp; "")&lt;2,NOT(ISBLANK(D44)))</formula>
    </cfRule>
  </conditionalFormatting>
  <conditionalFormatting sqref="D45">
    <cfRule type="expression" dxfId="3731" priority="1909">
      <formula>COUNTIF(F45:AC45,"&lt;&gt;" &amp; "")&lt;2</formula>
    </cfRule>
    <cfRule type="expression" dxfId="3730" priority="1910">
      <formula>AND(COUNTIF(F45:AC45,"&lt;&gt;" &amp; "")&lt;2,NOT(ISBLANK(D45)))</formula>
    </cfRule>
  </conditionalFormatting>
  <conditionalFormatting sqref="D46">
    <cfRule type="expression" dxfId="3729" priority="1957">
      <formula>COUNTIF(F46:AC46,"&lt;&gt;" &amp; "")&lt;2</formula>
    </cfRule>
    <cfRule type="expression" dxfId="3728" priority="1958">
      <formula>AND(COUNTIF(F46:AC46,"&lt;&gt;" &amp; "")&lt;2,NOT(ISBLANK(D46)))</formula>
    </cfRule>
  </conditionalFormatting>
  <conditionalFormatting sqref="D47">
    <cfRule type="expression" dxfId="3727" priority="2005">
      <formula>COUNTIF(F47:AC47,"&lt;&gt;" &amp; "")&lt;2</formula>
    </cfRule>
    <cfRule type="expression" dxfId="3726" priority="2006">
      <formula>AND(COUNTIF(F47:AC47,"&lt;&gt;" &amp; "")&lt;2,NOT(ISBLANK(D47)))</formula>
    </cfRule>
  </conditionalFormatting>
  <conditionalFormatting sqref="D5">
    <cfRule type="expression" dxfId="3725" priority="277">
      <formula>COUNTIF(F5:AC5,"&lt;&gt;" &amp; "")&lt;2</formula>
    </cfRule>
    <cfRule type="expression" dxfId="3724" priority="278">
      <formula>AND(COUNTIF(F5:AC5,"&lt;&gt;" &amp; "")&lt;2,NOT(ISBLANK(D5)))</formula>
    </cfRule>
  </conditionalFormatting>
  <conditionalFormatting sqref="D50">
    <cfRule type="expression" dxfId="3723" priority="2053">
      <formula>COUNTIF(F50:AC50,"&lt;&gt;" &amp; "")&lt;2</formula>
    </cfRule>
    <cfRule type="expression" dxfId="3722" priority="2054">
      <formula>AND(COUNTIF(F50:AC50,"&lt;&gt;" &amp; "")&lt;2,NOT(ISBLANK(D50)))</formula>
    </cfRule>
  </conditionalFormatting>
  <conditionalFormatting sqref="D51">
    <cfRule type="expression" dxfId="3721" priority="2101">
      <formula>COUNTIF(F51:AC51,"&lt;&gt;" &amp; "")&lt;2</formula>
    </cfRule>
    <cfRule type="expression" dxfId="3720" priority="2102">
      <formula>AND(COUNTIF(F51:AC51,"&lt;&gt;" &amp; "")&lt;2,NOT(ISBLANK(D51)))</formula>
    </cfRule>
  </conditionalFormatting>
  <conditionalFormatting sqref="D52">
    <cfRule type="expression" dxfId="3719" priority="2149">
      <formula>COUNTIF(F52:AC52,"&lt;&gt;" &amp; "")&lt;2</formula>
    </cfRule>
    <cfRule type="expression" dxfId="3718" priority="2150">
      <formula>AND(COUNTIF(F52:AC52,"&lt;&gt;" &amp; "")&lt;2,NOT(ISBLANK(D52)))</formula>
    </cfRule>
  </conditionalFormatting>
  <conditionalFormatting sqref="D53">
    <cfRule type="expression" dxfId="3717" priority="2197">
      <formula>COUNTIF(F53:AC53,"&lt;&gt;" &amp; "")&lt;2</formula>
    </cfRule>
    <cfRule type="expression" dxfId="3716" priority="2198">
      <formula>AND(COUNTIF(F53:AC53,"&lt;&gt;" &amp; "")&lt;2,NOT(ISBLANK(D53)))</formula>
    </cfRule>
  </conditionalFormatting>
  <conditionalFormatting sqref="D54">
    <cfRule type="expression" dxfId="3715" priority="2245">
      <formula>COUNTIF(F54:AC54,"&lt;&gt;" &amp; "")&lt;2</formula>
    </cfRule>
    <cfRule type="expression" dxfId="3714" priority="2246">
      <formula>AND(COUNTIF(F54:AC54,"&lt;&gt;" &amp; "")&lt;2,NOT(ISBLANK(D54)))</formula>
    </cfRule>
  </conditionalFormatting>
  <conditionalFormatting sqref="D55">
    <cfRule type="expression" dxfId="3713" priority="2293">
      <formula>COUNTIF(F55:AC55,"&lt;&gt;" &amp; "")&lt;2</formula>
    </cfRule>
    <cfRule type="expression" dxfId="3712" priority="2294">
      <formula>AND(COUNTIF(F55:AC55,"&lt;&gt;" &amp; "")&lt;2,NOT(ISBLANK(D55)))</formula>
    </cfRule>
  </conditionalFormatting>
  <conditionalFormatting sqref="D56">
    <cfRule type="expression" dxfId="3711" priority="2341">
      <formula>COUNTIF(F56:AC56,"&lt;&gt;" &amp; "")&lt;2</formula>
    </cfRule>
    <cfRule type="expression" dxfId="3710" priority="2342">
      <formula>AND(COUNTIF(F56:AC56,"&lt;&gt;" &amp; "")&lt;2,NOT(ISBLANK(D56)))</formula>
    </cfRule>
  </conditionalFormatting>
  <conditionalFormatting sqref="D57">
    <cfRule type="expression" dxfId="3709" priority="2389">
      <formula>COUNTIF(F57:AC57,"&lt;&gt;" &amp; "")&lt;2</formula>
    </cfRule>
    <cfRule type="expression" dxfId="3708" priority="2390">
      <formula>AND(COUNTIF(F57:AC57,"&lt;&gt;" &amp; "")&lt;2,NOT(ISBLANK(D57)))</formula>
    </cfRule>
  </conditionalFormatting>
  <conditionalFormatting sqref="D58">
    <cfRule type="expression" dxfId="3707" priority="2437">
      <formula>COUNTIF(F58:AC58,"&lt;&gt;" &amp; "")&lt;2</formula>
    </cfRule>
    <cfRule type="expression" dxfId="3706" priority="2438">
      <formula>AND(COUNTIF(F58:AC58,"&lt;&gt;" &amp; "")&lt;2,NOT(ISBLANK(D58)))</formula>
    </cfRule>
  </conditionalFormatting>
  <conditionalFormatting sqref="D59">
    <cfRule type="expression" dxfId="3705" priority="2485">
      <formula>COUNTIF(F59:AC59,"&lt;&gt;" &amp; "")&lt;2</formula>
    </cfRule>
    <cfRule type="expression" dxfId="3704" priority="2486">
      <formula>AND(COUNTIF(F59:AC59,"&lt;&gt;" &amp; "")&lt;2,NOT(ISBLANK(D59)))</formula>
    </cfRule>
  </conditionalFormatting>
  <conditionalFormatting sqref="D6">
    <cfRule type="expression" dxfId="3703" priority="325">
      <formula>COUNTIF(F6:AC6,"&lt;&gt;" &amp; "")&lt;2</formula>
    </cfRule>
    <cfRule type="expression" dxfId="3702" priority="326">
      <formula>AND(COUNTIF(F6:AC6,"&lt;&gt;" &amp; "")&lt;2,NOT(ISBLANK(D6)))</formula>
    </cfRule>
  </conditionalFormatting>
  <conditionalFormatting sqref="D62">
    <cfRule type="expression" dxfId="3701" priority="2533">
      <formula>COUNTIF(F62:AC62,"&lt;&gt;" &amp; "")&lt;2</formula>
    </cfRule>
    <cfRule type="expression" dxfId="3700" priority="2534">
      <formula>AND(COUNTIF(F62:AC62,"&lt;&gt;" &amp; "")&lt;2,NOT(ISBLANK(D62)))</formula>
    </cfRule>
  </conditionalFormatting>
  <conditionalFormatting sqref="D63">
    <cfRule type="expression" dxfId="3699" priority="2581">
      <formula>COUNTIF(F63:AC63,"&lt;&gt;" &amp; "")&lt;2</formula>
    </cfRule>
    <cfRule type="expression" dxfId="3698" priority="2582">
      <formula>AND(COUNTIF(F63:AC63,"&lt;&gt;" &amp; "")&lt;2,NOT(ISBLANK(D63)))</formula>
    </cfRule>
  </conditionalFormatting>
  <conditionalFormatting sqref="D64">
    <cfRule type="expression" dxfId="3697" priority="2629">
      <formula>COUNTIF(F64:AC64,"&lt;&gt;" &amp; "")&lt;2</formula>
    </cfRule>
    <cfRule type="expression" dxfId="3696" priority="2630">
      <formula>AND(COUNTIF(F64:AC64,"&lt;&gt;" &amp; "")&lt;2,NOT(ISBLANK(D64)))</formula>
    </cfRule>
  </conditionalFormatting>
  <conditionalFormatting sqref="D65">
    <cfRule type="expression" dxfId="3695" priority="2677">
      <formula>COUNTIF(F65:AC65,"&lt;&gt;" &amp; "")&lt;2</formula>
    </cfRule>
    <cfRule type="expression" dxfId="3694" priority="2678">
      <formula>AND(COUNTIF(F65:AC65,"&lt;&gt;" &amp; "")&lt;2,NOT(ISBLANK(D65)))</formula>
    </cfRule>
  </conditionalFormatting>
  <conditionalFormatting sqref="D66">
    <cfRule type="expression" dxfId="3693" priority="2725">
      <formula>COUNTIF(F66:AC66,"&lt;&gt;" &amp; "")&lt;2</formula>
    </cfRule>
    <cfRule type="expression" dxfId="3692" priority="2726">
      <formula>AND(COUNTIF(F66:AC66,"&lt;&gt;" &amp; "")&lt;2,NOT(ISBLANK(D66)))</formula>
    </cfRule>
  </conditionalFormatting>
  <conditionalFormatting sqref="D67">
    <cfRule type="expression" dxfId="3691" priority="2773">
      <formula>COUNTIF(F67:AC67,"&lt;&gt;" &amp; "")&lt;2</formula>
    </cfRule>
    <cfRule type="expression" dxfId="3690" priority="2774">
      <formula>AND(COUNTIF(F67:AC67,"&lt;&gt;" &amp; "")&lt;2,NOT(ISBLANK(D67)))</formula>
    </cfRule>
  </conditionalFormatting>
  <conditionalFormatting sqref="D68">
    <cfRule type="expression" dxfId="3689" priority="2821">
      <formula>COUNTIF(F68:AC68,"&lt;&gt;" &amp; "")&lt;2</formula>
    </cfRule>
    <cfRule type="expression" dxfId="3688" priority="2822">
      <formula>AND(COUNTIF(F68:AC68,"&lt;&gt;" &amp; "")&lt;2,NOT(ISBLANK(D68)))</formula>
    </cfRule>
  </conditionalFormatting>
  <conditionalFormatting sqref="D69">
    <cfRule type="expression" dxfId="3687" priority="2869">
      <formula>COUNTIF(F69:AC69,"&lt;&gt;" &amp; "")&lt;2</formula>
    </cfRule>
    <cfRule type="expression" dxfId="3686" priority="2870">
      <formula>AND(COUNTIF(F69:AC69,"&lt;&gt;" &amp; "")&lt;2,NOT(ISBLANK(D69)))</formula>
    </cfRule>
  </conditionalFormatting>
  <conditionalFormatting sqref="D7">
    <cfRule type="expression" dxfId="3685" priority="373">
      <formula>COUNTIF(F7:AC7,"&lt;&gt;" &amp; "")&lt;2</formula>
    </cfRule>
    <cfRule type="expression" dxfId="3684" priority="374">
      <formula>AND(COUNTIF(F7:AC7,"&lt;&gt;" &amp; "")&lt;2,NOT(ISBLANK(D7)))</formula>
    </cfRule>
  </conditionalFormatting>
  <conditionalFormatting sqref="D70">
    <cfRule type="expression" dxfId="3683" priority="2917">
      <formula>COUNTIF(F70:AC70,"&lt;&gt;" &amp; "")&lt;2</formula>
    </cfRule>
    <cfRule type="expression" dxfId="3682" priority="2918">
      <formula>AND(COUNTIF(F70:AC70,"&lt;&gt;" &amp; "")&lt;2,NOT(ISBLANK(D70)))</formula>
    </cfRule>
  </conditionalFormatting>
  <conditionalFormatting sqref="D71">
    <cfRule type="expression" dxfId="3681" priority="2965">
      <formula>COUNTIF(F71:AC71,"&lt;&gt;" &amp; "")&lt;2</formula>
    </cfRule>
    <cfRule type="expression" dxfId="3680" priority="2966">
      <formula>AND(COUNTIF(F71:AC71,"&lt;&gt;" &amp; "")&lt;2,NOT(ISBLANK(D71)))</formula>
    </cfRule>
  </conditionalFormatting>
  <conditionalFormatting sqref="D74">
    <cfRule type="expression" dxfId="3679" priority="3013">
      <formula>COUNTIF(F74:AC74,"&lt;&gt;" &amp; "")&lt;2</formula>
    </cfRule>
    <cfRule type="expression" dxfId="3678" priority="3014">
      <formula>AND(COUNTIF(F74:AC74,"&lt;&gt;" &amp; "")&lt;2,NOT(ISBLANK(D74)))</formula>
    </cfRule>
  </conditionalFormatting>
  <conditionalFormatting sqref="D75">
    <cfRule type="expression" dxfId="3677" priority="3061">
      <formula>COUNTIF(F75:AC75,"&lt;&gt;" &amp; "")&lt;2</formula>
    </cfRule>
    <cfRule type="expression" dxfId="3676" priority="3062">
      <formula>AND(COUNTIF(F75:AC75,"&lt;&gt;" &amp; "")&lt;2,NOT(ISBLANK(D75)))</formula>
    </cfRule>
  </conditionalFormatting>
  <conditionalFormatting sqref="D76">
    <cfRule type="expression" dxfId="3675" priority="3109">
      <formula>COUNTIF(F76:AC76,"&lt;&gt;" &amp; "")&lt;2</formula>
    </cfRule>
    <cfRule type="expression" dxfId="3674" priority="3110">
      <formula>AND(COUNTIF(F76:AC76,"&lt;&gt;" &amp; "")&lt;2,NOT(ISBLANK(D76)))</formula>
    </cfRule>
  </conditionalFormatting>
  <conditionalFormatting sqref="D77">
    <cfRule type="expression" dxfId="3673" priority="3157">
      <formula>COUNTIF(F77:AC77,"&lt;&gt;" &amp; "")&lt;2</formula>
    </cfRule>
    <cfRule type="expression" dxfId="3672" priority="3158">
      <formula>AND(COUNTIF(F77:AC77,"&lt;&gt;" &amp; "")&lt;2,NOT(ISBLANK(D77)))</formula>
    </cfRule>
  </conditionalFormatting>
  <conditionalFormatting sqref="D78">
    <cfRule type="expression" dxfId="3671" priority="3205">
      <formula>COUNTIF(F78:AC78,"&lt;&gt;" &amp; "")&lt;2</formula>
    </cfRule>
    <cfRule type="expression" dxfId="3670" priority="3206">
      <formula>AND(COUNTIF(F78:AC78,"&lt;&gt;" &amp; "")&lt;2,NOT(ISBLANK(D78)))</formula>
    </cfRule>
  </conditionalFormatting>
  <conditionalFormatting sqref="D79">
    <cfRule type="expression" dxfId="3669" priority="3253">
      <formula>COUNTIF(F79:AC79,"&lt;&gt;" &amp; "")&lt;2</formula>
    </cfRule>
    <cfRule type="expression" dxfId="3668" priority="3254">
      <formula>AND(COUNTIF(F79:AC79,"&lt;&gt;" &amp; "")&lt;2,NOT(ISBLANK(D79)))</formula>
    </cfRule>
  </conditionalFormatting>
  <conditionalFormatting sqref="D8">
    <cfRule type="expression" dxfId="3667" priority="421">
      <formula>COUNTIF(F8:AC8,"&lt;&gt;" &amp; "")&lt;2</formula>
    </cfRule>
    <cfRule type="expression" dxfId="3666" priority="422">
      <formula>AND(COUNTIF(F8:AC8,"&lt;&gt;" &amp; "")&lt;2,NOT(ISBLANK(D8)))</formula>
    </cfRule>
  </conditionalFormatting>
  <conditionalFormatting sqref="D80">
    <cfRule type="expression" dxfId="3665" priority="3301">
      <formula>COUNTIF(F80:AC80,"&lt;&gt;" &amp; "")&lt;2</formula>
    </cfRule>
    <cfRule type="expression" dxfId="3664" priority="3302">
      <formula>AND(COUNTIF(F80:AC80,"&lt;&gt;" &amp; "")&lt;2,NOT(ISBLANK(D80)))</formula>
    </cfRule>
  </conditionalFormatting>
  <conditionalFormatting sqref="D81">
    <cfRule type="expression" dxfId="3663" priority="3349">
      <formula>COUNTIF(F81:AC81,"&lt;&gt;" &amp; "")&lt;2</formula>
    </cfRule>
    <cfRule type="expression" dxfId="3662" priority="3350">
      <formula>AND(COUNTIF(F81:AC81,"&lt;&gt;" &amp; "")&lt;2,NOT(ISBLANK(D81)))</formula>
    </cfRule>
  </conditionalFormatting>
  <conditionalFormatting sqref="D82">
    <cfRule type="expression" dxfId="3661" priority="3397">
      <formula>COUNTIF(F82:AC82,"&lt;&gt;" &amp; "")&lt;2</formula>
    </cfRule>
    <cfRule type="expression" dxfId="3660" priority="3398">
      <formula>AND(COUNTIF(F82:AC82,"&lt;&gt;" &amp; "")&lt;2,NOT(ISBLANK(D82)))</formula>
    </cfRule>
  </conditionalFormatting>
  <conditionalFormatting sqref="D83">
    <cfRule type="expression" dxfId="3659" priority="3445">
      <formula>COUNTIF(F83:AC83,"&lt;&gt;" &amp; "")&lt;2</formula>
    </cfRule>
    <cfRule type="expression" dxfId="3658" priority="3446">
      <formula>AND(COUNTIF(F83:AC83,"&lt;&gt;" &amp; "")&lt;2,NOT(ISBLANK(D83)))</formula>
    </cfRule>
  </conditionalFormatting>
  <conditionalFormatting sqref="D86">
    <cfRule type="expression" dxfId="3657" priority="3493">
      <formula>COUNTIF(F86:AC86,"&lt;&gt;" &amp; "")&lt;2</formula>
    </cfRule>
    <cfRule type="expression" dxfId="3656" priority="3494">
      <formula>AND(COUNTIF(F86:AC86,"&lt;&gt;" &amp; "")&lt;2,NOT(ISBLANK(D86)))</formula>
    </cfRule>
  </conditionalFormatting>
  <conditionalFormatting sqref="D87">
    <cfRule type="expression" dxfId="3655" priority="3541">
      <formula>COUNTIF(F87:AC87,"&lt;&gt;" &amp; "")&lt;2</formula>
    </cfRule>
    <cfRule type="expression" dxfId="3654" priority="3542">
      <formula>AND(COUNTIF(F87:AC87,"&lt;&gt;" &amp; "")&lt;2,NOT(ISBLANK(D87)))</formula>
    </cfRule>
  </conditionalFormatting>
  <conditionalFormatting sqref="D88">
    <cfRule type="expression" dxfId="3653" priority="3589">
      <formula>COUNTIF(F88:AC88,"&lt;&gt;" &amp; "")&lt;2</formula>
    </cfRule>
    <cfRule type="expression" dxfId="3652" priority="3590">
      <formula>AND(COUNTIF(F88:AC88,"&lt;&gt;" &amp; "")&lt;2,NOT(ISBLANK(D88)))</formula>
    </cfRule>
  </conditionalFormatting>
  <conditionalFormatting sqref="D89">
    <cfRule type="expression" dxfId="3651" priority="3637">
      <formula>COUNTIF(F89:AC89,"&lt;&gt;" &amp; "")&lt;2</formula>
    </cfRule>
    <cfRule type="expression" dxfId="3650" priority="3638">
      <formula>AND(COUNTIF(F89:AC89,"&lt;&gt;" &amp; "")&lt;2,NOT(ISBLANK(D89)))</formula>
    </cfRule>
  </conditionalFormatting>
  <conditionalFormatting sqref="D9">
    <cfRule type="expression" dxfId="3649" priority="469">
      <formula>COUNTIF(F9:AC9,"&lt;&gt;" &amp; "")&lt;2</formula>
    </cfRule>
    <cfRule type="expression" dxfId="3648" priority="470">
      <formula>AND(COUNTIF(F9:AC9,"&lt;&gt;" &amp; "")&lt;2,NOT(ISBLANK(D9)))</formula>
    </cfRule>
  </conditionalFormatting>
  <conditionalFormatting sqref="D90">
    <cfRule type="expression" dxfId="3647" priority="3685">
      <formula>COUNTIF(F90:AC90,"&lt;&gt;" &amp; "")&lt;2</formula>
    </cfRule>
    <cfRule type="expression" dxfId="3646" priority="3686">
      <formula>AND(COUNTIF(F90:AC90,"&lt;&gt;" &amp; "")&lt;2,NOT(ISBLANK(D90)))</formula>
    </cfRule>
  </conditionalFormatting>
  <conditionalFormatting sqref="D91">
    <cfRule type="expression" dxfId="3645" priority="3733">
      <formula>COUNTIF(F91:AC91,"&lt;&gt;" &amp; "")&lt;2</formula>
    </cfRule>
    <cfRule type="expression" dxfId="3644" priority="3734">
      <formula>AND(COUNTIF(F91:AC91,"&lt;&gt;" &amp; "")&lt;2,NOT(ISBLANK(D91)))</formula>
    </cfRule>
  </conditionalFormatting>
  <conditionalFormatting sqref="D92">
    <cfRule type="expression" dxfId="3643" priority="3781">
      <formula>COUNTIF(F92:AC92,"&lt;&gt;" &amp; "")&lt;2</formula>
    </cfRule>
    <cfRule type="expression" dxfId="3642" priority="3782">
      <formula>AND(COUNTIF(F92:AC92,"&lt;&gt;" &amp; "")&lt;2,NOT(ISBLANK(D92)))</formula>
    </cfRule>
  </conditionalFormatting>
  <conditionalFormatting sqref="D93">
    <cfRule type="expression" dxfId="3641" priority="3829">
      <formula>COUNTIF(F93:AC93,"&lt;&gt;" &amp; "")&lt;2</formula>
    </cfRule>
    <cfRule type="expression" dxfId="3640" priority="3830">
      <formula>AND(COUNTIF(F93:AC93,"&lt;&gt;" &amp; "")&lt;2,NOT(ISBLANK(D93)))</formula>
    </cfRule>
  </conditionalFormatting>
  <conditionalFormatting sqref="D94">
    <cfRule type="expression" dxfId="3639" priority="3877">
      <formula>COUNTIF(F94:AC94,"&lt;&gt;" &amp; "")&lt;2</formula>
    </cfRule>
    <cfRule type="expression" dxfId="3638" priority="3878">
      <formula>AND(COUNTIF(F94:AC94,"&lt;&gt;" &amp; "")&lt;2,NOT(ISBLANK(D94)))</formula>
    </cfRule>
  </conditionalFormatting>
  <conditionalFormatting sqref="D95">
    <cfRule type="expression" dxfId="3637" priority="3925">
      <formula>COUNTIF(F95:AC95,"&lt;&gt;" &amp; "")&lt;2</formula>
    </cfRule>
    <cfRule type="expression" dxfId="3636" priority="3926">
      <formula>AND(COUNTIF(F95:AC95,"&lt;&gt;" &amp; "")&lt;2,NOT(ISBLANK(D95)))</formula>
    </cfRule>
  </conditionalFormatting>
  <dataValidations count="2">
    <dataValidation type="list" allowBlank="1" showInputMessage="1" showErrorMessage="1" sqref="C86:C95 C74:C83 C62:C71 C50:C59 C38:C47 C26:C35 C14:C23 C2:C11" xr:uid="{00000000-0002-0000-0200-000000000000}">
      <formula1>"Random,Additive,Nested"</formula1>
    </dataValidation>
    <dataValidation type="list" allowBlank="1" showInputMessage="1" showErrorMessage="1" sqref="D86:D95 D74:D83 D62:D71 D50:D59 D38:D47 D26:D35 D14:D23 D2:D11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1" id="{00000000-000E-0000-0200-0000A9010000}">
            <xm:f>AND('Program targeting'!$K$23&lt;&gt;"Y",NOT(ISBLANK(AA10)))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AA01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</xm:sqref>
        </x14:conditionalFormatting>
        <x14:conditionalFormatting xmlns:xm="http://schemas.microsoft.com/office/excel/2006/main">
          <x14:cfRule type="expression" priority="559" id="{00000000-000E-0000-0200-0000D9010000}">
            <xm:f>AND('Program targeting'!$L$23&lt;&gt;"Y",NOT(ISBLANK(AA11)))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DA01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</xm:sqref>
        </x14:conditionalFormatting>
        <x14:conditionalFormatting xmlns:xm="http://schemas.microsoft.com/office/excel/2006/main">
          <x14:cfRule type="expression" priority="607" id="{00000000-000E-0000-0200-000009020000}">
            <xm:f>AND('Program targeting'!$C$23&lt;&gt;"Y",NOT(ISBLANK(AA14)))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0A02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</xm:sqref>
        </x14:conditionalFormatting>
        <x14:conditionalFormatting xmlns:xm="http://schemas.microsoft.com/office/excel/2006/main">
          <x14:cfRule type="expression" priority="655" id="{00000000-000E-0000-0200-000039020000}">
            <xm:f>AND('Program targeting'!$D$23&lt;&gt;"Y",NOT(ISBLANK(AA15)))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3A02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</xm:sqref>
        </x14:conditionalFormatting>
        <x14:conditionalFormatting xmlns:xm="http://schemas.microsoft.com/office/excel/2006/main">
          <x14:cfRule type="expression" priority="703" id="{00000000-000E-0000-0200-000069020000}">
            <xm:f>AND('Program targeting'!$E$23&lt;&gt;"Y",NOT(ISBLANK(AA16)))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6A02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</xm:sqref>
        </x14:conditionalFormatting>
        <x14:conditionalFormatting xmlns:xm="http://schemas.microsoft.com/office/excel/2006/main">
          <x14:cfRule type="expression" priority="751" id="{00000000-000E-0000-0200-000099020000}">
            <xm:f>AND('Program targeting'!$F$23&lt;&gt;"Y",NOT(ISBLANK(AA17)))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9A02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</xm:sqref>
        </x14:conditionalFormatting>
        <x14:conditionalFormatting xmlns:xm="http://schemas.microsoft.com/office/excel/2006/main">
          <x14:cfRule type="expression" priority="799" id="{00000000-000E-0000-0200-0000C9020000}">
            <xm:f>AND('Program targeting'!$G$23&lt;&gt;"Y",NOT(ISBLANK(AA18)))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CA02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</xm:sqref>
        </x14:conditionalFormatting>
        <x14:conditionalFormatting xmlns:xm="http://schemas.microsoft.com/office/excel/2006/main">
          <x14:cfRule type="expression" priority="847" id="{00000000-000E-0000-0200-0000F9020000}">
            <xm:f>AND('Program targeting'!$H$23&lt;&gt;"Y",NOT(ISBLANK(AA19)))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FA02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</xm:sqref>
        </x14:conditionalFormatting>
        <x14:conditionalFormatting xmlns:xm="http://schemas.microsoft.com/office/excel/2006/main">
          <x14:cfRule type="expression" priority="127" id="{00000000-000E-0000-0200-000029000000}">
            <xm:f>AND('Program targeting'!$C$23&lt;&gt;"Y",NOT(ISBLANK(AA2)))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2A00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</xm:sqref>
        </x14:conditionalFormatting>
        <x14:conditionalFormatting xmlns:xm="http://schemas.microsoft.com/office/excel/2006/main">
          <x14:cfRule type="expression" priority="895" id="{00000000-000E-0000-0200-000029030000}">
            <xm:f>AND('Program targeting'!$I$23&lt;&gt;"Y",NOT(ISBLANK(AA20)))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2A03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</xm:sqref>
        </x14:conditionalFormatting>
        <x14:conditionalFormatting xmlns:xm="http://schemas.microsoft.com/office/excel/2006/main">
          <x14:cfRule type="expression" priority="943" id="{00000000-000E-0000-0200-000059030000}">
            <xm:f>AND('Program targeting'!$J$23&lt;&gt;"Y",NOT(ISBLANK(AA21)))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5A03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</xm:sqref>
        </x14:conditionalFormatting>
        <x14:conditionalFormatting xmlns:xm="http://schemas.microsoft.com/office/excel/2006/main">
          <x14:cfRule type="expression" priority="991" id="{00000000-000E-0000-0200-000089030000}">
            <xm:f>AND('Program targeting'!$K$23&lt;&gt;"Y",NOT(ISBLANK(AA22)))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8A03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</xm:sqref>
        </x14:conditionalFormatting>
        <x14:conditionalFormatting xmlns:xm="http://schemas.microsoft.com/office/excel/2006/main">
          <x14:cfRule type="expression" priority="1039" id="{00000000-000E-0000-0200-0000B9030000}">
            <xm:f>AND('Program targeting'!$L$23&lt;&gt;"Y",NOT(ISBLANK(AA23)))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BA03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</xm:sqref>
        </x14:conditionalFormatting>
        <x14:conditionalFormatting xmlns:xm="http://schemas.microsoft.com/office/excel/2006/main">
          <x14:cfRule type="expression" priority="1087" id="{00000000-000E-0000-0200-0000E9030000}">
            <xm:f>AND('Program targeting'!$C$23&lt;&gt;"Y",NOT(ISBLANK(AA26)))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EA03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AA26</xm:sqref>
        </x14:conditionalFormatting>
        <x14:conditionalFormatting xmlns:xm="http://schemas.microsoft.com/office/excel/2006/main">
          <x14:cfRule type="expression" priority="1135" id="{00000000-000E-0000-0200-000019040000}">
            <xm:f>AND('Program targeting'!$D$23&lt;&gt;"Y",NOT(ISBLANK(AA27)))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1A04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AA27</xm:sqref>
        </x14:conditionalFormatting>
        <x14:conditionalFormatting xmlns:xm="http://schemas.microsoft.com/office/excel/2006/main">
          <x14:cfRule type="expression" priority="1183" id="{00000000-000E-0000-0200-000049040000}">
            <xm:f>AND('Program targeting'!$E$23&lt;&gt;"Y",NOT(ISBLANK(AA28)))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4A04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AA28</xm:sqref>
        </x14:conditionalFormatting>
        <x14:conditionalFormatting xmlns:xm="http://schemas.microsoft.com/office/excel/2006/main">
          <x14:cfRule type="expression" priority="1231" id="{00000000-000E-0000-0200-000079040000}">
            <xm:f>AND('Program targeting'!$F$23&lt;&gt;"Y",NOT(ISBLANK(AA29)))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7A04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AA29</xm:sqref>
        </x14:conditionalFormatting>
        <x14:conditionalFormatting xmlns:xm="http://schemas.microsoft.com/office/excel/2006/main">
          <x14:cfRule type="expression" priority="175" id="{00000000-000E-0000-0200-000059000000}">
            <xm:f>AND('Program targeting'!$D$23&lt;&gt;"Y",NOT(ISBLANK(AA3)))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5A00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</xm:sqref>
        </x14:conditionalFormatting>
        <x14:conditionalFormatting xmlns:xm="http://schemas.microsoft.com/office/excel/2006/main">
          <x14:cfRule type="expression" priority="1279" id="{00000000-000E-0000-0200-0000A9040000}">
            <xm:f>AND('Program targeting'!$G$23&lt;&gt;"Y",NOT(ISBLANK(AA30)))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AA04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AA30</xm:sqref>
        </x14:conditionalFormatting>
        <x14:conditionalFormatting xmlns:xm="http://schemas.microsoft.com/office/excel/2006/main">
          <x14:cfRule type="expression" priority="1327" id="{00000000-000E-0000-0200-0000D9040000}">
            <xm:f>AND('Program targeting'!$H$23&lt;&gt;"Y",NOT(ISBLANK(AA31)))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DA04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AA31</xm:sqref>
        </x14:conditionalFormatting>
        <x14:conditionalFormatting xmlns:xm="http://schemas.microsoft.com/office/excel/2006/main">
          <x14:cfRule type="expression" priority="1375" id="{00000000-000E-0000-0200-000009050000}">
            <xm:f>AND('Program targeting'!$I$23&lt;&gt;"Y",NOT(ISBLANK(AA32)))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0A05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AA32</xm:sqref>
        </x14:conditionalFormatting>
        <x14:conditionalFormatting xmlns:xm="http://schemas.microsoft.com/office/excel/2006/main">
          <x14:cfRule type="expression" priority="1423" id="{00000000-000E-0000-0200-000039050000}">
            <xm:f>AND('Program targeting'!$J$23&lt;&gt;"Y",NOT(ISBLANK(AA33)))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3A05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AA33</xm:sqref>
        </x14:conditionalFormatting>
        <x14:conditionalFormatting xmlns:xm="http://schemas.microsoft.com/office/excel/2006/main">
          <x14:cfRule type="expression" priority="1471" id="{00000000-000E-0000-0200-000069050000}">
            <xm:f>AND('Program targeting'!$K$23&lt;&gt;"Y",NOT(ISBLANK(AA34)))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6A05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AA34</xm:sqref>
        </x14:conditionalFormatting>
        <x14:conditionalFormatting xmlns:xm="http://schemas.microsoft.com/office/excel/2006/main">
          <x14:cfRule type="expression" priority="1519" id="{00000000-000E-0000-0200-000099050000}">
            <xm:f>AND('Program targeting'!$L$23&lt;&gt;"Y",NOT(ISBLANK(AA35)))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9A05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AA35</xm:sqref>
        </x14:conditionalFormatting>
        <x14:conditionalFormatting xmlns:xm="http://schemas.microsoft.com/office/excel/2006/main">
          <x14:cfRule type="expression" priority="1567" id="{00000000-000E-0000-0200-0000C9050000}">
            <xm:f>AND('Program targeting'!$C$23&lt;&gt;"Y",NOT(ISBLANK(AA38)))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CA05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AA38</xm:sqref>
        </x14:conditionalFormatting>
        <x14:conditionalFormatting xmlns:xm="http://schemas.microsoft.com/office/excel/2006/main">
          <x14:cfRule type="expression" priority="1615" id="{00000000-000E-0000-0200-0000F9050000}">
            <xm:f>AND('Program targeting'!$D$23&lt;&gt;"Y",NOT(ISBLANK(AA39)))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FA05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AA39</xm:sqref>
        </x14:conditionalFormatting>
        <x14:conditionalFormatting xmlns:xm="http://schemas.microsoft.com/office/excel/2006/main">
          <x14:cfRule type="expression" priority="223" id="{00000000-000E-0000-0200-000089000000}">
            <xm:f>AND('Program targeting'!$E$23&lt;&gt;"Y",NOT(ISBLANK(AA4)))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8A00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</xm:sqref>
        </x14:conditionalFormatting>
        <x14:conditionalFormatting xmlns:xm="http://schemas.microsoft.com/office/excel/2006/main">
          <x14:cfRule type="expression" priority="1663" id="{00000000-000E-0000-0200-000029060000}">
            <xm:f>AND('Program targeting'!$E$23&lt;&gt;"Y",NOT(ISBLANK(AA40)))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2A06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AA40</xm:sqref>
        </x14:conditionalFormatting>
        <x14:conditionalFormatting xmlns:xm="http://schemas.microsoft.com/office/excel/2006/main">
          <x14:cfRule type="expression" priority="1711" id="{00000000-000E-0000-0200-000059060000}">
            <xm:f>AND('Program targeting'!$F$23&lt;&gt;"Y",NOT(ISBLANK(AA41)))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5A06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AA41</xm:sqref>
        </x14:conditionalFormatting>
        <x14:conditionalFormatting xmlns:xm="http://schemas.microsoft.com/office/excel/2006/main">
          <x14:cfRule type="expression" priority="1759" id="{00000000-000E-0000-0200-000089060000}">
            <xm:f>AND('Program targeting'!$G$23&lt;&gt;"Y",NOT(ISBLANK(AA42)))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8A06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AA42</xm:sqref>
        </x14:conditionalFormatting>
        <x14:conditionalFormatting xmlns:xm="http://schemas.microsoft.com/office/excel/2006/main">
          <x14:cfRule type="expression" priority="1807" id="{00000000-000E-0000-0200-0000B9060000}">
            <xm:f>AND('Program targeting'!$H$23&lt;&gt;"Y",NOT(ISBLANK(AA43)))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BA06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AA43</xm:sqref>
        </x14:conditionalFormatting>
        <x14:conditionalFormatting xmlns:xm="http://schemas.microsoft.com/office/excel/2006/main">
          <x14:cfRule type="expression" priority="1855" id="{00000000-000E-0000-0200-0000E9060000}">
            <xm:f>AND('Program targeting'!$I$23&lt;&gt;"Y",NOT(ISBLANK(AA44)))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EA06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AA44</xm:sqref>
        </x14:conditionalFormatting>
        <x14:conditionalFormatting xmlns:xm="http://schemas.microsoft.com/office/excel/2006/main">
          <x14:cfRule type="expression" priority="1903" id="{00000000-000E-0000-0200-000019070000}">
            <xm:f>AND('Program targeting'!$J$23&lt;&gt;"Y",NOT(ISBLANK(AA45)))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1A07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AA45</xm:sqref>
        </x14:conditionalFormatting>
        <x14:conditionalFormatting xmlns:xm="http://schemas.microsoft.com/office/excel/2006/main">
          <x14:cfRule type="expression" priority="1951" id="{00000000-000E-0000-0200-000049070000}">
            <xm:f>AND('Program targeting'!$K$23&lt;&gt;"Y",NOT(ISBLANK(AA46)))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4A07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AA46</xm:sqref>
        </x14:conditionalFormatting>
        <x14:conditionalFormatting xmlns:xm="http://schemas.microsoft.com/office/excel/2006/main">
          <x14:cfRule type="expression" priority="1999" id="{00000000-000E-0000-0200-000079070000}">
            <xm:f>AND('Program targeting'!$L$23&lt;&gt;"Y",NOT(ISBLANK(AA47)))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7A07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AA47</xm:sqref>
        </x14:conditionalFormatting>
        <x14:conditionalFormatting xmlns:xm="http://schemas.microsoft.com/office/excel/2006/main">
          <x14:cfRule type="expression" priority="271" id="{00000000-000E-0000-0200-0000B9000000}">
            <xm:f>AND('Program targeting'!$F$23&lt;&gt;"Y",NOT(ISBLANK(AA5)))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BA00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</xm:sqref>
        </x14:conditionalFormatting>
        <x14:conditionalFormatting xmlns:xm="http://schemas.microsoft.com/office/excel/2006/main">
          <x14:cfRule type="expression" priority="2047" id="{00000000-000E-0000-0200-0000A9070000}">
            <xm:f>AND('Program targeting'!$C$23&lt;&gt;"Y",NOT(ISBLANK(AA50)))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AA07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AA50</xm:sqref>
        </x14:conditionalFormatting>
        <x14:conditionalFormatting xmlns:xm="http://schemas.microsoft.com/office/excel/2006/main">
          <x14:cfRule type="expression" priority="2095" id="{00000000-000E-0000-0200-0000D9070000}">
            <xm:f>AND('Program targeting'!$D$23&lt;&gt;"Y",NOT(ISBLANK(AA51)))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DA07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AA51</xm:sqref>
        </x14:conditionalFormatting>
        <x14:conditionalFormatting xmlns:xm="http://schemas.microsoft.com/office/excel/2006/main">
          <x14:cfRule type="expression" priority="2143" id="{00000000-000E-0000-0200-000009080000}">
            <xm:f>AND('Program targeting'!$E$23&lt;&gt;"Y",NOT(ISBLANK(AA52)))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0A08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AA52</xm:sqref>
        </x14:conditionalFormatting>
        <x14:conditionalFormatting xmlns:xm="http://schemas.microsoft.com/office/excel/2006/main">
          <x14:cfRule type="expression" priority="2191" id="{00000000-000E-0000-0200-000039080000}">
            <xm:f>AND('Program targeting'!$F$23&lt;&gt;"Y",NOT(ISBLANK(AA53)))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3A08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AA53</xm:sqref>
        </x14:conditionalFormatting>
        <x14:conditionalFormatting xmlns:xm="http://schemas.microsoft.com/office/excel/2006/main">
          <x14:cfRule type="expression" priority="2239" id="{00000000-000E-0000-0200-000069080000}">
            <xm:f>AND('Program targeting'!$G$23&lt;&gt;"Y",NOT(ISBLANK(AA54)))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6A08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AA54</xm:sqref>
        </x14:conditionalFormatting>
        <x14:conditionalFormatting xmlns:xm="http://schemas.microsoft.com/office/excel/2006/main">
          <x14:cfRule type="expression" priority="2287" id="{00000000-000E-0000-0200-000099080000}">
            <xm:f>AND('Program targeting'!$H$23&lt;&gt;"Y",NOT(ISBLANK(AA55)))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9A08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AA55</xm:sqref>
        </x14:conditionalFormatting>
        <x14:conditionalFormatting xmlns:xm="http://schemas.microsoft.com/office/excel/2006/main">
          <x14:cfRule type="expression" priority="2335" id="{00000000-000E-0000-0200-0000C9080000}">
            <xm:f>AND('Program targeting'!$I$23&lt;&gt;"Y",NOT(ISBLANK(AA56)))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00000000-000E-0000-0200-0000CA08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AA56</xm:sqref>
        </x14:conditionalFormatting>
        <x14:conditionalFormatting xmlns:xm="http://schemas.microsoft.com/office/excel/2006/main">
          <x14:cfRule type="expression" priority="2383" id="{00000000-000E-0000-0200-0000F9080000}">
            <xm:f>AND('Program targeting'!$J$23&lt;&gt;"Y",NOT(ISBLANK(AA57)))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00000000-000E-0000-0200-0000FA08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AA57</xm:sqref>
        </x14:conditionalFormatting>
        <x14:conditionalFormatting xmlns:xm="http://schemas.microsoft.com/office/excel/2006/main">
          <x14:cfRule type="expression" priority="2431" id="{00000000-000E-0000-0200-000029090000}">
            <xm:f>AND('Program targeting'!$K$23&lt;&gt;"Y",NOT(ISBLANK(AA58)))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00000000-000E-0000-0200-00002A09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AA58</xm:sqref>
        </x14:conditionalFormatting>
        <x14:conditionalFormatting xmlns:xm="http://schemas.microsoft.com/office/excel/2006/main">
          <x14:cfRule type="expression" priority="2479" id="{00000000-000E-0000-0200-000059090000}">
            <xm:f>AND('Program targeting'!$L$23&lt;&gt;"Y",NOT(ISBLANK(AA59)))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00000000-000E-0000-0200-00005A09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AA59</xm:sqref>
        </x14:conditionalFormatting>
        <x14:conditionalFormatting xmlns:xm="http://schemas.microsoft.com/office/excel/2006/main">
          <x14:cfRule type="expression" priority="319" id="{00000000-000E-0000-0200-0000E9000000}">
            <xm:f>AND('Program targeting'!$G$23&lt;&gt;"Y",NOT(ISBLANK(AA6)))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EA00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</xm:sqref>
        </x14:conditionalFormatting>
        <x14:conditionalFormatting xmlns:xm="http://schemas.microsoft.com/office/excel/2006/main">
          <x14:cfRule type="expression" priority="2527" id="{00000000-000E-0000-0200-000089090000}">
            <xm:f>AND('Program targeting'!$C$23&lt;&gt;"Y",NOT(ISBLANK(AA62)))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00000000-000E-0000-0200-00008A09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AA62</xm:sqref>
        </x14:conditionalFormatting>
        <x14:conditionalFormatting xmlns:xm="http://schemas.microsoft.com/office/excel/2006/main">
          <x14:cfRule type="expression" priority="2575" id="{00000000-000E-0000-0200-0000B9090000}">
            <xm:f>AND('Program targeting'!$D$23&lt;&gt;"Y",NOT(ISBLANK(AA63)))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00000000-000E-0000-0200-0000BA09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AA63</xm:sqref>
        </x14:conditionalFormatting>
        <x14:conditionalFormatting xmlns:xm="http://schemas.microsoft.com/office/excel/2006/main">
          <x14:cfRule type="expression" priority="2623" id="{00000000-000E-0000-0200-0000E9090000}">
            <xm:f>AND('Program targeting'!$E$23&lt;&gt;"Y",NOT(ISBLANK(AA64)))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00000000-000E-0000-0200-0000EA09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AA64</xm:sqref>
        </x14:conditionalFormatting>
        <x14:conditionalFormatting xmlns:xm="http://schemas.microsoft.com/office/excel/2006/main">
          <x14:cfRule type="expression" priority="2671" id="{00000000-000E-0000-0200-0000190A0000}">
            <xm:f>AND('Program targeting'!$F$23&lt;&gt;"Y",NOT(ISBLANK(AA65)))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00000000-000E-0000-0200-00001A0A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AA65</xm:sqref>
        </x14:conditionalFormatting>
        <x14:conditionalFormatting xmlns:xm="http://schemas.microsoft.com/office/excel/2006/main">
          <x14:cfRule type="expression" priority="2719" id="{00000000-000E-0000-0200-0000490A0000}">
            <xm:f>AND('Program targeting'!$G$23&lt;&gt;"Y",NOT(ISBLANK(AA66)))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00000000-000E-0000-0200-00004A0A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AA66</xm:sqref>
        </x14:conditionalFormatting>
        <x14:conditionalFormatting xmlns:xm="http://schemas.microsoft.com/office/excel/2006/main">
          <x14:cfRule type="expression" priority="2767" id="{00000000-000E-0000-0200-0000790A0000}">
            <xm:f>AND('Program targeting'!$H$23&lt;&gt;"Y",NOT(ISBLANK(AA67)))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00000000-000E-0000-0200-00007A0A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AA67</xm:sqref>
        </x14:conditionalFormatting>
        <x14:conditionalFormatting xmlns:xm="http://schemas.microsoft.com/office/excel/2006/main">
          <x14:cfRule type="expression" priority="2815" id="{00000000-000E-0000-0200-0000A90A0000}">
            <xm:f>AND('Program targeting'!$I$23&lt;&gt;"Y",NOT(ISBLANK(AA68)))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00000000-000E-0000-0200-0000AA0A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AA68</xm:sqref>
        </x14:conditionalFormatting>
        <x14:conditionalFormatting xmlns:xm="http://schemas.microsoft.com/office/excel/2006/main">
          <x14:cfRule type="expression" priority="2863" id="{00000000-000E-0000-0200-0000D90A0000}">
            <xm:f>AND('Program targeting'!$J$23&lt;&gt;"Y",NOT(ISBLANK(AA69)))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00000000-000E-0000-0200-0000DA0A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AA69</xm:sqref>
        </x14:conditionalFormatting>
        <x14:conditionalFormatting xmlns:xm="http://schemas.microsoft.com/office/excel/2006/main">
          <x14:cfRule type="expression" priority="367" id="{00000000-000E-0000-0200-000019010000}">
            <xm:f>AND('Program targeting'!$H$23&lt;&gt;"Y",NOT(ISBLANK(AA7)))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1A01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</xm:sqref>
        </x14:conditionalFormatting>
        <x14:conditionalFormatting xmlns:xm="http://schemas.microsoft.com/office/excel/2006/main">
          <x14:cfRule type="expression" priority="2911" id="{00000000-000E-0000-0200-0000090B0000}">
            <xm:f>AND('Program targeting'!$K$23&lt;&gt;"Y",NOT(ISBLANK(AA70)))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2" id="{00000000-000E-0000-0200-00000A0B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AA70</xm:sqref>
        </x14:conditionalFormatting>
        <x14:conditionalFormatting xmlns:xm="http://schemas.microsoft.com/office/excel/2006/main">
          <x14:cfRule type="expression" priority="2959" id="{00000000-000E-0000-0200-0000390B0000}">
            <xm:f>AND('Program targeting'!$L$23&lt;&gt;"Y",NOT(ISBLANK(AA71)))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00000000-000E-0000-0200-00003A0B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AA71</xm:sqref>
        </x14:conditionalFormatting>
        <x14:conditionalFormatting xmlns:xm="http://schemas.microsoft.com/office/excel/2006/main">
          <x14:cfRule type="expression" priority="3007" id="{00000000-000E-0000-0200-0000690B0000}">
            <xm:f>AND('Program targeting'!$C$23&lt;&gt;"Y",NOT(ISBLANK(AA74)))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00000000-000E-0000-0200-00006A0B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AA74</xm:sqref>
        </x14:conditionalFormatting>
        <x14:conditionalFormatting xmlns:xm="http://schemas.microsoft.com/office/excel/2006/main">
          <x14:cfRule type="expression" priority="3055" id="{00000000-000E-0000-0200-0000990B0000}">
            <xm:f>AND('Program targeting'!$D$23&lt;&gt;"Y",NOT(ISBLANK(AA75)))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00000000-000E-0000-0200-00009A0B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AA75</xm:sqref>
        </x14:conditionalFormatting>
        <x14:conditionalFormatting xmlns:xm="http://schemas.microsoft.com/office/excel/2006/main">
          <x14:cfRule type="expression" priority="3103" id="{00000000-000E-0000-0200-0000C90B0000}">
            <xm:f>AND('Program targeting'!$E$23&lt;&gt;"Y",NOT(ISBLANK(AA76)))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00000000-000E-0000-0200-0000CA0B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AA76:AA83</xm:sqref>
        </x14:conditionalFormatting>
        <x14:conditionalFormatting xmlns:xm="http://schemas.microsoft.com/office/excel/2006/main">
          <x14:cfRule type="expression" priority="3151" id="{00000000-000E-0000-0200-0000F90B0000}">
            <xm:f>AND('Program targeting'!$F$23&lt;&gt;"Y",NOT(ISBLANK(AA77)))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00000000-000E-0000-0200-0000FA0B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AA77</xm:sqref>
        </x14:conditionalFormatting>
        <x14:conditionalFormatting xmlns:xm="http://schemas.microsoft.com/office/excel/2006/main">
          <x14:cfRule type="expression" priority="3199" id="{00000000-000E-0000-0200-0000290C0000}">
            <xm:f>AND('Program targeting'!$G$23&lt;&gt;"Y",NOT(ISBLANK(AA78)))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00000000-000E-0000-0200-00002A0C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AA78</xm:sqref>
        </x14:conditionalFormatting>
        <x14:conditionalFormatting xmlns:xm="http://schemas.microsoft.com/office/excel/2006/main">
          <x14:cfRule type="expression" priority="3247" id="{00000000-000E-0000-0200-0000590C0000}">
            <xm:f>AND('Program targeting'!$H$23&lt;&gt;"Y",NOT(ISBLANK(AA79)))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00000000-000E-0000-0200-00005A0C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AA79</xm:sqref>
        </x14:conditionalFormatting>
        <x14:conditionalFormatting xmlns:xm="http://schemas.microsoft.com/office/excel/2006/main">
          <x14:cfRule type="expression" priority="415" id="{00000000-000E-0000-0200-000049010000}">
            <xm:f>AND('Program targeting'!$I$23&lt;&gt;"Y",NOT(ISBLANK(AA8)))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4A01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</xm:sqref>
        </x14:conditionalFormatting>
        <x14:conditionalFormatting xmlns:xm="http://schemas.microsoft.com/office/excel/2006/main">
          <x14:cfRule type="expression" priority="3295" id="{00000000-000E-0000-0200-0000890C0000}">
            <xm:f>AND('Program targeting'!$I$23&lt;&gt;"Y",NOT(ISBLANK(AA80)))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00000000-000E-0000-0200-00008A0C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AA80</xm:sqref>
        </x14:conditionalFormatting>
        <x14:conditionalFormatting xmlns:xm="http://schemas.microsoft.com/office/excel/2006/main">
          <x14:cfRule type="expression" priority="3343" id="{00000000-000E-0000-0200-0000B90C0000}">
            <xm:f>AND('Program targeting'!$J$23&lt;&gt;"Y",NOT(ISBLANK(AA81)))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00000000-000E-0000-0200-0000BA0C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AA81</xm:sqref>
        </x14:conditionalFormatting>
        <x14:conditionalFormatting xmlns:xm="http://schemas.microsoft.com/office/excel/2006/main">
          <x14:cfRule type="expression" priority="3391" id="{00000000-000E-0000-0200-0000E90C0000}">
            <xm:f>AND('Program targeting'!$K$23&lt;&gt;"Y",NOT(ISBLANK(AA82)))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00000000-000E-0000-0200-0000EA0C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AA82</xm:sqref>
        </x14:conditionalFormatting>
        <x14:conditionalFormatting xmlns:xm="http://schemas.microsoft.com/office/excel/2006/main">
          <x14:cfRule type="expression" priority="3439" id="{00000000-000E-0000-0200-0000190D0000}">
            <xm:f>AND('Program targeting'!$L$23&lt;&gt;"Y",NOT(ISBLANK(AA83)))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00000000-000E-0000-0200-00001A0D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AA83</xm:sqref>
        </x14:conditionalFormatting>
        <x14:conditionalFormatting xmlns:xm="http://schemas.microsoft.com/office/excel/2006/main">
          <x14:cfRule type="expression" priority="3487" id="{00000000-000E-0000-0200-0000490D0000}">
            <xm:f>AND('Program targeting'!$C$23&lt;&gt;"Y",NOT(ISBLANK(AA86)))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00000000-000E-0000-0200-00004A0D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AA86</xm:sqref>
        </x14:conditionalFormatting>
        <x14:conditionalFormatting xmlns:xm="http://schemas.microsoft.com/office/excel/2006/main">
          <x14:cfRule type="expression" priority="3535" id="{00000000-000E-0000-0200-0000790D0000}">
            <xm:f>AND('Program targeting'!$D$23&lt;&gt;"Y",NOT(ISBLANK(AA87)))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6" id="{00000000-000E-0000-0200-00007A0D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AA87</xm:sqref>
        </x14:conditionalFormatting>
        <x14:conditionalFormatting xmlns:xm="http://schemas.microsoft.com/office/excel/2006/main">
          <x14:cfRule type="expression" priority="3583" id="{00000000-000E-0000-0200-0000A90D0000}">
            <xm:f>AND('Program targeting'!$E$23&lt;&gt;"Y",NOT(ISBLANK(AA88)))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00000000-000E-0000-0200-0000AA0D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AA88</xm:sqref>
        </x14:conditionalFormatting>
        <x14:conditionalFormatting xmlns:xm="http://schemas.microsoft.com/office/excel/2006/main">
          <x14:cfRule type="expression" priority="3631" id="{00000000-000E-0000-0200-0000D90D0000}">
            <xm:f>AND('Program targeting'!$F$23&lt;&gt;"Y",NOT(ISBLANK(AA89)))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00000000-000E-0000-0200-0000DA0D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AA89</xm:sqref>
        </x14:conditionalFormatting>
        <x14:conditionalFormatting xmlns:xm="http://schemas.microsoft.com/office/excel/2006/main">
          <x14:cfRule type="expression" priority="463" id="{00000000-000E-0000-0200-000079010000}">
            <xm:f>AND('Program targeting'!$J$23&lt;&gt;"Y",NOT(ISBLANK(AA9)))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7A01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</xm:sqref>
        </x14:conditionalFormatting>
        <x14:conditionalFormatting xmlns:xm="http://schemas.microsoft.com/office/excel/2006/main">
          <x14:cfRule type="expression" priority="3679" id="{00000000-000E-0000-0200-0000090E0000}">
            <xm:f>AND('Program targeting'!$G$23&lt;&gt;"Y",NOT(ISBLANK(AA90)))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00000000-000E-0000-0200-00000A0E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AA90</xm:sqref>
        </x14:conditionalFormatting>
        <x14:conditionalFormatting xmlns:xm="http://schemas.microsoft.com/office/excel/2006/main">
          <x14:cfRule type="expression" priority="3727" id="{00000000-000E-0000-0200-0000390E0000}">
            <xm:f>AND('Program targeting'!$H$23&lt;&gt;"Y",NOT(ISBLANK(AA91)))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00000000-000E-0000-0200-00003A0E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AA91</xm:sqref>
        </x14:conditionalFormatting>
        <x14:conditionalFormatting xmlns:xm="http://schemas.microsoft.com/office/excel/2006/main">
          <x14:cfRule type="expression" priority="3775" id="{00000000-000E-0000-0200-0000690E0000}">
            <xm:f>AND('Program targeting'!$I$23&lt;&gt;"Y",NOT(ISBLANK(AA92)))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00000000-000E-0000-0200-00006A0E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AA92</xm:sqref>
        </x14:conditionalFormatting>
        <x14:conditionalFormatting xmlns:xm="http://schemas.microsoft.com/office/excel/2006/main">
          <x14:cfRule type="expression" priority="3823" id="{00000000-000E-0000-0200-0000990E0000}">
            <xm:f>AND('Program targeting'!$J$23&lt;&gt;"Y",NOT(ISBLANK(AA93)))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00000000-000E-0000-0200-00009A0E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AA93</xm:sqref>
        </x14:conditionalFormatting>
        <x14:conditionalFormatting xmlns:xm="http://schemas.microsoft.com/office/excel/2006/main">
          <x14:cfRule type="expression" priority="3871" id="{00000000-000E-0000-0200-0000C90E0000}">
            <xm:f>AND('Program targeting'!$K$23&lt;&gt;"Y",NOT(ISBLANK(AA94)))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00000000-000E-0000-0200-0000CA0E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AA94</xm:sqref>
        </x14:conditionalFormatting>
        <x14:conditionalFormatting xmlns:xm="http://schemas.microsoft.com/office/excel/2006/main">
          <x14:cfRule type="expression" priority="3919" id="{00000000-000E-0000-0200-0000F90E0000}">
            <xm:f>AND('Program targeting'!$L$23&lt;&gt;"Y",NOT(ISBLANK(AA95)))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00000000-000E-0000-0200-0000FA0E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AA95</xm:sqref>
        </x14:conditionalFormatting>
        <x14:conditionalFormatting xmlns:xm="http://schemas.microsoft.com/office/excel/2006/main">
          <x14:cfRule type="expression" priority="513" id="{00000000-000E-0000-0200-0000AB010000}">
            <xm:f>AND('Program targeting'!$K$24&lt;&gt;"Y",NOT(ISBLANK(AB10)))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AC01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</xm:sqref>
        </x14:conditionalFormatting>
        <x14:conditionalFormatting xmlns:xm="http://schemas.microsoft.com/office/excel/2006/main">
          <x14:cfRule type="expression" priority="561" id="{00000000-000E-0000-0200-0000DB010000}">
            <xm:f>AND('Program targeting'!$L$24&lt;&gt;"Y",NOT(ISBLANK(AB11)))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DC01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</xm:sqref>
        </x14:conditionalFormatting>
        <x14:conditionalFormatting xmlns:xm="http://schemas.microsoft.com/office/excel/2006/main">
          <x14:cfRule type="expression" priority="609" id="{00000000-000E-0000-0200-00000B020000}">
            <xm:f>AND('Program targeting'!$C$24&lt;&gt;"Y",NOT(ISBLANK(AB14)))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0C02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</xm:sqref>
        </x14:conditionalFormatting>
        <x14:conditionalFormatting xmlns:xm="http://schemas.microsoft.com/office/excel/2006/main">
          <x14:cfRule type="expression" priority="657" id="{00000000-000E-0000-0200-00003B020000}">
            <xm:f>AND('Program targeting'!$D$24&lt;&gt;"Y",NOT(ISBLANK(AB15)))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3C02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</xm:sqref>
        </x14:conditionalFormatting>
        <x14:conditionalFormatting xmlns:xm="http://schemas.microsoft.com/office/excel/2006/main">
          <x14:cfRule type="expression" priority="705" id="{00000000-000E-0000-0200-00006B020000}">
            <xm:f>AND('Program targeting'!$E$24&lt;&gt;"Y",NOT(ISBLANK(AB16)))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6C02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</xm:sqref>
        </x14:conditionalFormatting>
        <x14:conditionalFormatting xmlns:xm="http://schemas.microsoft.com/office/excel/2006/main">
          <x14:cfRule type="expression" priority="753" id="{00000000-000E-0000-0200-00009B020000}">
            <xm:f>AND('Program targeting'!$F$24&lt;&gt;"Y",NOT(ISBLANK(AB17)))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9C02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</xm:sqref>
        </x14:conditionalFormatting>
        <x14:conditionalFormatting xmlns:xm="http://schemas.microsoft.com/office/excel/2006/main">
          <x14:cfRule type="expression" priority="801" id="{00000000-000E-0000-0200-0000CB020000}">
            <xm:f>AND('Program targeting'!$G$24&lt;&gt;"Y",NOT(ISBLANK(AB18)))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CC02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</xm:sqref>
        </x14:conditionalFormatting>
        <x14:conditionalFormatting xmlns:xm="http://schemas.microsoft.com/office/excel/2006/main">
          <x14:cfRule type="expression" priority="849" id="{00000000-000E-0000-0200-0000FB020000}">
            <xm:f>AND('Program targeting'!$H$24&lt;&gt;"Y",NOT(ISBLANK(AB19)))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FC02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</xm:sqref>
        </x14:conditionalFormatting>
        <x14:conditionalFormatting xmlns:xm="http://schemas.microsoft.com/office/excel/2006/main">
          <x14:cfRule type="expression" priority="129" id="{00000000-000E-0000-0200-00002B000000}">
            <xm:f>AND('Program targeting'!$C$24&lt;&gt;"Y",NOT(ISBLANK(AB2)))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2C00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</xm:sqref>
        </x14:conditionalFormatting>
        <x14:conditionalFormatting xmlns:xm="http://schemas.microsoft.com/office/excel/2006/main">
          <x14:cfRule type="expression" priority="897" id="{00000000-000E-0000-0200-00002B030000}">
            <xm:f>AND('Program targeting'!$I$24&lt;&gt;"Y",NOT(ISBLANK(AB20)))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2C03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</xm:sqref>
        </x14:conditionalFormatting>
        <x14:conditionalFormatting xmlns:xm="http://schemas.microsoft.com/office/excel/2006/main">
          <x14:cfRule type="expression" priority="945" id="{00000000-000E-0000-0200-00005B030000}">
            <xm:f>AND('Program targeting'!$J$24&lt;&gt;"Y",NOT(ISBLANK(AB21)))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5C03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</xm:sqref>
        </x14:conditionalFormatting>
        <x14:conditionalFormatting xmlns:xm="http://schemas.microsoft.com/office/excel/2006/main">
          <x14:cfRule type="expression" priority="993" id="{00000000-000E-0000-0200-00008B030000}">
            <xm:f>AND('Program targeting'!$K$24&lt;&gt;"Y",NOT(ISBLANK(AB22)))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8C03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</xm:sqref>
        </x14:conditionalFormatting>
        <x14:conditionalFormatting xmlns:xm="http://schemas.microsoft.com/office/excel/2006/main">
          <x14:cfRule type="expression" priority="1041" id="{00000000-000E-0000-0200-0000BB030000}">
            <xm:f>AND('Program targeting'!$L$24&lt;&gt;"Y",NOT(ISBLANK(AB23)))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BC03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</xm:sqref>
        </x14:conditionalFormatting>
        <x14:conditionalFormatting xmlns:xm="http://schemas.microsoft.com/office/excel/2006/main">
          <x14:cfRule type="expression" priority="1089" id="{00000000-000E-0000-0200-0000EB030000}">
            <xm:f>AND('Program targeting'!$C$24&lt;&gt;"Y",NOT(ISBLANK(AB26)))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EC03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AB26</xm:sqref>
        </x14:conditionalFormatting>
        <x14:conditionalFormatting xmlns:xm="http://schemas.microsoft.com/office/excel/2006/main">
          <x14:cfRule type="expression" priority="1137" id="{00000000-000E-0000-0200-00001B040000}">
            <xm:f>AND('Program targeting'!$D$24&lt;&gt;"Y",NOT(ISBLANK(AB27)))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1C04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AB27</xm:sqref>
        </x14:conditionalFormatting>
        <x14:conditionalFormatting xmlns:xm="http://schemas.microsoft.com/office/excel/2006/main">
          <x14:cfRule type="expression" priority="1185" id="{00000000-000E-0000-0200-00004B040000}">
            <xm:f>AND('Program targeting'!$E$24&lt;&gt;"Y",NOT(ISBLANK(AB28)))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4C04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AB28</xm:sqref>
        </x14:conditionalFormatting>
        <x14:conditionalFormatting xmlns:xm="http://schemas.microsoft.com/office/excel/2006/main">
          <x14:cfRule type="expression" priority="1233" id="{00000000-000E-0000-0200-00007B040000}">
            <xm:f>AND('Program targeting'!$F$24&lt;&gt;"Y",NOT(ISBLANK(AB29)))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7C04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AB29</xm:sqref>
        </x14:conditionalFormatting>
        <x14:conditionalFormatting xmlns:xm="http://schemas.microsoft.com/office/excel/2006/main">
          <x14:cfRule type="expression" priority="177" id="{00000000-000E-0000-0200-00005B000000}">
            <xm:f>AND('Program targeting'!$D$24&lt;&gt;"Y",NOT(ISBLANK(AB3)))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5C00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</xm:sqref>
        </x14:conditionalFormatting>
        <x14:conditionalFormatting xmlns:xm="http://schemas.microsoft.com/office/excel/2006/main">
          <x14:cfRule type="expression" priority="1281" id="{00000000-000E-0000-0200-0000AB040000}">
            <xm:f>AND('Program targeting'!$G$24&lt;&gt;"Y",NOT(ISBLANK(AB30)))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AC04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AB30</xm:sqref>
        </x14:conditionalFormatting>
        <x14:conditionalFormatting xmlns:xm="http://schemas.microsoft.com/office/excel/2006/main">
          <x14:cfRule type="expression" priority="1329" id="{00000000-000E-0000-0200-0000DB040000}">
            <xm:f>AND('Program targeting'!$H$24&lt;&gt;"Y",NOT(ISBLANK(AB31)))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DC04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AB31</xm:sqref>
        </x14:conditionalFormatting>
        <x14:conditionalFormatting xmlns:xm="http://schemas.microsoft.com/office/excel/2006/main">
          <x14:cfRule type="expression" priority="1377" id="{00000000-000E-0000-0200-00000B050000}">
            <xm:f>AND('Program targeting'!$I$24&lt;&gt;"Y",NOT(ISBLANK(AB32)))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0C05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AB32</xm:sqref>
        </x14:conditionalFormatting>
        <x14:conditionalFormatting xmlns:xm="http://schemas.microsoft.com/office/excel/2006/main">
          <x14:cfRule type="expression" priority="1425" id="{00000000-000E-0000-0200-00003B050000}">
            <xm:f>AND('Program targeting'!$J$24&lt;&gt;"Y",NOT(ISBLANK(AB33)))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3C05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AB33</xm:sqref>
        </x14:conditionalFormatting>
        <x14:conditionalFormatting xmlns:xm="http://schemas.microsoft.com/office/excel/2006/main">
          <x14:cfRule type="expression" priority="1473" id="{00000000-000E-0000-0200-00006B050000}">
            <xm:f>AND('Program targeting'!$K$24&lt;&gt;"Y",NOT(ISBLANK(AB34)))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6C05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AB34</xm:sqref>
        </x14:conditionalFormatting>
        <x14:conditionalFormatting xmlns:xm="http://schemas.microsoft.com/office/excel/2006/main">
          <x14:cfRule type="expression" priority="1521" id="{00000000-000E-0000-0200-00009B050000}">
            <xm:f>AND('Program targeting'!$L$24&lt;&gt;"Y",NOT(ISBLANK(AB35)))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9C05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AB35</xm:sqref>
        </x14:conditionalFormatting>
        <x14:conditionalFormatting xmlns:xm="http://schemas.microsoft.com/office/excel/2006/main">
          <x14:cfRule type="expression" priority="1569" id="{00000000-000E-0000-0200-0000CB050000}">
            <xm:f>AND('Program targeting'!$C$24&lt;&gt;"Y",NOT(ISBLANK(AB38)))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CC05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AB38</xm:sqref>
        </x14:conditionalFormatting>
        <x14:conditionalFormatting xmlns:xm="http://schemas.microsoft.com/office/excel/2006/main">
          <x14:cfRule type="expression" priority="1617" id="{00000000-000E-0000-0200-0000FB050000}">
            <xm:f>AND('Program targeting'!$D$24&lt;&gt;"Y",NOT(ISBLANK(AB39)))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FC05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AB39</xm:sqref>
        </x14:conditionalFormatting>
        <x14:conditionalFormatting xmlns:xm="http://schemas.microsoft.com/office/excel/2006/main">
          <x14:cfRule type="expression" priority="225" id="{00000000-000E-0000-0200-00008B000000}">
            <xm:f>AND('Program targeting'!$E$24&lt;&gt;"Y",NOT(ISBLANK(AB4)))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8C00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</xm:sqref>
        </x14:conditionalFormatting>
        <x14:conditionalFormatting xmlns:xm="http://schemas.microsoft.com/office/excel/2006/main">
          <x14:cfRule type="expression" priority="1665" id="{00000000-000E-0000-0200-00002B060000}">
            <xm:f>AND('Program targeting'!$E$24&lt;&gt;"Y",NOT(ISBLANK(AB40)))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2C06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AB40</xm:sqref>
        </x14:conditionalFormatting>
        <x14:conditionalFormatting xmlns:xm="http://schemas.microsoft.com/office/excel/2006/main">
          <x14:cfRule type="expression" priority="1713" id="{00000000-000E-0000-0200-00005B060000}">
            <xm:f>AND('Program targeting'!$F$24&lt;&gt;"Y",NOT(ISBLANK(AB41)))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5C06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AB41</xm:sqref>
        </x14:conditionalFormatting>
        <x14:conditionalFormatting xmlns:xm="http://schemas.microsoft.com/office/excel/2006/main">
          <x14:cfRule type="expression" priority="1761" id="{00000000-000E-0000-0200-00008B060000}">
            <xm:f>AND('Program targeting'!$G$24&lt;&gt;"Y",NOT(ISBLANK(AB42)))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8C06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AB42</xm:sqref>
        </x14:conditionalFormatting>
        <x14:conditionalFormatting xmlns:xm="http://schemas.microsoft.com/office/excel/2006/main">
          <x14:cfRule type="expression" priority="1809" id="{00000000-000E-0000-0200-0000BB060000}">
            <xm:f>AND('Program targeting'!$H$24&lt;&gt;"Y",NOT(ISBLANK(AB43)))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BC06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AB43</xm:sqref>
        </x14:conditionalFormatting>
        <x14:conditionalFormatting xmlns:xm="http://schemas.microsoft.com/office/excel/2006/main">
          <x14:cfRule type="expression" priority="1857" id="{00000000-000E-0000-0200-0000EB060000}">
            <xm:f>AND('Program targeting'!$I$24&lt;&gt;"Y",NOT(ISBLANK(AB44)))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EC06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AB44</xm:sqref>
        </x14:conditionalFormatting>
        <x14:conditionalFormatting xmlns:xm="http://schemas.microsoft.com/office/excel/2006/main">
          <x14:cfRule type="expression" priority="1905" id="{00000000-000E-0000-0200-00001B070000}">
            <xm:f>AND('Program targeting'!$J$24&lt;&gt;"Y",NOT(ISBLANK(AB45)))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1C07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AB45</xm:sqref>
        </x14:conditionalFormatting>
        <x14:conditionalFormatting xmlns:xm="http://schemas.microsoft.com/office/excel/2006/main">
          <x14:cfRule type="expression" priority="1953" id="{00000000-000E-0000-0200-00004B070000}">
            <xm:f>AND('Program targeting'!$K$24&lt;&gt;"Y",NOT(ISBLANK(AB46)))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4C07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AB46</xm:sqref>
        </x14:conditionalFormatting>
        <x14:conditionalFormatting xmlns:xm="http://schemas.microsoft.com/office/excel/2006/main">
          <x14:cfRule type="expression" priority="2001" id="{00000000-000E-0000-0200-00007B070000}">
            <xm:f>AND('Program targeting'!$L$24&lt;&gt;"Y",NOT(ISBLANK(AB47)))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7C07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AB47</xm:sqref>
        </x14:conditionalFormatting>
        <x14:conditionalFormatting xmlns:xm="http://schemas.microsoft.com/office/excel/2006/main">
          <x14:cfRule type="expression" priority="273" id="{00000000-000E-0000-0200-0000BB000000}">
            <xm:f>AND('Program targeting'!$F$24&lt;&gt;"Y",NOT(ISBLANK(AB5)))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BC00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</xm:sqref>
        </x14:conditionalFormatting>
        <x14:conditionalFormatting xmlns:xm="http://schemas.microsoft.com/office/excel/2006/main">
          <x14:cfRule type="expression" priority="2049" id="{00000000-000E-0000-0200-0000AB070000}">
            <xm:f>AND('Program targeting'!$C$24&lt;&gt;"Y",NOT(ISBLANK(AB50)))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AC07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AB50</xm:sqref>
        </x14:conditionalFormatting>
        <x14:conditionalFormatting xmlns:xm="http://schemas.microsoft.com/office/excel/2006/main">
          <x14:cfRule type="expression" priority="2097" id="{00000000-000E-0000-0200-0000DB070000}">
            <xm:f>AND('Program targeting'!$D$24&lt;&gt;"Y",NOT(ISBLANK(AB51)))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DC07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AB51</xm:sqref>
        </x14:conditionalFormatting>
        <x14:conditionalFormatting xmlns:xm="http://schemas.microsoft.com/office/excel/2006/main">
          <x14:cfRule type="expression" priority="2145" id="{00000000-000E-0000-0200-00000B080000}">
            <xm:f>AND('Program targeting'!$E$24&lt;&gt;"Y",NOT(ISBLANK(AB52)))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0C08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AB52</xm:sqref>
        </x14:conditionalFormatting>
        <x14:conditionalFormatting xmlns:xm="http://schemas.microsoft.com/office/excel/2006/main">
          <x14:cfRule type="expression" priority="2193" id="{00000000-000E-0000-0200-00003B080000}">
            <xm:f>AND('Program targeting'!$F$24&lt;&gt;"Y",NOT(ISBLANK(AB53)))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3C08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AB53</xm:sqref>
        </x14:conditionalFormatting>
        <x14:conditionalFormatting xmlns:xm="http://schemas.microsoft.com/office/excel/2006/main">
          <x14:cfRule type="expression" priority="2241" id="{00000000-000E-0000-0200-00006B080000}">
            <xm:f>AND('Program targeting'!$G$24&lt;&gt;"Y",NOT(ISBLANK(AB54)))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6C08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AB54</xm:sqref>
        </x14:conditionalFormatting>
        <x14:conditionalFormatting xmlns:xm="http://schemas.microsoft.com/office/excel/2006/main">
          <x14:cfRule type="expression" priority="2289" id="{00000000-000E-0000-0200-00009B080000}">
            <xm:f>AND('Program targeting'!$H$24&lt;&gt;"Y",NOT(ISBLANK(AB55)))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9C08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AB55</xm:sqref>
        </x14:conditionalFormatting>
        <x14:conditionalFormatting xmlns:xm="http://schemas.microsoft.com/office/excel/2006/main">
          <x14:cfRule type="expression" priority="2337" id="{00000000-000E-0000-0200-0000CB080000}">
            <xm:f>AND('Program targeting'!$I$24&lt;&gt;"Y",NOT(ISBLANK(AB56)))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00000000-000E-0000-0200-0000CC08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AB56</xm:sqref>
        </x14:conditionalFormatting>
        <x14:conditionalFormatting xmlns:xm="http://schemas.microsoft.com/office/excel/2006/main">
          <x14:cfRule type="expression" priority="2385" id="{00000000-000E-0000-0200-0000FB080000}">
            <xm:f>AND('Program targeting'!$J$24&lt;&gt;"Y",NOT(ISBLANK(AB57)))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00000000-000E-0000-0200-0000FC08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AB57</xm:sqref>
        </x14:conditionalFormatting>
        <x14:conditionalFormatting xmlns:xm="http://schemas.microsoft.com/office/excel/2006/main">
          <x14:cfRule type="expression" priority="2433" id="{00000000-000E-0000-0200-00002B090000}">
            <xm:f>AND('Program targeting'!$K$24&lt;&gt;"Y",NOT(ISBLANK(AB58)))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4" id="{00000000-000E-0000-0200-00002C09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AB58</xm:sqref>
        </x14:conditionalFormatting>
        <x14:conditionalFormatting xmlns:xm="http://schemas.microsoft.com/office/excel/2006/main">
          <x14:cfRule type="expression" priority="2481" id="{00000000-000E-0000-0200-00005B090000}">
            <xm:f>AND('Program targeting'!$L$24&lt;&gt;"Y",NOT(ISBLANK(AB59)))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00000000-000E-0000-0200-00005C09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AB59</xm:sqref>
        </x14:conditionalFormatting>
        <x14:conditionalFormatting xmlns:xm="http://schemas.microsoft.com/office/excel/2006/main">
          <x14:cfRule type="expression" priority="321" id="{00000000-000E-0000-0200-0000EB000000}">
            <xm:f>AND('Program targeting'!$G$24&lt;&gt;"Y",NOT(ISBLANK(AB6)))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EC00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</xm:sqref>
        </x14:conditionalFormatting>
        <x14:conditionalFormatting xmlns:xm="http://schemas.microsoft.com/office/excel/2006/main">
          <x14:cfRule type="expression" priority="2529" id="{00000000-000E-0000-0200-00008B090000}">
            <xm:f>AND('Program targeting'!$C$24&lt;&gt;"Y",NOT(ISBLANK(AB62)))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00000000-000E-0000-0200-00008C09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AB62</xm:sqref>
        </x14:conditionalFormatting>
        <x14:conditionalFormatting xmlns:xm="http://schemas.microsoft.com/office/excel/2006/main">
          <x14:cfRule type="expression" priority="2577" id="{00000000-000E-0000-0200-0000BB090000}">
            <xm:f>AND('Program targeting'!$D$24&lt;&gt;"Y",NOT(ISBLANK(AB63)))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00000000-000E-0000-0200-0000BC09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AB63</xm:sqref>
        </x14:conditionalFormatting>
        <x14:conditionalFormatting xmlns:xm="http://schemas.microsoft.com/office/excel/2006/main">
          <x14:cfRule type="expression" priority="2625" id="{00000000-000E-0000-0200-0000EB090000}">
            <xm:f>AND('Program targeting'!$E$24&lt;&gt;"Y",NOT(ISBLANK(AB64)))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6" id="{00000000-000E-0000-0200-0000EC09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AB64</xm:sqref>
        </x14:conditionalFormatting>
        <x14:conditionalFormatting xmlns:xm="http://schemas.microsoft.com/office/excel/2006/main">
          <x14:cfRule type="expression" priority="2673" id="{00000000-000E-0000-0200-00001B0A0000}">
            <xm:f>AND('Program targeting'!$F$24&lt;&gt;"Y",NOT(ISBLANK(AB65)))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00000000-000E-0000-0200-00001C0A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AB65</xm:sqref>
        </x14:conditionalFormatting>
        <x14:conditionalFormatting xmlns:xm="http://schemas.microsoft.com/office/excel/2006/main">
          <x14:cfRule type="expression" priority="2721" id="{00000000-000E-0000-0200-00004B0A0000}">
            <xm:f>AND('Program targeting'!$G$24&lt;&gt;"Y",NOT(ISBLANK(AB66)))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00000000-000E-0000-0200-00004C0A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AB66</xm:sqref>
        </x14:conditionalFormatting>
        <x14:conditionalFormatting xmlns:xm="http://schemas.microsoft.com/office/excel/2006/main">
          <x14:cfRule type="expression" priority="2769" id="{00000000-000E-0000-0200-00007B0A0000}">
            <xm:f>AND('Program targeting'!$H$24&lt;&gt;"Y",NOT(ISBLANK(AB67)))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00000000-000E-0000-0200-00007C0A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AB67</xm:sqref>
        </x14:conditionalFormatting>
        <x14:conditionalFormatting xmlns:xm="http://schemas.microsoft.com/office/excel/2006/main">
          <x14:cfRule type="expression" priority="2817" id="{00000000-000E-0000-0200-0000AB0A0000}">
            <xm:f>AND('Program targeting'!$I$24&lt;&gt;"Y",NOT(ISBLANK(AB68)))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00000000-000E-0000-0200-0000AC0A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AB68</xm:sqref>
        </x14:conditionalFormatting>
        <x14:conditionalFormatting xmlns:xm="http://schemas.microsoft.com/office/excel/2006/main">
          <x14:cfRule type="expression" priority="2865" id="{00000000-000E-0000-0200-0000DB0A0000}">
            <xm:f>AND('Program targeting'!$J$24&lt;&gt;"Y",NOT(ISBLANK(AB69)))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00000000-000E-0000-0200-0000DC0A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AB69</xm:sqref>
        </x14:conditionalFormatting>
        <x14:conditionalFormatting xmlns:xm="http://schemas.microsoft.com/office/excel/2006/main">
          <x14:cfRule type="expression" priority="369" id="{00000000-000E-0000-0200-00001B010000}">
            <xm:f>AND('Program targeting'!$H$24&lt;&gt;"Y",NOT(ISBLANK(AB7)))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1C01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</xm:sqref>
        </x14:conditionalFormatting>
        <x14:conditionalFormatting xmlns:xm="http://schemas.microsoft.com/office/excel/2006/main">
          <x14:cfRule type="expression" priority="2913" id="{00000000-000E-0000-0200-00000B0B0000}">
            <xm:f>AND('Program targeting'!$K$24&lt;&gt;"Y",NOT(ISBLANK(AB70)))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00000000-000E-0000-0200-00000C0B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AB70</xm:sqref>
        </x14:conditionalFormatting>
        <x14:conditionalFormatting xmlns:xm="http://schemas.microsoft.com/office/excel/2006/main">
          <x14:cfRule type="expression" priority="2961" id="{00000000-000E-0000-0200-00003B0B0000}">
            <xm:f>AND('Program targeting'!$L$24&lt;&gt;"Y",NOT(ISBLANK(AB71)))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00000000-000E-0000-0200-00003C0B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AB71</xm:sqref>
        </x14:conditionalFormatting>
        <x14:conditionalFormatting xmlns:xm="http://schemas.microsoft.com/office/excel/2006/main">
          <x14:cfRule type="expression" priority="3009" id="{00000000-000E-0000-0200-00006B0B0000}">
            <xm:f>AND('Program targeting'!$C$24&lt;&gt;"Y",NOT(ISBLANK(AB74)))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00000000-000E-0000-0200-00006C0B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AB74</xm:sqref>
        </x14:conditionalFormatting>
        <x14:conditionalFormatting xmlns:xm="http://schemas.microsoft.com/office/excel/2006/main">
          <x14:cfRule type="expression" priority="3057" id="{00000000-000E-0000-0200-00009B0B0000}">
            <xm:f>AND('Program targeting'!$D$24&lt;&gt;"Y",NOT(ISBLANK(AB75)))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00000000-000E-0000-0200-00009C0B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AB75</xm:sqref>
        </x14:conditionalFormatting>
        <x14:conditionalFormatting xmlns:xm="http://schemas.microsoft.com/office/excel/2006/main">
          <x14:cfRule type="expression" priority="3105" id="{00000000-000E-0000-0200-0000CB0B0000}">
            <xm:f>AND('Program targeting'!$E$24&lt;&gt;"Y",NOT(ISBLANK(AB76)))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00000000-000E-0000-0200-0000CC0B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AB76:AB83</xm:sqref>
        </x14:conditionalFormatting>
        <x14:conditionalFormatting xmlns:xm="http://schemas.microsoft.com/office/excel/2006/main">
          <x14:cfRule type="expression" priority="3153" id="{00000000-000E-0000-0200-0000FB0B0000}">
            <xm:f>AND('Program targeting'!$F$24&lt;&gt;"Y",NOT(ISBLANK(AB77)))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00000000-000E-0000-0200-0000FC0B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AB77</xm:sqref>
        </x14:conditionalFormatting>
        <x14:conditionalFormatting xmlns:xm="http://schemas.microsoft.com/office/excel/2006/main">
          <x14:cfRule type="expression" priority="3201" id="{00000000-000E-0000-0200-00002B0C0000}">
            <xm:f>AND('Program targeting'!$G$24&lt;&gt;"Y",NOT(ISBLANK(AB78)))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00000000-000E-0000-0200-00002C0C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AB78</xm:sqref>
        </x14:conditionalFormatting>
        <x14:conditionalFormatting xmlns:xm="http://schemas.microsoft.com/office/excel/2006/main">
          <x14:cfRule type="expression" priority="3249" id="{00000000-000E-0000-0200-00005B0C0000}">
            <xm:f>AND('Program targeting'!$H$24&lt;&gt;"Y",NOT(ISBLANK(AB79)))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0" id="{00000000-000E-0000-0200-00005C0C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AB79</xm:sqref>
        </x14:conditionalFormatting>
        <x14:conditionalFormatting xmlns:xm="http://schemas.microsoft.com/office/excel/2006/main">
          <x14:cfRule type="expression" priority="417" id="{00000000-000E-0000-0200-00004B010000}">
            <xm:f>AND('Program targeting'!$I$24&lt;&gt;"Y",NOT(ISBLANK(AB8)))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4C01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</xm:sqref>
        </x14:conditionalFormatting>
        <x14:conditionalFormatting xmlns:xm="http://schemas.microsoft.com/office/excel/2006/main">
          <x14:cfRule type="expression" priority="3297" id="{00000000-000E-0000-0200-00008B0C0000}">
            <xm:f>AND('Program targeting'!$I$24&lt;&gt;"Y",NOT(ISBLANK(AB80)))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00000000-000E-0000-0200-00008C0C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AB80</xm:sqref>
        </x14:conditionalFormatting>
        <x14:conditionalFormatting xmlns:xm="http://schemas.microsoft.com/office/excel/2006/main">
          <x14:cfRule type="expression" priority="3345" id="{00000000-000E-0000-0200-0000BB0C0000}">
            <xm:f>AND('Program targeting'!$J$24&lt;&gt;"Y",NOT(ISBLANK(AB81)))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00000000-000E-0000-0200-0000BC0C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AB81</xm:sqref>
        </x14:conditionalFormatting>
        <x14:conditionalFormatting xmlns:xm="http://schemas.microsoft.com/office/excel/2006/main">
          <x14:cfRule type="expression" priority="3393" id="{00000000-000E-0000-0200-0000EB0C0000}">
            <xm:f>AND('Program targeting'!$K$24&lt;&gt;"Y",NOT(ISBLANK(AB82)))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00000000-000E-0000-0200-0000EC0C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AB82</xm:sqref>
        </x14:conditionalFormatting>
        <x14:conditionalFormatting xmlns:xm="http://schemas.microsoft.com/office/excel/2006/main">
          <x14:cfRule type="expression" priority="3441" id="{00000000-000E-0000-0200-00001B0D0000}">
            <xm:f>AND('Program targeting'!$L$24&lt;&gt;"Y",NOT(ISBLANK(AB83)))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00000000-000E-0000-0200-00001C0D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AB83</xm:sqref>
        </x14:conditionalFormatting>
        <x14:conditionalFormatting xmlns:xm="http://schemas.microsoft.com/office/excel/2006/main">
          <x14:cfRule type="expression" priority="3489" id="{00000000-000E-0000-0200-00004B0D0000}">
            <xm:f>AND('Program targeting'!$C$24&lt;&gt;"Y",NOT(ISBLANK(AB86)))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00000000-000E-0000-0200-00004C0D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AB86</xm:sqref>
        </x14:conditionalFormatting>
        <x14:conditionalFormatting xmlns:xm="http://schemas.microsoft.com/office/excel/2006/main">
          <x14:cfRule type="expression" priority="3537" id="{00000000-000E-0000-0200-00007B0D0000}">
            <xm:f>AND('Program targeting'!$D$24&lt;&gt;"Y",NOT(ISBLANK(AB87)))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8" id="{00000000-000E-0000-0200-00007C0D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AB87</xm:sqref>
        </x14:conditionalFormatting>
        <x14:conditionalFormatting xmlns:xm="http://schemas.microsoft.com/office/excel/2006/main">
          <x14:cfRule type="expression" priority="3585" id="{00000000-000E-0000-0200-0000AB0D0000}">
            <xm:f>AND('Program targeting'!$E$24&lt;&gt;"Y",NOT(ISBLANK(AB88)))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00000000-000E-0000-0200-0000AC0D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AB88</xm:sqref>
        </x14:conditionalFormatting>
        <x14:conditionalFormatting xmlns:xm="http://schemas.microsoft.com/office/excel/2006/main">
          <x14:cfRule type="expression" priority="3633" id="{00000000-000E-0000-0200-0000DB0D0000}">
            <xm:f>AND('Program targeting'!$F$24&lt;&gt;"Y",NOT(ISBLANK(AB89)))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00000000-000E-0000-0200-0000DC0D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AB89</xm:sqref>
        </x14:conditionalFormatting>
        <x14:conditionalFormatting xmlns:xm="http://schemas.microsoft.com/office/excel/2006/main">
          <x14:cfRule type="expression" priority="465" id="{00000000-000E-0000-0200-00007B010000}">
            <xm:f>AND('Program targeting'!$J$24&lt;&gt;"Y",NOT(ISBLANK(AB9)))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7C01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</xm:sqref>
        </x14:conditionalFormatting>
        <x14:conditionalFormatting xmlns:xm="http://schemas.microsoft.com/office/excel/2006/main">
          <x14:cfRule type="expression" priority="3681" id="{00000000-000E-0000-0200-00000B0E0000}">
            <xm:f>AND('Program targeting'!$G$24&lt;&gt;"Y",NOT(ISBLANK(AB90)))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00000000-000E-0000-0200-00000C0E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AB90</xm:sqref>
        </x14:conditionalFormatting>
        <x14:conditionalFormatting xmlns:xm="http://schemas.microsoft.com/office/excel/2006/main">
          <x14:cfRule type="expression" priority="3729" id="{00000000-000E-0000-0200-00003B0E0000}">
            <xm:f>AND('Program targeting'!$H$24&lt;&gt;"Y",NOT(ISBLANK(AB91)))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00000000-000E-0000-0200-00003C0E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AB91</xm:sqref>
        </x14:conditionalFormatting>
        <x14:conditionalFormatting xmlns:xm="http://schemas.microsoft.com/office/excel/2006/main">
          <x14:cfRule type="expression" priority="3777" id="{00000000-000E-0000-0200-00006B0E0000}">
            <xm:f>AND('Program targeting'!$I$24&lt;&gt;"Y",NOT(ISBLANK(AB92)))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00000000-000E-0000-0200-00006C0E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AB92</xm:sqref>
        </x14:conditionalFormatting>
        <x14:conditionalFormatting xmlns:xm="http://schemas.microsoft.com/office/excel/2006/main">
          <x14:cfRule type="expression" priority="3825" id="{00000000-000E-0000-0200-00009B0E0000}">
            <xm:f>AND('Program targeting'!$J$24&lt;&gt;"Y",NOT(ISBLANK(AB93)))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00000000-000E-0000-0200-00009C0E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AB93</xm:sqref>
        </x14:conditionalFormatting>
        <x14:conditionalFormatting xmlns:xm="http://schemas.microsoft.com/office/excel/2006/main">
          <x14:cfRule type="expression" priority="3873" id="{00000000-000E-0000-0200-0000CB0E0000}">
            <xm:f>AND('Program targeting'!$K$24&lt;&gt;"Y",NOT(ISBLANK(AB94)))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4" id="{00000000-000E-0000-0200-0000CC0E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AB94</xm:sqref>
        </x14:conditionalFormatting>
        <x14:conditionalFormatting xmlns:xm="http://schemas.microsoft.com/office/excel/2006/main">
          <x14:cfRule type="expression" priority="3921" id="{00000000-000E-0000-0200-0000FB0E0000}">
            <xm:f>AND('Program targeting'!$L$24&lt;&gt;"Y",NOT(ISBLANK(AB95)))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00000000-000E-0000-0200-0000FC0E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AB95</xm:sqref>
        </x14:conditionalFormatting>
        <x14:conditionalFormatting xmlns:xm="http://schemas.microsoft.com/office/excel/2006/main">
          <x14:cfRule type="expression" priority="515" id="{00000000-000E-0000-0200-0000AD010000}">
            <xm:f>AND('Program targeting'!$K$25&lt;&gt;"Y",NOT(ISBLANK(AC10)))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AE01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</xm:sqref>
        </x14:conditionalFormatting>
        <x14:conditionalFormatting xmlns:xm="http://schemas.microsoft.com/office/excel/2006/main">
          <x14:cfRule type="expression" priority="563" id="{00000000-000E-0000-0200-0000DD010000}">
            <xm:f>AND('Program targeting'!$L$25&lt;&gt;"Y",NOT(ISBLANK(AC11)))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DE01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</xm:sqref>
        </x14:conditionalFormatting>
        <x14:conditionalFormatting xmlns:xm="http://schemas.microsoft.com/office/excel/2006/main">
          <x14:cfRule type="expression" priority="611" id="{00000000-000E-0000-0200-00000D020000}">
            <xm:f>AND('Program targeting'!$C$25&lt;&gt;"Y",NOT(ISBLANK(AC14)))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00000000-000E-0000-0200-00000E02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</xm:sqref>
        </x14:conditionalFormatting>
        <x14:conditionalFormatting xmlns:xm="http://schemas.microsoft.com/office/excel/2006/main">
          <x14:cfRule type="expression" priority="659" id="{00000000-000E-0000-0200-00003D020000}">
            <xm:f>AND('Program targeting'!$D$25&lt;&gt;"Y",NOT(ISBLANK(AC15)))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3E02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</xm:sqref>
        </x14:conditionalFormatting>
        <x14:conditionalFormatting xmlns:xm="http://schemas.microsoft.com/office/excel/2006/main">
          <x14:cfRule type="expression" priority="707" id="{00000000-000E-0000-0200-00006D020000}">
            <xm:f>AND('Program targeting'!$E$25&lt;&gt;"Y",NOT(ISBLANK(AC16)))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6E02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</xm:sqref>
        </x14:conditionalFormatting>
        <x14:conditionalFormatting xmlns:xm="http://schemas.microsoft.com/office/excel/2006/main">
          <x14:cfRule type="expression" priority="755" id="{00000000-000E-0000-0200-00009D020000}">
            <xm:f>AND('Program targeting'!$F$25&lt;&gt;"Y",NOT(ISBLANK(AC17)))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00000000-000E-0000-0200-00009E02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</xm:sqref>
        </x14:conditionalFormatting>
        <x14:conditionalFormatting xmlns:xm="http://schemas.microsoft.com/office/excel/2006/main">
          <x14:cfRule type="expression" priority="803" id="{00000000-000E-0000-0200-0000CD020000}">
            <xm:f>AND('Program targeting'!$G$25&lt;&gt;"Y",NOT(ISBLANK(AC18)))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CE02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</xm:sqref>
        </x14:conditionalFormatting>
        <x14:conditionalFormatting xmlns:xm="http://schemas.microsoft.com/office/excel/2006/main">
          <x14:cfRule type="expression" priority="851" id="{00000000-000E-0000-0200-0000FD020000}">
            <xm:f>AND('Program targeting'!$H$25&lt;&gt;"Y",NOT(ISBLANK(AC19)))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FE02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</xm:sqref>
        </x14:conditionalFormatting>
        <x14:conditionalFormatting xmlns:xm="http://schemas.microsoft.com/office/excel/2006/main">
          <x14:cfRule type="expression" priority="131" id="{00000000-000E-0000-0200-00002D000000}">
            <xm:f>AND('Program targeting'!$C$25&lt;&gt;"Y",NOT(ISBLANK(AC2)))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2E00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</xm:sqref>
        </x14:conditionalFormatting>
        <x14:conditionalFormatting xmlns:xm="http://schemas.microsoft.com/office/excel/2006/main">
          <x14:cfRule type="expression" priority="899" id="{00000000-000E-0000-0200-00002D030000}">
            <xm:f>AND('Program targeting'!$I$25&lt;&gt;"Y",NOT(ISBLANK(AC20)))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00000000-000E-0000-0200-00002E03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</xm:sqref>
        </x14:conditionalFormatting>
        <x14:conditionalFormatting xmlns:xm="http://schemas.microsoft.com/office/excel/2006/main">
          <x14:cfRule type="expression" priority="947" id="{00000000-000E-0000-0200-00005D030000}">
            <xm:f>AND('Program targeting'!$J$25&lt;&gt;"Y",NOT(ISBLANK(AC21)))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5E03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</xm:sqref>
        </x14:conditionalFormatting>
        <x14:conditionalFormatting xmlns:xm="http://schemas.microsoft.com/office/excel/2006/main">
          <x14:cfRule type="expression" priority="995" id="{00000000-000E-0000-0200-00008D030000}">
            <xm:f>AND('Program targeting'!$K$25&lt;&gt;"Y",NOT(ISBLANK(AC22)))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8E03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</xm:sqref>
        </x14:conditionalFormatting>
        <x14:conditionalFormatting xmlns:xm="http://schemas.microsoft.com/office/excel/2006/main">
          <x14:cfRule type="expression" priority="1043" id="{00000000-000E-0000-0200-0000BD030000}">
            <xm:f>AND('Program targeting'!$L$25&lt;&gt;"Y",NOT(ISBLANK(AC23)))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00000000-000E-0000-0200-0000BE03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</xm:sqref>
        </x14:conditionalFormatting>
        <x14:conditionalFormatting xmlns:xm="http://schemas.microsoft.com/office/excel/2006/main">
          <x14:cfRule type="expression" priority="1091" id="{00000000-000E-0000-0200-0000ED030000}">
            <xm:f>AND('Program targeting'!$C$25&lt;&gt;"Y",NOT(ISBLANK(AC26)))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EE03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AC26</xm:sqref>
        </x14:conditionalFormatting>
        <x14:conditionalFormatting xmlns:xm="http://schemas.microsoft.com/office/excel/2006/main">
          <x14:cfRule type="expression" priority="1139" id="{00000000-000E-0000-0200-00001D040000}">
            <xm:f>AND('Program targeting'!$D$25&lt;&gt;"Y",NOT(ISBLANK(AC27)))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1E04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AC27</xm:sqref>
        </x14:conditionalFormatting>
        <x14:conditionalFormatting xmlns:xm="http://schemas.microsoft.com/office/excel/2006/main">
          <x14:cfRule type="expression" priority="1187" id="{00000000-000E-0000-0200-00004D040000}">
            <xm:f>AND('Program targeting'!$E$25&lt;&gt;"Y",NOT(ISBLANK(AC28)))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00000000-000E-0000-0200-00004E04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AC28</xm:sqref>
        </x14:conditionalFormatting>
        <x14:conditionalFormatting xmlns:xm="http://schemas.microsoft.com/office/excel/2006/main">
          <x14:cfRule type="expression" priority="1235" id="{00000000-000E-0000-0200-00007D040000}">
            <xm:f>AND('Program targeting'!$F$25&lt;&gt;"Y",NOT(ISBLANK(AC29)))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7E04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AC29</xm:sqref>
        </x14:conditionalFormatting>
        <x14:conditionalFormatting xmlns:xm="http://schemas.microsoft.com/office/excel/2006/main">
          <x14:cfRule type="expression" priority="179" id="{00000000-000E-0000-0200-00005D000000}">
            <xm:f>AND('Program targeting'!$D$25&lt;&gt;"Y",NOT(ISBLANK(AC3)))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0000000-000E-0000-0200-00005E00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</xm:sqref>
        </x14:conditionalFormatting>
        <x14:conditionalFormatting xmlns:xm="http://schemas.microsoft.com/office/excel/2006/main">
          <x14:cfRule type="expression" priority="1283" id="{00000000-000E-0000-0200-0000AD040000}">
            <xm:f>AND('Program targeting'!$G$25&lt;&gt;"Y",NOT(ISBLANK(AC30)))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AE04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AC30</xm:sqref>
        </x14:conditionalFormatting>
        <x14:conditionalFormatting xmlns:xm="http://schemas.microsoft.com/office/excel/2006/main">
          <x14:cfRule type="expression" priority="1331" id="{00000000-000E-0000-0200-0000DD040000}">
            <xm:f>AND('Program targeting'!$H$25&lt;&gt;"Y",NOT(ISBLANK(AC31)))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00000000-000E-0000-0200-0000DE04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AC31</xm:sqref>
        </x14:conditionalFormatting>
        <x14:conditionalFormatting xmlns:xm="http://schemas.microsoft.com/office/excel/2006/main">
          <x14:cfRule type="expression" priority="1379" id="{00000000-000E-0000-0200-00000D050000}">
            <xm:f>AND('Program targeting'!$I$25&lt;&gt;"Y",NOT(ISBLANK(AC32)))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0E05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AC32</xm:sqref>
        </x14:conditionalFormatting>
        <x14:conditionalFormatting xmlns:xm="http://schemas.microsoft.com/office/excel/2006/main">
          <x14:cfRule type="expression" priority="1427" id="{00000000-000E-0000-0200-00003D050000}">
            <xm:f>AND('Program targeting'!$J$25&lt;&gt;"Y",NOT(ISBLANK(AC33)))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3E05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AC33</xm:sqref>
        </x14:conditionalFormatting>
        <x14:conditionalFormatting xmlns:xm="http://schemas.microsoft.com/office/excel/2006/main">
          <x14:cfRule type="expression" priority="1475" id="{00000000-000E-0000-0200-00006D050000}">
            <xm:f>AND('Program targeting'!$K$25&lt;&gt;"Y",NOT(ISBLANK(AC34)))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00000000-000E-0000-0200-00006E05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AC34</xm:sqref>
        </x14:conditionalFormatting>
        <x14:conditionalFormatting xmlns:xm="http://schemas.microsoft.com/office/excel/2006/main">
          <x14:cfRule type="expression" priority="1523" id="{00000000-000E-0000-0200-00009D050000}">
            <xm:f>AND('Program targeting'!$L$25&lt;&gt;"Y",NOT(ISBLANK(AC35)))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9E05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AC35</xm:sqref>
        </x14:conditionalFormatting>
        <x14:conditionalFormatting xmlns:xm="http://schemas.microsoft.com/office/excel/2006/main">
          <x14:cfRule type="expression" priority="1571" id="{00000000-000E-0000-0200-0000CD050000}">
            <xm:f>AND('Program targeting'!$C$25&lt;&gt;"Y",NOT(ISBLANK(AC38)))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CE05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AC38</xm:sqref>
        </x14:conditionalFormatting>
        <x14:conditionalFormatting xmlns:xm="http://schemas.microsoft.com/office/excel/2006/main">
          <x14:cfRule type="expression" priority="1619" id="{00000000-000E-0000-0200-0000FD050000}">
            <xm:f>AND('Program targeting'!$D$25&lt;&gt;"Y",NOT(ISBLANK(AC39)))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00000000-000E-0000-0200-0000FE05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AC39</xm:sqref>
        </x14:conditionalFormatting>
        <x14:conditionalFormatting xmlns:xm="http://schemas.microsoft.com/office/excel/2006/main">
          <x14:cfRule type="expression" priority="227" id="{00000000-000E-0000-0200-00008D000000}">
            <xm:f>AND('Program targeting'!$E$25&lt;&gt;"Y",NOT(ISBLANK(AC4)))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8E00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</xm:sqref>
        </x14:conditionalFormatting>
        <x14:conditionalFormatting xmlns:xm="http://schemas.microsoft.com/office/excel/2006/main">
          <x14:cfRule type="expression" priority="1667" id="{00000000-000E-0000-0200-00002D060000}">
            <xm:f>AND('Program targeting'!$E$25&lt;&gt;"Y",NOT(ISBLANK(AC40)))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2E06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AC40</xm:sqref>
        </x14:conditionalFormatting>
        <x14:conditionalFormatting xmlns:xm="http://schemas.microsoft.com/office/excel/2006/main">
          <x14:cfRule type="expression" priority="1715" id="{00000000-000E-0000-0200-00005D060000}">
            <xm:f>AND('Program targeting'!$F$25&lt;&gt;"Y",NOT(ISBLANK(AC41)))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5E06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AC41</xm:sqref>
        </x14:conditionalFormatting>
        <x14:conditionalFormatting xmlns:xm="http://schemas.microsoft.com/office/excel/2006/main">
          <x14:cfRule type="expression" priority="1763" id="{00000000-000E-0000-0200-00008D060000}">
            <xm:f>AND('Program targeting'!$G$25&lt;&gt;"Y",NOT(ISBLANK(AC42)))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00000000-000E-0000-0200-00008E06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AC42</xm:sqref>
        </x14:conditionalFormatting>
        <x14:conditionalFormatting xmlns:xm="http://schemas.microsoft.com/office/excel/2006/main">
          <x14:cfRule type="expression" priority="1811" id="{00000000-000E-0000-0200-0000BD060000}">
            <xm:f>AND('Program targeting'!$H$25&lt;&gt;"Y",NOT(ISBLANK(AC43)))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BE06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AC43</xm:sqref>
        </x14:conditionalFormatting>
        <x14:conditionalFormatting xmlns:xm="http://schemas.microsoft.com/office/excel/2006/main">
          <x14:cfRule type="expression" priority="1859" id="{00000000-000E-0000-0200-0000ED060000}">
            <xm:f>AND('Program targeting'!$I$25&lt;&gt;"Y",NOT(ISBLANK(AC44)))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EE06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AC44</xm:sqref>
        </x14:conditionalFormatting>
        <x14:conditionalFormatting xmlns:xm="http://schemas.microsoft.com/office/excel/2006/main">
          <x14:cfRule type="expression" priority="1907" id="{00000000-000E-0000-0200-00001D070000}">
            <xm:f>AND('Program targeting'!$J$25&lt;&gt;"Y",NOT(ISBLANK(AC45)))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00000000-000E-0000-0200-00001E07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AC45</xm:sqref>
        </x14:conditionalFormatting>
        <x14:conditionalFormatting xmlns:xm="http://schemas.microsoft.com/office/excel/2006/main">
          <x14:cfRule type="expression" priority="1955" id="{00000000-000E-0000-0200-00004D070000}">
            <xm:f>AND('Program targeting'!$K$25&lt;&gt;"Y",NOT(ISBLANK(AC46)))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4E07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AC46</xm:sqref>
        </x14:conditionalFormatting>
        <x14:conditionalFormatting xmlns:xm="http://schemas.microsoft.com/office/excel/2006/main">
          <x14:cfRule type="expression" priority="2003" id="{00000000-000E-0000-0200-00007D070000}">
            <xm:f>AND('Program targeting'!$L$25&lt;&gt;"Y",NOT(ISBLANK(AC47)))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7E07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AC47</xm:sqref>
        </x14:conditionalFormatting>
        <x14:conditionalFormatting xmlns:xm="http://schemas.microsoft.com/office/excel/2006/main">
          <x14:cfRule type="expression" priority="275" id="{00000000-000E-0000-0200-0000BD000000}">
            <xm:f>AND('Program targeting'!$F$25&lt;&gt;"Y",NOT(ISBLANK(AC5)))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BE00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</xm:sqref>
        </x14:conditionalFormatting>
        <x14:conditionalFormatting xmlns:xm="http://schemas.microsoft.com/office/excel/2006/main">
          <x14:cfRule type="expression" priority="2051" id="{00000000-000E-0000-0200-0000AD070000}">
            <xm:f>AND('Program targeting'!$C$25&lt;&gt;"Y",NOT(ISBLANK(AC50)))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00000000-000E-0000-0200-0000AE07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AC50</xm:sqref>
        </x14:conditionalFormatting>
        <x14:conditionalFormatting xmlns:xm="http://schemas.microsoft.com/office/excel/2006/main">
          <x14:cfRule type="expression" priority="2099" id="{00000000-000E-0000-0200-0000DD070000}">
            <xm:f>AND('Program targeting'!$D$25&lt;&gt;"Y",NOT(ISBLANK(AC51)))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DE07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AC51</xm:sqref>
        </x14:conditionalFormatting>
        <x14:conditionalFormatting xmlns:xm="http://schemas.microsoft.com/office/excel/2006/main">
          <x14:cfRule type="expression" priority="2147" id="{00000000-000E-0000-0200-00000D080000}">
            <xm:f>AND('Program targeting'!$E$25&lt;&gt;"Y",NOT(ISBLANK(AC52)))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0E08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AC52</xm:sqref>
        </x14:conditionalFormatting>
        <x14:conditionalFormatting xmlns:xm="http://schemas.microsoft.com/office/excel/2006/main">
          <x14:cfRule type="expression" priority="2195" id="{00000000-000E-0000-0200-00003D080000}">
            <xm:f>AND('Program targeting'!$F$25&lt;&gt;"Y",NOT(ISBLANK(AC53)))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00000000-000E-0000-0200-00003E08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AC53</xm:sqref>
        </x14:conditionalFormatting>
        <x14:conditionalFormatting xmlns:xm="http://schemas.microsoft.com/office/excel/2006/main">
          <x14:cfRule type="expression" priority="2243" id="{00000000-000E-0000-0200-00006D080000}">
            <xm:f>AND('Program targeting'!$G$25&lt;&gt;"Y",NOT(ISBLANK(AC54)))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6E08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AC54</xm:sqref>
        </x14:conditionalFormatting>
        <x14:conditionalFormatting xmlns:xm="http://schemas.microsoft.com/office/excel/2006/main">
          <x14:cfRule type="expression" priority="2291" id="{00000000-000E-0000-0200-00009D080000}">
            <xm:f>AND('Program targeting'!$H$25&lt;&gt;"Y",NOT(ISBLANK(AC55)))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9E08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AC55</xm:sqref>
        </x14:conditionalFormatting>
        <x14:conditionalFormatting xmlns:xm="http://schemas.microsoft.com/office/excel/2006/main">
          <x14:cfRule type="expression" priority="2339" id="{00000000-000E-0000-0200-0000CD080000}">
            <xm:f>AND('Program targeting'!$I$25&lt;&gt;"Y",NOT(ISBLANK(AC56)))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0" id="{00000000-000E-0000-0200-0000CE08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AC56</xm:sqref>
        </x14:conditionalFormatting>
        <x14:conditionalFormatting xmlns:xm="http://schemas.microsoft.com/office/excel/2006/main">
          <x14:cfRule type="expression" priority="2387" id="{00000000-000E-0000-0200-0000FD080000}">
            <xm:f>AND('Program targeting'!$J$25&lt;&gt;"Y",NOT(ISBLANK(AC57)))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00000000-000E-0000-0200-0000FE08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AC57</xm:sqref>
        </x14:conditionalFormatting>
        <x14:conditionalFormatting xmlns:xm="http://schemas.microsoft.com/office/excel/2006/main">
          <x14:cfRule type="expression" priority="2435" id="{00000000-000E-0000-0200-00002D090000}">
            <xm:f>AND('Program targeting'!$K$25&lt;&gt;"Y",NOT(ISBLANK(AC58)))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00000000-000E-0000-0200-00002E09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AC58</xm:sqref>
        </x14:conditionalFormatting>
        <x14:conditionalFormatting xmlns:xm="http://schemas.microsoft.com/office/excel/2006/main">
          <x14:cfRule type="expression" priority="2483" id="{00000000-000E-0000-0200-00005D090000}">
            <xm:f>AND('Program targeting'!$L$25&lt;&gt;"Y",NOT(ISBLANK(AC59)))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00000000-000E-0000-0200-00005E09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AC59</xm:sqref>
        </x14:conditionalFormatting>
        <x14:conditionalFormatting xmlns:xm="http://schemas.microsoft.com/office/excel/2006/main">
          <x14:cfRule type="expression" priority="323" id="{00000000-000E-0000-0200-0000ED000000}">
            <xm:f>AND('Program targeting'!$G$25&lt;&gt;"Y",NOT(ISBLANK(AC6)))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00000000-000E-0000-0200-0000EE00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</xm:sqref>
        </x14:conditionalFormatting>
        <x14:conditionalFormatting xmlns:xm="http://schemas.microsoft.com/office/excel/2006/main">
          <x14:cfRule type="expression" priority="2531" id="{00000000-000E-0000-0200-00008D090000}">
            <xm:f>AND('Program targeting'!$C$25&lt;&gt;"Y",NOT(ISBLANK(AC62)))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00000000-000E-0000-0200-00008E09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AC62</xm:sqref>
        </x14:conditionalFormatting>
        <x14:conditionalFormatting xmlns:xm="http://schemas.microsoft.com/office/excel/2006/main">
          <x14:cfRule type="expression" priority="2579" id="{00000000-000E-0000-0200-0000BD090000}">
            <xm:f>AND('Program targeting'!$D$25&lt;&gt;"Y",NOT(ISBLANK(AC63)))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00000000-000E-0000-0200-0000BE09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AC63</xm:sqref>
        </x14:conditionalFormatting>
        <x14:conditionalFormatting xmlns:xm="http://schemas.microsoft.com/office/excel/2006/main">
          <x14:cfRule type="expression" priority="2627" id="{00000000-000E-0000-0200-0000ED090000}">
            <xm:f>AND('Program targeting'!$E$25&lt;&gt;"Y",NOT(ISBLANK(AC64)))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00000000-000E-0000-0200-0000EE09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AC64</xm:sqref>
        </x14:conditionalFormatting>
        <x14:conditionalFormatting xmlns:xm="http://schemas.microsoft.com/office/excel/2006/main">
          <x14:cfRule type="expression" priority="2675" id="{00000000-000E-0000-0200-00001D0A0000}">
            <xm:f>AND('Program targeting'!$F$25&lt;&gt;"Y",NOT(ISBLANK(AC65)))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00000000-000E-0000-0200-00001E0A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AC65</xm:sqref>
        </x14:conditionalFormatting>
        <x14:conditionalFormatting xmlns:xm="http://schemas.microsoft.com/office/excel/2006/main">
          <x14:cfRule type="expression" priority="2723" id="{00000000-000E-0000-0200-00004D0A0000}">
            <xm:f>AND('Program targeting'!$G$25&lt;&gt;"Y",NOT(ISBLANK(AC66)))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00000000-000E-0000-0200-00004E0A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AC66</xm:sqref>
        </x14:conditionalFormatting>
        <x14:conditionalFormatting xmlns:xm="http://schemas.microsoft.com/office/excel/2006/main">
          <x14:cfRule type="expression" priority="2771" id="{00000000-000E-0000-0200-00007D0A0000}">
            <xm:f>AND('Program targeting'!$H$25&lt;&gt;"Y",NOT(ISBLANK(AC67)))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00000000-000E-0000-0200-00007E0A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AC67</xm:sqref>
        </x14:conditionalFormatting>
        <x14:conditionalFormatting xmlns:xm="http://schemas.microsoft.com/office/excel/2006/main">
          <x14:cfRule type="expression" priority="2819" id="{00000000-000E-0000-0200-0000AD0A0000}">
            <xm:f>AND('Program targeting'!$I$25&lt;&gt;"Y",NOT(ISBLANK(AC68)))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00000000-000E-0000-0200-0000AE0A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AC68</xm:sqref>
        </x14:conditionalFormatting>
        <x14:conditionalFormatting xmlns:xm="http://schemas.microsoft.com/office/excel/2006/main">
          <x14:cfRule type="expression" priority="2867" id="{00000000-000E-0000-0200-0000DD0A0000}">
            <xm:f>AND('Program targeting'!$J$25&lt;&gt;"Y",NOT(ISBLANK(AC69)))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00000000-000E-0000-0200-0000DE0A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AC69</xm:sqref>
        </x14:conditionalFormatting>
        <x14:conditionalFormatting xmlns:xm="http://schemas.microsoft.com/office/excel/2006/main">
          <x14:cfRule type="expression" priority="371" id="{00000000-000E-0000-0200-00001D010000}">
            <xm:f>AND('Program targeting'!$H$25&lt;&gt;"Y",NOT(ISBLANK(AC7)))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1E01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</xm:sqref>
        </x14:conditionalFormatting>
        <x14:conditionalFormatting xmlns:xm="http://schemas.microsoft.com/office/excel/2006/main">
          <x14:cfRule type="expression" priority="2915" id="{00000000-000E-0000-0200-00000D0B0000}">
            <xm:f>AND('Program targeting'!$K$25&lt;&gt;"Y",NOT(ISBLANK(AC70)))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00000000-000E-0000-0200-00000E0B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AC70</xm:sqref>
        </x14:conditionalFormatting>
        <x14:conditionalFormatting xmlns:xm="http://schemas.microsoft.com/office/excel/2006/main">
          <x14:cfRule type="expression" priority="2963" id="{00000000-000E-0000-0200-00003D0B0000}">
            <xm:f>AND('Program targeting'!$L$25&lt;&gt;"Y",NOT(ISBLANK(AC71)))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4" id="{00000000-000E-0000-0200-00003E0B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AC71</xm:sqref>
        </x14:conditionalFormatting>
        <x14:conditionalFormatting xmlns:xm="http://schemas.microsoft.com/office/excel/2006/main">
          <x14:cfRule type="expression" priority="3011" id="{00000000-000E-0000-0200-00006D0B0000}">
            <xm:f>AND('Program targeting'!$C$25&lt;&gt;"Y",NOT(ISBLANK(AC74)))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00000000-000E-0000-0200-00006E0B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AC74</xm:sqref>
        </x14:conditionalFormatting>
        <x14:conditionalFormatting xmlns:xm="http://schemas.microsoft.com/office/excel/2006/main">
          <x14:cfRule type="expression" priority="3059" id="{00000000-000E-0000-0200-00009D0B0000}">
            <xm:f>AND('Program targeting'!$D$25&lt;&gt;"Y",NOT(ISBLANK(AC75)))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00000000-000E-0000-0200-00009E0B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AC75</xm:sqref>
        </x14:conditionalFormatting>
        <x14:conditionalFormatting xmlns:xm="http://schemas.microsoft.com/office/excel/2006/main">
          <x14:cfRule type="expression" priority="3107" id="{00000000-000E-0000-0200-0000CD0B0000}">
            <xm:f>AND('Program targeting'!$E$25&lt;&gt;"Y",NOT(ISBLANK(AC76)))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00000000-000E-0000-0200-0000CE0B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AC76</xm:sqref>
        </x14:conditionalFormatting>
        <x14:conditionalFormatting xmlns:xm="http://schemas.microsoft.com/office/excel/2006/main">
          <x14:cfRule type="expression" priority="3155" id="{00000000-000E-0000-0200-0000FD0B0000}">
            <xm:f>AND('Program targeting'!$F$25&lt;&gt;"Y",NOT(ISBLANK(AC77)))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00000000-000E-0000-0200-0000FE0B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AC77</xm:sqref>
        </x14:conditionalFormatting>
        <x14:conditionalFormatting xmlns:xm="http://schemas.microsoft.com/office/excel/2006/main">
          <x14:cfRule type="expression" priority="3203" id="{00000000-000E-0000-0200-00002D0C0000}">
            <xm:f>AND('Program targeting'!$G$25&lt;&gt;"Y",NOT(ISBLANK(AC78)))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00000000-000E-0000-0200-00002E0C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AC78</xm:sqref>
        </x14:conditionalFormatting>
        <x14:conditionalFormatting xmlns:xm="http://schemas.microsoft.com/office/excel/2006/main">
          <x14:cfRule type="expression" priority="3251" id="{00000000-000E-0000-0200-00005D0C0000}">
            <xm:f>AND('Program targeting'!$H$25&lt;&gt;"Y",NOT(ISBLANK(AC79)))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00000000-000E-0000-0200-00005E0C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AC79</xm:sqref>
        </x14:conditionalFormatting>
        <x14:conditionalFormatting xmlns:xm="http://schemas.microsoft.com/office/excel/2006/main">
          <x14:cfRule type="expression" priority="419" id="{00000000-000E-0000-0200-00004D010000}">
            <xm:f>AND('Program targeting'!$I$25&lt;&gt;"Y",NOT(ISBLANK(AC8)))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4E01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</xm:sqref>
        </x14:conditionalFormatting>
        <x14:conditionalFormatting xmlns:xm="http://schemas.microsoft.com/office/excel/2006/main">
          <x14:cfRule type="expression" priority="3299" id="{00000000-000E-0000-0200-00008D0C0000}">
            <xm:f>AND('Program targeting'!$I$25&lt;&gt;"Y",NOT(ISBLANK(AC80)))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00000000-000E-0000-0200-00008E0C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AC80</xm:sqref>
        </x14:conditionalFormatting>
        <x14:conditionalFormatting xmlns:xm="http://schemas.microsoft.com/office/excel/2006/main">
          <x14:cfRule type="expression" priority="3347" id="{00000000-000E-0000-0200-0000BD0C0000}">
            <xm:f>AND('Program targeting'!$J$25&lt;&gt;"Y",NOT(ISBLANK(AC81)))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00000000-000E-0000-0200-0000BE0C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AC81</xm:sqref>
        </x14:conditionalFormatting>
        <x14:conditionalFormatting xmlns:xm="http://schemas.microsoft.com/office/excel/2006/main">
          <x14:cfRule type="expression" priority="3395" id="{00000000-000E-0000-0200-0000ED0C0000}">
            <xm:f>AND('Program targeting'!$K$25&lt;&gt;"Y",NOT(ISBLANK(AC82)))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00000000-000E-0000-0200-0000EE0C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AC82</xm:sqref>
        </x14:conditionalFormatting>
        <x14:conditionalFormatting xmlns:xm="http://schemas.microsoft.com/office/excel/2006/main">
          <x14:cfRule type="expression" priority="3443" id="{00000000-000E-0000-0200-00001D0D0000}">
            <xm:f>AND('Program targeting'!$L$25&lt;&gt;"Y",NOT(ISBLANK(AC83)))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00000000-000E-0000-0200-00001E0D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AC83</xm:sqref>
        </x14:conditionalFormatting>
        <x14:conditionalFormatting xmlns:xm="http://schemas.microsoft.com/office/excel/2006/main">
          <x14:cfRule type="expression" priority="3491" id="{00000000-000E-0000-0200-00004D0D0000}">
            <xm:f>AND('Program targeting'!$C$25&lt;&gt;"Y",NOT(ISBLANK(AC86)))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00000000-000E-0000-0200-00004E0D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AC86</xm:sqref>
        </x14:conditionalFormatting>
        <x14:conditionalFormatting xmlns:xm="http://schemas.microsoft.com/office/excel/2006/main">
          <x14:cfRule type="expression" priority="3539" id="{00000000-000E-0000-0200-00007D0D0000}">
            <xm:f>AND('Program targeting'!$D$25&lt;&gt;"Y",NOT(ISBLANK(AC87)))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00000000-000E-0000-0200-00007E0D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AC87</xm:sqref>
        </x14:conditionalFormatting>
        <x14:conditionalFormatting xmlns:xm="http://schemas.microsoft.com/office/excel/2006/main">
          <x14:cfRule type="expression" priority="3587" id="{00000000-000E-0000-0200-0000AD0D0000}">
            <xm:f>AND('Program targeting'!$E$25&lt;&gt;"Y",NOT(ISBLANK(AC88)))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8" id="{00000000-000E-0000-0200-0000AE0D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AC88</xm:sqref>
        </x14:conditionalFormatting>
        <x14:conditionalFormatting xmlns:xm="http://schemas.microsoft.com/office/excel/2006/main">
          <x14:cfRule type="expression" priority="3635" id="{00000000-000E-0000-0200-0000DD0D0000}">
            <xm:f>AND('Program targeting'!$F$25&lt;&gt;"Y",NOT(ISBLANK(AC89)))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00000000-000E-0000-0200-0000DE0D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AC89</xm:sqref>
        </x14:conditionalFormatting>
        <x14:conditionalFormatting xmlns:xm="http://schemas.microsoft.com/office/excel/2006/main">
          <x14:cfRule type="expression" priority="467" id="{00000000-000E-0000-0200-00007D010000}">
            <xm:f>AND('Program targeting'!$J$25&lt;&gt;"Y",NOT(ISBLANK(AC9)))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00000000-000E-0000-0200-00007E01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</xm:sqref>
        </x14:conditionalFormatting>
        <x14:conditionalFormatting xmlns:xm="http://schemas.microsoft.com/office/excel/2006/main">
          <x14:cfRule type="expression" priority="3683" id="{00000000-000E-0000-0200-00000D0E0000}">
            <xm:f>AND('Program targeting'!$G$25&lt;&gt;"Y",NOT(ISBLANK(AC90)))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00000000-000E-0000-0200-00000E0E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AC90</xm:sqref>
        </x14:conditionalFormatting>
        <x14:conditionalFormatting xmlns:xm="http://schemas.microsoft.com/office/excel/2006/main">
          <x14:cfRule type="expression" priority="3731" id="{00000000-000E-0000-0200-00003D0E0000}">
            <xm:f>AND('Program targeting'!$H$25&lt;&gt;"Y",NOT(ISBLANK(AC91)))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00000000-000E-0000-0200-00003E0E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AC91</xm:sqref>
        </x14:conditionalFormatting>
        <x14:conditionalFormatting xmlns:xm="http://schemas.microsoft.com/office/excel/2006/main">
          <x14:cfRule type="expression" priority="3779" id="{00000000-000E-0000-0200-00006D0E0000}">
            <xm:f>AND('Program targeting'!$I$25&lt;&gt;"Y",NOT(ISBLANK(AC92)))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00000000-000E-0000-0200-00006E0E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AC92</xm:sqref>
        </x14:conditionalFormatting>
        <x14:conditionalFormatting xmlns:xm="http://schemas.microsoft.com/office/excel/2006/main">
          <x14:cfRule type="expression" priority="3827" id="{00000000-000E-0000-0200-00009D0E0000}">
            <xm:f>AND('Program targeting'!$J$25&lt;&gt;"Y",NOT(ISBLANK(AC93)))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00000000-000E-0000-0200-00009E0E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AC93</xm:sqref>
        </x14:conditionalFormatting>
        <x14:conditionalFormatting xmlns:xm="http://schemas.microsoft.com/office/excel/2006/main">
          <x14:cfRule type="expression" priority="3875" id="{00000000-000E-0000-0200-0000CD0E0000}">
            <xm:f>AND('Program targeting'!$K$25&lt;&gt;"Y",NOT(ISBLANK(AC94)))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00000000-000E-0000-0200-0000CE0E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AC94</xm:sqref>
        </x14:conditionalFormatting>
        <x14:conditionalFormatting xmlns:xm="http://schemas.microsoft.com/office/excel/2006/main">
          <x14:cfRule type="expression" priority="3923" id="{00000000-000E-0000-0200-0000FD0E0000}">
            <xm:f>AND('Program targeting'!$L$25&lt;&gt;"Y",NOT(ISBLANK(AC95)))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00000000-000E-0000-0200-0000FE0E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AC95</xm:sqref>
        </x14:conditionalFormatting>
        <x14:conditionalFormatting xmlns:xm="http://schemas.microsoft.com/office/excel/2006/main">
          <x14:cfRule type="expression" priority="567" id="{00000000-000E-0000-0200-0000E101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E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615" id="{00000000-000E-0000-0200-00001102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12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663" id="{00000000-000E-0000-0200-000041020000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42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G16:G23</xm:sqref>
        </x14:conditionalFormatting>
        <x14:conditionalFormatting xmlns:xm="http://schemas.microsoft.com/office/excel/2006/main">
          <x14:cfRule type="expression" priority="711" id="{00000000-000E-0000-0200-000071020000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72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759" id="{00000000-000E-0000-0200-0000A1020000}">
            <xm:f>AND('Program targeting'!$G$3&lt;&gt;"Y",NOT(ISBLANK(G18)))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A2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807" id="{00000000-000E-0000-0200-0000D1020000}">
            <xm:f>AND('Program targeting'!$H$3&lt;&gt;"Y",NOT(ISBLANK(G19)))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D2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87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855" id="{00000000-000E-0000-0200-000001030000}">
            <xm:f>AND('Program targeting'!$I$3&lt;&gt;"Y",NOT(ISBLANK(G20)))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02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903" id="{00000000-000E-0000-0200-000031030000}">
            <xm:f>AND('Program targeting'!$J$3&lt;&gt;"Y",NOT(ISBLANK(G21)))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32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951" id="{00000000-000E-0000-0200-000061030000}">
            <xm:f>AND('Program targeting'!$K$3&lt;&gt;"Y",NOT(ISBLANK(G22)))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6203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999" id="{00000000-000E-0000-0200-000091030000}">
            <xm:f>AND('Program targeting'!$L$3&lt;&gt;"Y",NOT(ISBLANK(G23)))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9203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1047" id="{00000000-000E-0000-0200-0000C1030000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C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1095" id="{00000000-000E-0000-0200-0000F1030000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F2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1143" id="{00000000-000E-0000-0200-000021040000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22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1191" id="{00000000-000E-0000-0200-000051040000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52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35" id="{00000000-000E-0000-0200-000031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3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1239" id="{00000000-000E-0000-0200-000081040000}">
            <xm:f>AND('Program targeting'!$G$3&lt;&gt;"Y",NOT(ISBLANK(G30)))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82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1287" id="{00000000-000E-0000-0200-0000B1040000}">
            <xm:f>AND('Program targeting'!$H$3&lt;&gt;"Y",NOT(ISBLANK(G31)))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B2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1335" id="{00000000-000E-0000-0200-0000E1040000}">
            <xm:f>AND('Program targeting'!$I$3&lt;&gt;"Y",NOT(ISBLANK(G32)))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E2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1383" id="{00000000-000E-0000-0200-000011050000}">
            <xm:f>AND('Program targeting'!$J$3&lt;&gt;"Y",NOT(ISBLANK(G33)))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12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1431" id="{00000000-000E-0000-0200-000041050000}">
            <xm:f>AND('Program targeting'!$K$3&lt;&gt;"Y",NOT(ISBLANK(G34)))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4205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1479" id="{00000000-000E-0000-0200-000071050000}">
            <xm:f>AND('Program targeting'!$L$3&lt;&gt;"Y",NOT(ISBLANK(G35)))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7205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1527" id="{00000000-000E-0000-0200-0000A1050000}">
            <xm:f>AND('Program targeting'!$C$3&lt;&gt;"Y",NOT(ISBLANK(G38)))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1575" id="{00000000-000E-0000-0200-0000D1050000}">
            <xm:f>AND('Program targeting'!$D$3&lt;&gt;"Y",NOT(ISBLANK(G39)))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D2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183" id="{00000000-000E-0000-0200-000061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62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1623" id="{00000000-000E-0000-0200-000001060000}">
            <xm:f>AND('Program targeting'!$E$3&lt;&gt;"Y",NOT(ISBLANK(G40)))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02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1671" id="{00000000-000E-0000-0200-000031060000}">
            <xm:f>AND('Program targeting'!$F$3&lt;&gt;"Y",NOT(ISBLANK(G41)))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32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1719" id="{00000000-000E-0000-0200-000061060000}">
            <xm:f>AND('Program targeting'!$G$3&lt;&gt;"Y",NOT(ISBLANK(G42)))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62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1767" id="{00000000-000E-0000-0200-000091060000}">
            <xm:f>AND('Program targeting'!$H$3&lt;&gt;"Y",NOT(ISBLANK(G43)))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92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1815" id="{00000000-000E-0000-0200-0000C1060000}">
            <xm:f>AND('Program targeting'!$I$3&lt;&gt;"Y",NOT(ISBLANK(G44)))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C2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1863" id="{00000000-000E-0000-0200-0000F1060000}">
            <xm:f>AND('Program targeting'!$J$3&lt;&gt;"Y",NOT(ISBLANK(G45)))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F2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1911" id="{00000000-000E-0000-0200-000021070000}">
            <xm:f>AND('Program targeting'!$K$3&lt;&gt;"Y",NOT(ISBLANK(G46)))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2207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1959" id="{00000000-000E-0000-0200-000051070000}">
            <xm:f>AND('Program targeting'!$L$3&lt;&gt;"Y",NOT(ISBLANK(G47)))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5207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2007" id="{00000000-000E-0000-0200-000081070000}">
            <xm:f>AND('Program targeting'!$C$3&lt;&gt;"Y",NOT(ISBLANK(G50)))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8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G50</xm:sqref>
        </x14:conditionalFormatting>
        <x14:conditionalFormatting xmlns:xm="http://schemas.microsoft.com/office/excel/2006/main">
          <x14:cfRule type="expression" priority="2055" id="{00000000-000E-0000-0200-0000B1070000}">
            <xm:f>AND('Program targeting'!$D$3&lt;&gt;"Y",NOT(ISBLANK(G51)))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B2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2103" id="{00000000-000E-0000-0200-0000E1070000}">
            <xm:f>AND('Program targeting'!$E$3&lt;&gt;"Y",NOT(ISBLANK(G52)))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E2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2151" id="{00000000-000E-0000-0200-000011080000}">
            <xm:f>AND('Program targeting'!$F$3&lt;&gt;"Y",NOT(ISBLANK(G53)))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12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2199" id="{00000000-000E-0000-0200-000041080000}">
            <xm:f>AND('Program targeting'!$G$3&lt;&gt;"Y",NOT(ISBLANK(G54)))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42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2247" id="{00000000-000E-0000-0200-000071080000}">
            <xm:f>AND('Program targeting'!$H$3&lt;&gt;"Y",NOT(ISBLANK(G55)))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72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2295" id="{00000000-000E-0000-0200-0000A1080000}">
            <xm:f>AND('Program targeting'!$I$3&lt;&gt;"Y",NOT(ISBLANK(G56)))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A2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2343" id="{00000000-000E-0000-0200-0000D1080000}">
            <xm:f>AND('Program targeting'!$J$3&lt;&gt;"Y",NOT(ISBLANK(G57)))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00000000-000E-0000-0200-0000D2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2391" id="{00000000-000E-0000-0200-000001090000}">
            <xm:f>AND('Program targeting'!$K$3&lt;&gt;"Y",NOT(ISBLANK(G58)))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2" id="{00000000-000E-0000-0200-00000209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2439" id="{00000000-000E-0000-0200-000031090000}">
            <xm:f>AND('Program targeting'!$L$3&lt;&gt;"Y",NOT(ISBLANK(G59)))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00000000-000E-0000-0200-00003209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2487" id="{00000000-000E-0000-0200-00006109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00000000-000E-0000-0200-00006209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2535" id="{00000000-000E-0000-0200-00009109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00000000-000E-0000-0200-00009209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2583" id="{00000000-000E-0000-0200-0000C109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00000000-000E-0000-0200-0000C209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2631" id="{00000000-000E-0000-0200-0000F109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00000000-000E-0000-0200-0000F209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2679" id="{00000000-000E-0000-0200-0000210A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00000000-000E-0000-0200-0000220A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2727" id="{00000000-000E-0000-0200-0000510A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00000000-000E-0000-0200-0000520A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2775" id="{00000000-000E-0000-0200-0000810A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00000000-000E-0000-0200-0000820A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2823" id="{00000000-000E-0000-0200-0000B10A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00000000-000E-0000-0200-0000B20A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2871" id="{00000000-000E-0000-0200-0000E10A0000}">
            <xm:f>AND('Program targeting'!$K$3&lt;&gt;"Y",NOT(ISBLANK(G70)))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00000000-000E-0000-0200-0000E20A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G70</xm:sqref>
        </x14:conditionalFormatting>
        <x14:conditionalFormatting xmlns:xm="http://schemas.microsoft.com/office/excel/2006/main">
          <x14:cfRule type="expression" priority="2919" id="{00000000-000E-0000-0200-0000110B0000}">
            <xm:f>AND('Program targeting'!$L$3&lt;&gt;"Y",NOT(ISBLANK(G71)))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00000000-000E-0000-0200-0000120B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G71</xm:sqref>
        </x14:conditionalFormatting>
        <x14:conditionalFormatting xmlns:xm="http://schemas.microsoft.com/office/excel/2006/main">
          <x14:cfRule type="expression" priority="2967" id="{00000000-000E-0000-0200-0000410B0000}">
            <xm:f>AND('Program targeting'!$C$3&lt;&gt;"Y",NOT(ISBLANK(G74)))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00000000-000E-0000-0200-0000420B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3015" id="{00000000-000E-0000-0200-0000710B0000}">
            <xm:f>AND('Program targeting'!$D$3&lt;&gt;"Y",NOT(ISBLANK(G75)))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6" id="{00000000-000E-0000-0200-0000720B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3063" id="{00000000-000E-0000-0200-0000A10B0000}">
            <xm:f>AND('Program targeting'!$E$3&lt;&gt;"Y",NOT(ISBLANK(G76)))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00000000-000E-0000-0200-0000A20B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3111" id="{00000000-000E-0000-0200-0000D10B0000}">
            <xm:f>AND('Program targeting'!$F$3&lt;&gt;"Y",NOT(ISBLANK(G77)))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00000000-000E-0000-0200-0000D20B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3159" id="{00000000-000E-0000-0200-0000010C0000}">
            <xm:f>AND('Program targeting'!$G$3&lt;&gt;"Y",NOT(ISBLANK(G78)))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00000000-000E-0000-0200-0000020C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3207" id="{00000000-000E-0000-0200-0000310C0000}">
            <xm:f>AND('Program targeting'!$H$3&lt;&gt;"Y",NOT(ISBLANK(G79)))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00000000-000E-0000-0200-0000320C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3255" id="{00000000-000E-0000-0200-0000610C0000}">
            <xm:f>AND('Program targeting'!$I$3&lt;&gt;"Y",NOT(ISBLANK(G80)))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00000000-000E-0000-0200-0000620C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3303" id="{00000000-000E-0000-0200-0000910C0000}">
            <xm:f>AND('Program targeting'!$J$3&lt;&gt;"Y",NOT(ISBLANK(G81)))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4" id="{00000000-000E-0000-0200-0000920C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3351" id="{00000000-000E-0000-0200-0000C10C0000}">
            <xm:f>AND('Program targeting'!$K$3&lt;&gt;"Y",NOT(ISBLANK(G82)))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00000000-000E-0000-0200-0000C20C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3399" id="{00000000-000E-0000-0200-0000F10C0000}">
            <xm:f>AND('Program targeting'!$L$3&lt;&gt;"Y",NOT(ISBLANK(G83)))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00000000-000E-0000-0200-0000F20C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3447" id="{00000000-000E-0000-0200-0000210D0000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00000000-000E-0000-0200-0000220D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3495" id="{00000000-000E-0000-0200-0000510D0000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00000000-000E-0000-0200-0000520D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3543" id="{00000000-000E-0000-0200-0000810D0000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00000000-000E-0000-0200-0000820D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3591" id="{00000000-000E-0000-0200-0000B10D0000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00000000-000E-0000-0200-0000B20D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3639" id="{00000000-000E-0000-0200-0000E10D0000}">
            <xm:f>AND('Program targeting'!$G$3&lt;&gt;"Y",NOT(ISBLANK(G90)))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0" id="{00000000-000E-0000-0200-0000E20D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3687" id="{00000000-000E-0000-0200-0000110E0000}">
            <xm:f>AND('Program targeting'!$H$3&lt;&gt;"Y",NOT(ISBLANK(G91)))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00000000-000E-0000-0200-0000120E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G91</xm:sqref>
        </x14:conditionalFormatting>
        <x14:conditionalFormatting xmlns:xm="http://schemas.microsoft.com/office/excel/2006/main">
          <x14:cfRule type="expression" priority="3735" id="{00000000-000E-0000-0200-0000410E0000}">
            <xm:f>AND('Program targeting'!$I$3&lt;&gt;"Y",NOT(ISBLANK(G92)))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00000000-000E-0000-0200-0000420E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3783" id="{00000000-000E-0000-0200-0000710E0000}">
            <xm:f>AND('Program targeting'!$J$3&lt;&gt;"Y",NOT(ISBLANK(G93)))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00000000-000E-0000-0200-0000720E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3831" id="{00000000-000E-0000-0200-0000A10E0000}">
            <xm:f>AND('Program targeting'!$K$3&lt;&gt;"Y",NOT(ISBLANK(G94)))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00000000-000E-0000-0200-0000A20E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3879" id="{00000000-000E-0000-0200-0000D10E0000}">
            <xm:f>AND('Program targeting'!$L$3&lt;&gt;"Y",NOT(ISBLANK(G95)))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00000000-000E-0000-0200-0000D20E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473" id="{00000000-000E-0000-0200-000083010000}">
            <xm:f>AND('Program targeting'!$K$4&lt;&gt;"Y",NOT(ISBLANK(H10)))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8401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521" id="{00000000-000E-0000-0200-0000B3010000}">
            <xm:f>AND('Program targeting'!$L$4&lt;&gt;"Y",NOT(ISBLANK(H11)))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00000000-000E-0000-0200-0000B401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569" id="{00000000-000E-0000-0200-0000E301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E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617" id="{00000000-000E-0000-0200-000013020000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14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665" id="{00000000-000E-0000-0200-000043020000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00000000-000E-0000-0200-000044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H16:H23</xm:sqref>
        </x14:conditionalFormatting>
        <x14:conditionalFormatting xmlns:xm="http://schemas.microsoft.com/office/excel/2006/main">
          <x14:cfRule type="expression" priority="713" id="{00000000-000E-0000-0200-000073020000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74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761" id="{00000000-000E-0000-0200-0000A3020000}">
            <xm:f>AND('Program targeting'!$G$4&lt;&gt;"Y",NOT(ISBLANK(H18)))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A4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809" id="{00000000-000E-0000-0200-0000D3020000}">
            <xm:f>AND('Program targeting'!$H$4&lt;&gt;"Y",NOT(ISBLANK(H19)))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00000000-000E-0000-0200-0000D4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89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857" id="{00000000-000E-0000-0200-000003030000}">
            <xm:f>AND('Program targeting'!$I$4&lt;&gt;"Y",NOT(ISBLANK(H20)))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04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905" id="{00000000-000E-0000-0200-000033030000}">
            <xm:f>AND('Program targeting'!$J$4&lt;&gt;"Y",NOT(ISBLANK(H21)))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34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953" id="{00000000-000E-0000-0200-000063030000}">
            <xm:f>AND('Program targeting'!$K$4&lt;&gt;"Y",NOT(ISBLANK(H22)))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00000000-000E-0000-0200-00006403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1001" id="{00000000-000E-0000-0200-000093030000}">
            <xm:f>AND('Program targeting'!$L$4&lt;&gt;"Y",NOT(ISBLANK(H23)))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9403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1049" id="{00000000-000E-0000-0200-0000C3030000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C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1097" id="{00000000-000E-0000-0200-0000F3030000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00000000-000E-0000-0200-0000F4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1145" id="{00000000-000E-0000-0200-000023040000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24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1193" id="{00000000-000E-0000-0200-000053040000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54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137" id="{00000000-000E-0000-0200-000033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3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1241" id="{00000000-000E-0000-0200-000083040000}">
            <xm:f>AND('Program targeting'!$G$4&lt;&gt;"Y",NOT(ISBLANK(H30)))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00000000-000E-0000-0200-000084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1289" id="{00000000-000E-0000-0200-0000B3040000}">
            <xm:f>AND('Program targeting'!$H$4&lt;&gt;"Y",NOT(ISBLANK(H31)))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B4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1337" id="{00000000-000E-0000-0200-0000E3040000}">
            <xm:f>AND('Program targeting'!$I$4&lt;&gt;"Y",NOT(ISBLANK(H32)))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E4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1385" id="{00000000-000E-0000-0200-000013050000}">
            <xm:f>AND('Program targeting'!$J$4&lt;&gt;"Y",NOT(ISBLANK(H33)))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00000000-000E-0000-0200-000014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1433" id="{00000000-000E-0000-0200-000043050000}">
            <xm:f>AND('Program targeting'!$K$4&lt;&gt;"Y",NOT(ISBLANK(H34)))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4405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1481" id="{00000000-000E-0000-0200-000073050000}">
            <xm:f>AND('Program targeting'!$L$4&lt;&gt;"Y",NOT(ISBLANK(H35)))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7405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1529" id="{00000000-000E-0000-0200-0000A3050000}">
            <xm:f>AND('Program targeting'!$C$4&lt;&gt;"Y",NOT(ISBLANK(H38)))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1577" id="{00000000-000E-0000-0200-0000D3050000}">
            <xm:f>AND('Program targeting'!$D$4&lt;&gt;"Y",NOT(ISBLANK(H39)))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D4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185" id="{00000000-000E-0000-0200-000063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64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H4:H11</xm:sqref>
        </x14:conditionalFormatting>
        <x14:conditionalFormatting xmlns:xm="http://schemas.microsoft.com/office/excel/2006/main">
          <x14:cfRule type="expression" priority="1625" id="{00000000-000E-0000-0200-000003060000}">
            <xm:f>AND('Program targeting'!$E$4&lt;&gt;"Y",NOT(ISBLANK(H40)))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04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1673" id="{00000000-000E-0000-0200-000033060000}">
            <xm:f>AND('Program targeting'!$F$4&lt;&gt;"Y",NOT(ISBLANK(H41)))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00000000-000E-0000-0200-000034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1721" id="{00000000-000E-0000-0200-000063060000}">
            <xm:f>AND('Program targeting'!$G$4&lt;&gt;"Y",NOT(ISBLANK(H42)))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64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1769" id="{00000000-000E-0000-0200-000093060000}">
            <xm:f>AND('Program targeting'!$H$4&lt;&gt;"Y",NOT(ISBLANK(H43)))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94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1817" id="{00000000-000E-0000-0200-0000C3060000}">
            <xm:f>AND('Program targeting'!$I$4&lt;&gt;"Y",NOT(ISBLANK(H44)))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00000000-000E-0000-0200-0000C4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1865" id="{00000000-000E-0000-0200-0000F3060000}">
            <xm:f>AND('Program targeting'!$J$4&lt;&gt;"Y",NOT(ISBLANK(H45)))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F4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1913" id="{00000000-000E-0000-0200-000023070000}">
            <xm:f>AND('Program targeting'!$K$4&lt;&gt;"Y",NOT(ISBLANK(H46)))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2407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1961" id="{00000000-000E-0000-0200-000053070000}">
            <xm:f>AND('Program targeting'!$L$4&lt;&gt;"Y",NOT(ISBLANK(H47)))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00000000-000E-0000-0200-00005407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233" id="{00000000-000E-0000-0200-000093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00000000-000E-0000-0200-000094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2009" id="{00000000-000E-0000-0200-000083070000}">
            <xm:f>AND('Program targeting'!$C$4&lt;&gt;"Y",NOT(ISBLANK(H50)))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8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H50</xm:sqref>
        </x14:conditionalFormatting>
        <x14:conditionalFormatting xmlns:xm="http://schemas.microsoft.com/office/excel/2006/main">
          <x14:cfRule type="expression" priority="2057" id="{00000000-000E-0000-0200-0000B3070000}">
            <xm:f>AND('Program targeting'!$D$4&lt;&gt;"Y",NOT(ISBLANK(H51)))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B4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2105" id="{00000000-000E-0000-0200-0000E3070000}">
            <xm:f>AND('Program targeting'!$E$4&lt;&gt;"Y",NOT(ISBLANK(H52)))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6" id="{00000000-000E-0000-0200-0000E4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2153" id="{00000000-000E-0000-0200-000013080000}">
            <xm:f>AND('Program targeting'!$F$4&lt;&gt;"Y",NOT(ISBLANK(H53)))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14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2201" id="{00000000-000E-0000-0200-000043080000}">
            <xm:f>AND('Program targeting'!$G$4&lt;&gt;"Y",NOT(ISBLANK(H54)))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44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2249" id="{00000000-000E-0000-0200-000073080000}">
            <xm:f>AND('Program targeting'!$H$4&lt;&gt;"Y",NOT(ISBLANK(H55)))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00000000-000E-0000-0200-000074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2297" id="{00000000-000E-0000-0200-0000A3080000}">
            <xm:f>AND('Program targeting'!$I$4&lt;&gt;"Y",NOT(ISBLANK(H56)))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A4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2345" id="{00000000-000E-0000-0200-0000D3080000}">
            <xm:f>AND('Program targeting'!$J$4&lt;&gt;"Y",NOT(ISBLANK(H57)))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00000000-000E-0000-0200-0000D4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2393" id="{00000000-000E-0000-0200-000003090000}">
            <xm:f>AND('Program targeting'!$K$4&lt;&gt;"Y",NOT(ISBLANK(H58)))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00000000-000E-0000-0200-00000409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2441" id="{00000000-000E-0000-0200-000033090000}">
            <xm:f>AND('Program targeting'!$L$4&lt;&gt;"Y",NOT(ISBLANK(H59)))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00000000-000E-0000-0200-00003409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281" id="{00000000-000E-0000-0200-0000C3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C4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2489" id="{00000000-000E-0000-0200-00006309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00000000-000E-0000-0200-00006409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2537" id="{00000000-000E-0000-0200-00009309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00000000-000E-0000-0200-00009409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2585" id="{00000000-000E-0000-0200-0000C309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00000000-000E-0000-0200-0000C409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2633" id="{00000000-000E-0000-0200-0000F309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00000000-000E-0000-0200-0000F409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2681" id="{00000000-000E-0000-0200-0000230A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00000000-000E-0000-0200-0000240A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2729" id="{00000000-000E-0000-0200-0000530A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0" id="{00000000-000E-0000-0200-0000540A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2777" id="{00000000-000E-0000-0200-0000830A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00000000-000E-0000-0200-0000840A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2825" id="{00000000-000E-0000-0200-0000B30A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00000000-000E-0000-0200-0000B40A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329" id="{00000000-000E-0000-0200-0000F3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F4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2873" id="{00000000-000E-0000-0200-0000E30A0000}">
            <xm:f>AND('Program targeting'!$K$4&lt;&gt;"Y",NOT(ISBLANK(H70)))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00000000-000E-0000-0200-0000E40A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H70</xm:sqref>
        </x14:conditionalFormatting>
        <x14:conditionalFormatting xmlns:xm="http://schemas.microsoft.com/office/excel/2006/main">
          <x14:cfRule type="expression" priority="2921" id="{00000000-000E-0000-0200-0000130B0000}">
            <xm:f>AND('Program targeting'!$L$4&lt;&gt;"Y",NOT(ISBLANK(H71)))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00000000-000E-0000-0200-0000140B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H71</xm:sqref>
        </x14:conditionalFormatting>
        <x14:conditionalFormatting xmlns:xm="http://schemas.microsoft.com/office/excel/2006/main">
          <x14:cfRule type="expression" priority="2969" id="{00000000-000E-0000-0200-0000430B0000}">
            <xm:f>AND('Program targeting'!$C$4&lt;&gt;"Y",NOT(ISBLANK(H74)))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00000000-000E-0000-0200-0000440B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3017" id="{00000000-000E-0000-0200-0000730B0000}">
            <xm:f>AND('Program targeting'!$D$4&lt;&gt;"Y",NOT(ISBLANK(H75)))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00000000-000E-0000-0200-0000740B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3065" id="{00000000-000E-0000-0200-0000A30B0000}">
            <xm:f>AND('Program targeting'!$E$4&lt;&gt;"Y",NOT(ISBLANK(H76)))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00000000-000E-0000-0200-0000A40B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3113" id="{00000000-000E-0000-0200-0000D30B0000}">
            <xm:f>AND('Program targeting'!$F$4&lt;&gt;"Y",NOT(ISBLANK(H77)))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00000000-000E-0000-0200-0000D40B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3161" id="{00000000-000E-0000-0200-0000030C0000}">
            <xm:f>AND('Program targeting'!$G$4&lt;&gt;"Y",NOT(ISBLANK(H78)))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00000000-000E-0000-0200-0000040C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3209" id="{00000000-000E-0000-0200-0000330C0000}">
            <xm:f>AND('Program targeting'!$H$4&lt;&gt;"Y",NOT(ISBLANK(H79)))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00000000-000E-0000-0200-0000340C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377" id="{00000000-000E-0000-0200-00002301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00000000-000E-0000-0200-000024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3257" id="{00000000-000E-0000-0200-0000630C0000}">
            <xm:f>AND('Program targeting'!$I$4&lt;&gt;"Y",NOT(ISBLANK(H80)))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00000000-000E-0000-0200-0000640C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3305" id="{00000000-000E-0000-0200-0000930C0000}">
            <xm:f>AND('Program targeting'!$J$4&lt;&gt;"Y",NOT(ISBLANK(H81)))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6" id="{00000000-000E-0000-0200-0000940C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3353" id="{00000000-000E-0000-0200-0000C30C0000}">
            <xm:f>AND('Program targeting'!$K$4&lt;&gt;"Y",NOT(ISBLANK(H82)))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4" id="{00000000-000E-0000-0200-0000C40C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3401" id="{00000000-000E-0000-0200-0000F30C0000}">
            <xm:f>AND('Program targeting'!$L$4&lt;&gt;"Y",NOT(ISBLANK(H83)))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00000000-000E-0000-0200-0000F40C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3449" id="{00000000-000E-0000-0200-0000230D0000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00000000-000E-0000-0200-0000240D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3497" id="{00000000-000E-0000-0200-0000530D0000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00000000-000E-0000-0200-0000540D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3545" id="{00000000-000E-0000-0200-0000830D0000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00000000-000E-0000-0200-0000840D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3593" id="{00000000-000E-0000-0200-0000B30D0000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00000000-000E-0000-0200-0000B40D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425" id="{00000000-000E-0000-0200-00005301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54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3641" id="{00000000-000E-0000-0200-0000E30D0000}">
            <xm:f>AND('Program targeting'!$G$4&lt;&gt;"Y",NOT(ISBLANK(H90)))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00000000-000E-0000-0200-0000E40D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3689" id="{00000000-000E-0000-0200-0000130E0000}">
            <xm:f>AND('Program targeting'!$H$4&lt;&gt;"Y",NOT(ISBLANK(H91)))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00000000-000E-0000-0200-0000140E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H91</xm:sqref>
        </x14:conditionalFormatting>
        <x14:conditionalFormatting xmlns:xm="http://schemas.microsoft.com/office/excel/2006/main">
          <x14:cfRule type="expression" priority="3737" id="{00000000-000E-0000-0200-0000430E0000}">
            <xm:f>AND('Program targeting'!$I$4&lt;&gt;"Y",NOT(ISBLANK(H92)))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00000000-000E-0000-0200-0000440E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3785" id="{00000000-000E-0000-0200-0000730E0000}">
            <xm:f>AND('Program targeting'!$J$4&lt;&gt;"Y",NOT(ISBLANK(H93)))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00000000-000E-0000-0200-0000740E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3833" id="{00000000-000E-0000-0200-0000A30E0000}">
            <xm:f>AND('Program targeting'!$K$4&lt;&gt;"Y",NOT(ISBLANK(H94)))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00000000-000E-0000-0200-0000A40E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3881" id="{00000000-000E-0000-0200-0000D30E0000}">
            <xm:f>AND('Program targeting'!$L$4&lt;&gt;"Y",NOT(ISBLANK(H95)))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00000000-000E-0000-0200-0000D40E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475" id="{00000000-000E-0000-0200-000085010000}">
            <xm:f>AND('Program targeting'!$K$5&lt;&gt;"Y",NOT(ISBLANK(I10)))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8601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523" id="{00000000-000E-0000-0200-0000B5010000}">
            <xm:f>AND('Program targeting'!$L$5&lt;&gt;"Y",NOT(ISBLANK(I11)))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B601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571" id="{00000000-000E-0000-0200-0000E501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E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619" id="{00000000-000E-0000-0200-00001502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16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667" id="{00000000-000E-0000-0200-000045020000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46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I16:I23</xm:sqref>
        </x14:conditionalFormatting>
        <x14:conditionalFormatting xmlns:xm="http://schemas.microsoft.com/office/excel/2006/main">
          <x14:cfRule type="expression" priority="715" id="{00000000-000E-0000-0200-000075020000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76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763" id="{00000000-000E-0000-0200-0000A5020000}">
            <xm:f>AND('Program targeting'!$G$5&lt;&gt;"Y",NOT(ISBLANK(I18)))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A6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811" id="{00000000-000E-0000-0200-0000D5020000}">
            <xm:f>AND('Program targeting'!$H$5&lt;&gt;"Y",NOT(ISBLANK(I19)))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D6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91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859" id="{00000000-000E-0000-0200-000005030000}">
            <xm:f>AND('Program targeting'!$I$5&lt;&gt;"Y",NOT(ISBLANK(I20)))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06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907" id="{00000000-000E-0000-0200-000035030000}">
            <xm:f>AND('Program targeting'!$J$5&lt;&gt;"Y",NOT(ISBLANK(I21)))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36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955" id="{00000000-000E-0000-0200-000065030000}">
            <xm:f>AND('Program targeting'!$K$5&lt;&gt;"Y",NOT(ISBLANK(I22)))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6603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1003" id="{00000000-000E-0000-0200-000095030000}">
            <xm:f>AND('Program targeting'!$L$5&lt;&gt;"Y",NOT(ISBLANK(I23)))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9603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1051" id="{00000000-000E-0000-0200-0000C5030000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C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1099" id="{00000000-000E-0000-0200-0000F5030000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F6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1147" id="{00000000-000E-0000-0200-000025040000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26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1195" id="{00000000-000E-0000-0200-000055040000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56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139" id="{00000000-000E-0000-0200-000035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3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1243" id="{00000000-000E-0000-0200-000085040000}">
            <xm:f>AND('Program targeting'!$G$5&lt;&gt;"Y",NOT(ISBLANK(I30)))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86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I30</xm:sqref>
        </x14:conditionalFormatting>
        <x14:conditionalFormatting xmlns:xm="http://schemas.microsoft.com/office/excel/2006/main">
          <x14:cfRule type="expression" priority="1291" id="{00000000-000E-0000-0200-0000B5040000}">
            <xm:f>AND('Program targeting'!$H$5&lt;&gt;"Y",NOT(ISBLANK(I31)))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B6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1339" id="{00000000-000E-0000-0200-0000E5040000}">
            <xm:f>AND('Program targeting'!$I$5&lt;&gt;"Y",NOT(ISBLANK(I32)))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E6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1387" id="{00000000-000E-0000-0200-000015050000}">
            <xm:f>AND('Program targeting'!$J$5&lt;&gt;"Y",NOT(ISBLANK(I33)))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16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1435" id="{00000000-000E-0000-0200-000045050000}">
            <xm:f>AND('Program targeting'!$K$5&lt;&gt;"Y",NOT(ISBLANK(I34)))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4605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1483" id="{00000000-000E-0000-0200-000075050000}">
            <xm:f>AND('Program targeting'!$L$5&lt;&gt;"Y",NOT(ISBLANK(I35)))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7605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1531" id="{00000000-000E-0000-0200-0000A5050000}">
            <xm:f>AND('Program targeting'!$C$5&lt;&gt;"Y",NOT(ISBLANK(I38)))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1579" id="{00000000-000E-0000-0200-0000D5050000}">
            <xm:f>AND('Program targeting'!$D$5&lt;&gt;"Y",NOT(ISBLANK(I39)))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D6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187" id="{00000000-000E-0000-0200-000065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66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I4:I11</xm:sqref>
        </x14:conditionalFormatting>
        <x14:conditionalFormatting xmlns:xm="http://schemas.microsoft.com/office/excel/2006/main">
          <x14:cfRule type="expression" priority="1627" id="{00000000-000E-0000-0200-000005060000}">
            <xm:f>AND('Program targeting'!$E$5&lt;&gt;"Y",NOT(ISBLANK(I40)))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06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1675" id="{00000000-000E-0000-0200-000035060000}">
            <xm:f>AND('Program targeting'!$F$5&lt;&gt;"Y",NOT(ISBLANK(I41)))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36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1723" id="{00000000-000E-0000-0200-000065060000}">
            <xm:f>AND('Program targeting'!$G$5&lt;&gt;"Y",NOT(ISBLANK(I42)))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66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1771" id="{00000000-000E-0000-0200-000095060000}">
            <xm:f>AND('Program targeting'!$H$5&lt;&gt;"Y",NOT(ISBLANK(I43)))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96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1819" id="{00000000-000E-0000-0200-0000C5060000}">
            <xm:f>AND('Program targeting'!$I$5&lt;&gt;"Y",NOT(ISBLANK(I44)))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C6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1867" id="{00000000-000E-0000-0200-0000F5060000}">
            <xm:f>AND('Program targeting'!$J$5&lt;&gt;"Y",NOT(ISBLANK(I45)))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F6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1915" id="{00000000-000E-0000-0200-000025070000}">
            <xm:f>AND('Program targeting'!$K$5&lt;&gt;"Y",NOT(ISBLANK(I46)))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2607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1963" id="{00000000-000E-0000-0200-000055070000}">
            <xm:f>AND('Program targeting'!$L$5&lt;&gt;"Y",NOT(ISBLANK(I47)))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5607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235" id="{00000000-000E-0000-0200-000095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96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2011" id="{00000000-000E-0000-0200-000085070000}">
            <xm:f>AND('Program targeting'!$C$5&lt;&gt;"Y",NOT(ISBLANK(I50)))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8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I50</xm:sqref>
        </x14:conditionalFormatting>
        <x14:conditionalFormatting xmlns:xm="http://schemas.microsoft.com/office/excel/2006/main">
          <x14:cfRule type="expression" priority="2059" id="{00000000-000E-0000-0200-0000B5070000}">
            <xm:f>AND('Program targeting'!$D$5&lt;&gt;"Y",NOT(ISBLANK(I51)))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B6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2107" id="{00000000-000E-0000-0200-0000E5070000}">
            <xm:f>AND('Program targeting'!$E$5&lt;&gt;"Y",NOT(ISBLANK(I52)))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E6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2155" id="{00000000-000E-0000-0200-000015080000}">
            <xm:f>AND('Program targeting'!$F$5&lt;&gt;"Y",NOT(ISBLANK(I53)))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16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2203" id="{00000000-000E-0000-0200-000045080000}">
            <xm:f>AND('Program targeting'!$G$5&lt;&gt;"Y",NOT(ISBLANK(I54)))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46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2251" id="{00000000-000E-0000-0200-000075080000}">
            <xm:f>AND('Program targeting'!$H$5&lt;&gt;"Y",NOT(ISBLANK(I55)))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76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2299" id="{00000000-000E-0000-0200-0000A5080000}">
            <xm:f>AND('Program targeting'!$I$5&lt;&gt;"Y",NOT(ISBLANK(I56)))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A6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2347" id="{00000000-000E-0000-0200-0000D5080000}">
            <xm:f>AND('Program targeting'!$J$5&lt;&gt;"Y",NOT(ISBLANK(I57)))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00000000-000E-0000-0200-0000D6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2395" id="{00000000-000E-0000-0200-000005090000}">
            <xm:f>AND('Program targeting'!$K$5&lt;&gt;"Y",NOT(ISBLANK(I58)))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00000000-000E-0000-0200-00000609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2443" id="{00000000-000E-0000-0200-000035090000}">
            <xm:f>AND('Program targeting'!$L$5&lt;&gt;"Y",NOT(ISBLANK(I59)))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4" id="{00000000-000E-0000-0200-00003609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283" id="{00000000-000E-0000-0200-0000C5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C6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2491" id="{00000000-000E-0000-0200-00006509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00000000-000E-0000-0200-00006609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2539" id="{00000000-000E-0000-0200-00009509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00000000-000E-0000-0200-00009609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2587" id="{00000000-000E-0000-0200-0000C509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00000000-000E-0000-0200-0000C609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2635" id="{00000000-000E-0000-0200-0000F509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00000000-000E-0000-0200-0000F609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2683" id="{00000000-000E-0000-0200-0000250A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00000000-000E-0000-0200-0000260A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2731" id="{00000000-000E-0000-0200-0000550A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00000000-000E-0000-0200-0000560A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2779" id="{00000000-000E-0000-0200-0000850A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00000000-000E-0000-0200-0000860A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2827" id="{00000000-000E-0000-0200-0000B50A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00000000-000E-0000-0200-0000B60A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331" id="{00000000-000E-0000-0200-0000F5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F6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2875" id="{00000000-000E-0000-0200-0000E50A0000}">
            <xm:f>AND('Program targeting'!$K$5&lt;&gt;"Y",NOT(ISBLANK(I70)))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00000000-000E-0000-0200-0000E60A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I70</xm:sqref>
        </x14:conditionalFormatting>
        <x14:conditionalFormatting xmlns:xm="http://schemas.microsoft.com/office/excel/2006/main">
          <x14:cfRule type="expression" priority="2923" id="{00000000-000E-0000-0200-0000150B0000}">
            <xm:f>AND('Program targeting'!$L$5&lt;&gt;"Y",NOT(ISBLANK(I71)))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00000000-000E-0000-0200-0000160B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I71</xm:sqref>
        </x14:conditionalFormatting>
        <x14:conditionalFormatting xmlns:xm="http://schemas.microsoft.com/office/excel/2006/main">
          <x14:cfRule type="expression" priority="2971" id="{00000000-000E-0000-0200-0000450B0000}">
            <xm:f>AND('Program targeting'!$C$5&lt;&gt;"Y",NOT(ISBLANK(I74)))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00000000-000E-0000-0200-0000460B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3019" id="{00000000-000E-0000-0200-0000750B0000}">
            <xm:f>AND('Program targeting'!$D$5&lt;&gt;"Y",NOT(ISBLANK(I75)))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00000000-000E-0000-0200-0000760B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3067" id="{00000000-000E-0000-0200-0000A50B0000}">
            <xm:f>AND('Program targeting'!$E$5&lt;&gt;"Y",NOT(ISBLANK(I76)))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8" id="{00000000-000E-0000-0200-0000A60B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3115" id="{00000000-000E-0000-0200-0000D50B0000}">
            <xm:f>AND('Program targeting'!$F$5&lt;&gt;"Y",NOT(ISBLANK(I77)))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00000000-000E-0000-0200-0000D60B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3163" id="{00000000-000E-0000-0200-0000050C0000}">
            <xm:f>AND('Program targeting'!$G$5&lt;&gt;"Y",NOT(ISBLANK(I78)))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00000000-000E-0000-0200-0000060C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3211" id="{00000000-000E-0000-0200-0000350C0000}">
            <xm:f>AND('Program targeting'!$H$5&lt;&gt;"Y",NOT(ISBLANK(I79)))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00000000-000E-0000-0200-0000360C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379" id="{00000000-000E-0000-0200-00002501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26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3259" id="{00000000-000E-0000-0200-0000650C0000}">
            <xm:f>AND('Program targeting'!$I$5&lt;&gt;"Y",NOT(ISBLANK(I80)))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00000000-000E-0000-0200-0000660C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3307" id="{00000000-000E-0000-0200-0000950C0000}">
            <xm:f>AND('Program targeting'!$J$5&lt;&gt;"Y",NOT(ISBLANK(I81)))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00000000-000E-0000-0200-0000960C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3355" id="{00000000-000E-0000-0200-0000C50C0000}">
            <xm:f>AND('Program targeting'!$K$5&lt;&gt;"Y",NOT(ISBLANK(I82)))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6" id="{00000000-000E-0000-0200-0000C60C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3403" id="{00000000-000E-0000-0200-0000F50C0000}">
            <xm:f>AND('Program targeting'!$L$5&lt;&gt;"Y",NOT(ISBLANK(I83)))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00000000-000E-0000-0200-0000F60C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3451" id="{00000000-000E-0000-0200-0000250D0000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00000000-000E-0000-0200-0000260D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3499" id="{00000000-000E-0000-0200-0000550D0000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00000000-000E-0000-0200-0000560D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3547" id="{00000000-000E-0000-0200-0000850D0000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00000000-000E-0000-0200-0000860D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3595" id="{00000000-000E-0000-0200-0000B50D0000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00000000-000E-0000-0200-0000B60D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427" id="{00000000-000E-0000-0200-00005501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56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3643" id="{00000000-000E-0000-0200-0000E50D0000}">
            <xm:f>AND('Program targeting'!$G$5&lt;&gt;"Y",NOT(ISBLANK(I90)))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00000000-000E-0000-0200-0000E60D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I90</xm:sqref>
        </x14:conditionalFormatting>
        <x14:conditionalFormatting xmlns:xm="http://schemas.microsoft.com/office/excel/2006/main">
          <x14:cfRule type="expression" priority="3691" id="{00000000-000E-0000-0200-0000150E0000}">
            <xm:f>AND('Program targeting'!$H$5&lt;&gt;"Y",NOT(ISBLANK(I91)))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2" id="{00000000-000E-0000-0200-0000160E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I91</xm:sqref>
        </x14:conditionalFormatting>
        <x14:conditionalFormatting xmlns:xm="http://schemas.microsoft.com/office/excel/2006/main">
          <x14:cfRule type="expression" priority="3739" id="{00000000-000E-0000-0200-0000450E0000}">
            <xm:f>AND('Program targeting'!$I$5&lt;&gt;"Y",NOT(ISBLANK(I92)))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00000000-000E-0000-0200-0000460E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3787" id="{00000000-000E-0000-0200-0000750E0000}">
            <xm:f>AND('Program targeting'!$J$5&lt;&gt;"Y",NOT(ISBLANK(I93)))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00000000-000E-0000-0200-0000760E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3835" id="{00000000-000E-0000-0200-0000A50E0000}">
            <xm:f>AND('Program targeting'!$K$5&lt;&gt;"Y",NOT(ISBLANK(I94)))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00000000-000E-0000-0200-0000A60E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3883" id="{00000000-000E-0000-0200-0000D50E0000}">
            <xm:f>AND('Program targeting'!$L$5&lt;&gt;"Y",NOT(ISBLANK(I95)))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00000000-000E-0000-0200-0000D60E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477" id="{00000000-000E-0000-0200-000087010000}">
            <xm:f>AND('Program targeting'!$K$6&lt;&gt;"Y",NOT(ISBLANK(J10)))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8801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525" id="{00000000-000E-0000-0200-0000B7010000}">
            <xm:f>AND('Program targeting'!$L$6&lt;&gt;"Y",NOT(ISBLANK(J11)))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B801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573" id="{00000000-000E-0000-0200-0000E701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E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J14:J23</xm:sqref>
        </x14:conditionalFormatting>
        <x14:conditionalFormatting xmlns:xm="http://schemas.microsoft.com/office/excel/2006/main">
          <x14:cfRule type="expression" priority="621" id="{00000000-000E-0000-0200-00001702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18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669" id="{00000000-000E-0000-0200-000047020000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48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717" id="{00000000-000E-0000-0200-000077020000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78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765" id="{00000000-000E-0000-0200-0000A7020000}">
            <xm:f>AND('Program targeting'!$G$6&lt;&gt;"Y",NOT(ISBLANK(J18)))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A8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813" id="{00000000-000E-0000-0200-0000D7020000}">
            <xm:f>AND('Program targeting'!$H$6&lt;&gt;"Y",NOT(ISBLANK(J19)))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D8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93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861" id="{00000000-000E-0000-0200-000007030000}">
            <xm:f>AND('Program targeting'!$I$6&lt;&gt;"Y",NOT(ISBLANK(J20)))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08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909" id="{00000000-000E-0000-0200-000037030000}">
            <xm:f>AND('Program targeting'!$J$6&lt;&gt;"Y",NOT(ISBLANK(J21)))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38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957" id="{00000000-000E-0000-0200-000067030000}">
            <xm:f>AND('Program targeting'!$K$6&lt;&gt;"Y",NOT(ISBLANK(J22)))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6803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1005" id="{00000000-000E-0000-0200-000097030000}">
            <xm:f>AND('Program targeting'!$L$6&lt;&gt;"Y",NOT(ISBLANK(J23)))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9803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1053" id="{00000000-000E-0000-0200-0000C7030000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C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1101" id="{00000000-000E-0000-0200-0000F7030000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F8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1149" id="{00000000-000E-0000-0200-000027040000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28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1197" id="{00000000-000E-0000-0200-000057040000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58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141" id="{00000000-000E-0000-0200-000037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3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1245" id="{00000000-000E-0000-0200-000087040000}">
            <xm:f>AND('Program targeting'!$G$6&lt;&gt;"Y",NOT(ISBLANK(J30)))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88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J30</xm:sqref>
        </x14:conditionalFormatting>
        <x14:conditionalFormatting xmlns:xm="http://schemas.microsoft.com/office/excel/2006/main">
          <x14:cfRule type="expression" priority="1293" id="{00000000-000E-0000-0200-0000B7040000}">
            <xm:f>AND('Program targeting'!$H$6&lt;&gt;"Y",NOT(ISBLANK(J31)))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B8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1341" id="{00000000-000E-0000-0200-0000E7040000}">
            <xm:f>AND('Program targeting'!$I$6&lt;&gt;"Y",NOT(ISBLANK(J32)))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E8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1389" id="{00000000-000E-0000-0200-000017050000}">
            <xm:f>AND('Program targeting'!$J$6&lt;&gt;"Y",NOT(ISBLANK(J33)))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18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1437" id="{00000000-000E-0000-0200-000047050000}">
            <xm:f>AND('Program targeting'!$K$6&lt;&gt;"Y",NOT(ISBLANK(J34)))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4805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1485" id="{00000000-000E-0000-0200-000077050000}">
            <xm:f>AND('Program targeting'!$L$6&lt;&gt;"Y",NOT(ISBLANK(J35)))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7805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1533" id="{00000000-000E-0000-0200-0000A7050000}">
            <xm:f>AND('Program targeting'!$C$6&lt;&gt;"Y",NOT(ISBLANK(J38)))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1581" id="{00000000-000E-0000-0200-0000D7050000}">
            <xm:f>AND('Program targeting'!$D$6&lt;&gt;"Y",NOT(ISBLANK(J39)))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D8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189" id="{00000000-000E-0000-0200-000067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68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J4:J11</xm:sqref>
        </x14:conditionalFormatting>
        <x14:conditionalFormatting xmlns:xm="http://schemas.microsoft.com/office/excel/2006/main">
          <x14:cfRule type="expression" priority="1629" id="{00000000-000E-0000-0200-000007060000}">
            <xm:f>AND('Program targeting'!$E$6&lt;&gt;"Y",NOT(ISBLANK(J40)))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08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1677" id="{00000000-000E-0000-0200-000037060000}">
            <xm:f>AND('Program targeting'!$F$6&lt;&gt;"Y",NOT(ISBLANK(J41)))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38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1725" id="{00000000-000E-0000-0200-000067060000}">
            <xm:f>AND('Program targeting'!$G$6&lt;&gt;"Y",NOT(ISBLANK(J42)))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68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1773" id="{00000000-000E-0000-0200-000097060000}">
            <xm:f>AND('Program targeting'!$H$6&lt;&gt;"Y",NOT(ISBLANK(J43)))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98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1821" id="{00000000-000E-0000-0200-0000C7060000}">
            <xm:f>AND('Program targeting'!$I$6&lt;&gt;"Y",NOT(ISBLANK(J44)))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C8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1869" id="{00000000-000E-0000-0200-0000F7060000}">
            <xm:f>AND('Program targeting'!$J$6&lt;&gt;"Y",NOT(ISBLANK(J45)))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F8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1917" id="{00000000-000E-0000-0200-000027070000}">
            <xm:f>AND('Program targeting'!$K$6&lt;&gt;"Y",NOT(ISBLANK(J46)))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2807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1965" id="{00000000-000E-0000-0200-000057070000}">
            <xm:f>AND('Program targeting'!$L$6&lt;&gt;"Y",NOT(ISBLANK(J47)))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5807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237" id="{00000000-000E-0000-0200-000097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98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2013" id="{00000000-000E-0000-0200-000087070000}">
            <xm:f>AND('Program targeting'!$C$6&lt;&gt;"Y",NOT(ISBLANK(J50)))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8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J50</xm:sqref>
        </x14:conditionalFormatting>
        <x14:conditionalFormatting xmlns:xm="http://schemas.microsoft.com/office/excel/2006/main">
          <x14:cfRule type="expression" priority="2061" id="{00000000-000E-0000-0200-0000B7070000}">
            <xm:f>AND('Program targeting'!$D$6&lt;&gt;"Y",NOT(ISBLANK(J51)))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B8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2109" id="{00000000-000E-0000-0200-0000E7070000}">
            <xm:f>AND('Program targeting'!$E$6&lt;&gt;"Y",NOT(ISBLANK(J52)))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E8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2157" id="{00000000-000E-0000-0200-000017080000}">
            <xm:f>AND('Program targeting'!$F$6&lt;&gt;"Y",NOT(ISBLANK(J53)))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18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2205" id="{00000000-000E-0000-0200-000047080000}">
            <xm:f>AND('Program targeting'!$G$6&lt;&gt;"Y",NOT(ISBLANK(J54)))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48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2253" id="{00000000-000E-0000-0200-000077080000}">
            <xm:f>AND('Program targeting'!$H$6&lt;&gt;"Y",NOT(ISBLANK(J55)))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78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2301" id="{00000000-000E-0000-0200-0000A7080000}">
            <xm:f>AND('Program targeting'!$I$6&lt;&gt;"Y",NOT(ISBLANK(J56)))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A8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2349" id="{00000000-000E-0000-0200-0000D7080000}">
            <xm:f>AND('Program targeting'!$J$6&lt;&gt;"Y",NOT(ISBLANK(J57)))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00000000-000E-0000-0200-0000D8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2397" id="{00000000-000E-0000-0200-000007090000}">
            <xm:f>AND('Program targeting'!$K$6&lt;&gt;"Y",NOT(ISBLANK(J58)))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00000000-000E-0000-0200-00000809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2445" id="{00000000-000E-0000-0200-000037090000}">
            <xm:f>AND('Program targeting'!$L$6&lt;&gt;"Y",NOT(ISBLANK(J59)))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00000000-000E-0000-0200-00003809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285" id="{00000000-000E-0000-0200-0000C7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C8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2493" id="{00000000-000E-0000-0200-00006709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00000000-000E-0000-0200-00006809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2541" id="{00000000-000E-0000-0200-00009709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00000000-000E-0000-0200-00009809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2589" id="{00000000-000E-0000-0200-0000C709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00000000-000E-0000-0200-0000C809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2637" id="{00000000-000E-0000-0200-0000F709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00000000-000E-0000-0200-0000F809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2685" id="{00000000-000E-0000-0200-0000270A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00000000-000E-0000-0200-0000280A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2733" id="{00000000-000E-0000-0200-0000570A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00000000-000E-0000-0200-0000580A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2781" id="{00000000-000E-0000-0200-0000870A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2" id="{00000000-000E-0000-0200-0000880A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2829" id="{00000000-000E-0000-0200-0000B70A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00000000-000E-0000-0200-0000B80A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333" id="{00000000-000E-0000-0200-0000F7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F8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2877" id="{00000000-000E-0000-0200-0000E70A0000}">
            <xm:f>AND('Program targeting'!$K$6&lt;&gt;"Y",NOT(ISBLANK(J70)))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00000000-000E-0000-0200-0000E80A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J70</xm:sqref>
        </x14:conditionalFormatting>
        <x14:conditionalFormatting xmlns:xm="http://schemas.microsoft.com/office/excel/2006/main">
          <x14:cfRule type="expression" priority="2925" id="{00000000-000E-0000-0200-0000170B0000}">
            <xm:f>AND('Program targeting'!$L$6&lt;&gt;"Y",NOT(ISBLANK(J71)))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00000000-000E-0000-0200-0000180B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J71</xm:sqref>
        </x14:conditionalFormatting>
        <x14:conditionalFormatting xmlns:xm="http://schemas.microsoft.com/office/excel/2006/main">
          <x14:cfRule type="expression" priority="2973" id="{00000000-000E-0000-0200-0000470B0000}">
            <xm:f>AND('Program targeting'!$C$6&lt;&gt;"Y",NOT(ISBLANK(J74)))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00000000-000E-0000-0200-0000480B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3021" id="{00000000-000E-0000-0200-0000770B0000}">
            <xm:f>AND('Program targeting'!$D$6&lt;&gt;"Y",NOT(ISBLANK(J75)))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00000000-000E-0000-0200-0000780B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3069" id="{00000000-000E-0000-0200-0000A70B0000}">
            <xm:f>AND('Program targeting'!$E$6&lt;&gt;"Y",NOT(ISBLANK(J76)))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00000000-000E-0000-0200-0000A80B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3117" id="{00000000-000E-0000-0200-0000D70B0000}">
            <xm:f>AND('Program targeting'!$F$6&lt;&gt;"Y",NOT(ISBLANK(J77)))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00000000-000E-0000-0200-0000D80B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3165" id="{00000000-000E-0000-0200-0000070C0000}">
            <xm:f>AND('Program targeting'!$G$6&lt;&gt;"Y",NOT(ISBLANK(J78)))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00000000-000E-0000-0200-0000080C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3213" id="{00000000-000E-0000-0200-0000370C0000}">
            <xm:f>AND('Program targeting'!$H$6&lt;&gt;"Y",NOT(ISBLANK(J79)))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00000000-000E-0000-0200-0000380C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381" id="{00000000-000E-0000-0200-00002701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28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3261" id="{00000000-000E-0000-0200-0000670C0000}">
            <xm:f>AND('Program targeting'!$I$6&lt;&gt;"Y",NOT(ISBLANK(J80)))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2" id="{00000000-000E-0000-0200-0000680C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3309" id="{00000000-000E-0000-0200-0000970C0000}">
            <xm:f>AND('Program targeting'!$J$6&lt;&gt;"Y",NOT(ISBLANK(J81)))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00000000-000E-0000-0200-0000980C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3357" id="{00000000-000E-0000-0200-0000C70C0000}">
            <xm:f>AND('Program targeting'!$K$6&lt;&gt;"Y",NOT(ISBLANK(J82)))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8" id="{00000000-000E-0000-0200-0000C80C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3405" id="{00000000-000E-0000-0200-0000F70C0000}">
            <xm:f>AND('Program targeting'!$L$6&lt;&gt;"Y",NOT(ISBLANK(J83)))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6" id="{00000000-000E-0000-0200-0000F80C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3453" id="{00000000-000E-0000-0200-0000270D0000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00000000-000E-0000-0200-0000280D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3501" id="{00000000-000E-0000-0200-0000570D0000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00000000-000E-0000-0200-0000580D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3549" id="{00000000-000E-0000-0200-0000870D0000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00000000-000E-0000-0200-0000880D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3597" id="{00000000-000E-0000-0200-0000B70D0000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00000000-000E-0000-0200-0000B80D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429" id="{00000000-000E-0000-0200-00005701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58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3645" id="{00000000-000E-0000-0200-0000E70D0000}">
            <xm:f>AND('Program targeting'!$G$6&lt;&gt;"Y",NOT(ISBLANK(J90)))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00000000-000E-0000-0200-0000E80D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J90</xm:sqref>
        </x14:conditionalFormatting>
        <x14:conditionalFormatting xmlns:xm="http://schemas.microsoft.com/office/excel/2006/main">
          <x14:cfRule type="expression" priority="3693" id="{00000000-000E-0000-0200-0000170E0000}">
            <xm:f>AND('Program targeting'!$H$6&lt;&gt;"Y",NOT(ISBLANK(J91)))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00000000-000E-0000-0200-0000180E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J91</xm:sqref>
        </x14:conditionalFormatting>
        <x14:conditionalFormatting xmlns:xm="http://schemas.microsoft.com/office/excel/2006/main">
          <x14:cfRule type="expression" priority="3741" id="{00000000-000E-0000-0200-0000470E0000}">
            <xm:f>AND('Program targeting'!$I$6&lt;&gt;"Y",NOT(ISBLANK(J92)))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00000000-000E-0000-0200-0000480E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3789" id="{00000000-000E-0000-0200-0000770E0000}">
            <xm:f>AND('Program targeting'!$J$6&lt;&gt;"Y",NOT(ISBLANK(J93)))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00000000-000E-0000-0200-0000780E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3837" id="{00000000-000E-0000-0200-0000A70E0000}">
            <xm:f>AND('Program targeting'!$K$6&lt;&gt;"Y",NOT(ISBLANK(J94)))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00000000-000E-0000-0200-0000A80E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3885" id="{00000000-000E-0000-0200-0000D70E0000}">
            <xm:f>AND('Program targeting'!$L$6&lt;&gt;"Y",NOT(ISBLANK(J95)))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00000000-000E-0000-0200-0000D80E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479" id="{00000000-000E-0000-0200-000089010000}">
            <xm:f>AND('Program targeting'!$K$7&lt;&gt;"Y",NOT(ISBLANK(K10)))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8A01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527" id="{00000000-000E-0000-0200-0000B9010000}">
            <xm:f>AND('Program targeting'!$L$7&lt;&gt;"Y",NOT(ISBLANK(K11)))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BA01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575" id="{00000000-000E-0000-0200-0000E901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00000000-000E-0000-0200-0000E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623" id="{00000000-000E-0000-0200-00001902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1A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671" id="{00000000-000E-0000-0200-000049020000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4A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719" id="{00000000-000E-0000-0200-000079020000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00000000-000E-0000-0200-00007A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767" id="{00000000-000E-0000-0200-0000A9020000}">
            <xm:f>AND('Program targeting'!$G$7&lt;&gt;"Y",NOT(ISBLANK(K18)))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AA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K18:K21</xm:sqref>
        </x14:conditionalFormatting>
        <x14:conditionalFormatting xmlns:xm="http://schemas.microsoft.com/office/excel/2006/main">
          <x14:cfRule type="expression" priority="815" id="{00000000-000E-0000-0200-0000D9020000}">
            <xm:f>AND('Program targeting'!$H$7&lt;&gt;"Y",NOT(ISBLANK(K19)))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DA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5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863" id="{00000000-000E-0000-0200-000009030000}">
            <xm:f>AND('Program targeting'!$I$7&lt;&gt;"Y",NOT(ISBLANK(K20)))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00000000-000E-0000-0200-00000A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911" id="{00000000-000E-0000-0200-000039030000}">
            <xm:f>AND('Program targeting'!$J$7&lt;&gt;"Y",NOT(ISBLANK(K21)))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3A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959" id="{00000000-000E-0000-0200-000069030000}">
            <xm:f>AND('Program targeting'!$K$7&lt;&gt;"Y",NOT(ISBLANK(K22)))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6A03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1007" id="{00000000-000E-0000-0200-000099030000}">
            <xm:f>AND('Program targeting'!$L$7&lt;&gt;"Y",NOT(ISBLANK(K23)))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00000000-000E-0000-0200-00009A03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1055" id="{00000000-000E-0000-0200-0000C9030000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C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1103" id="{00000000-000E-0000-0200-0000F9030000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FA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1151" id="{00000000-000E-0000-0200-000029040000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00000000-000E-0000-0200-00002A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1199" id="{00000000-000E-0000-0200-000059040000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5A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143" id="{00000000-000E-0000-0200-000039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00000000-000E-0000-0200-00003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1247" id="{00000000-000E-0000-0200-000089040000}">
            <xm:f>AND('Program targeting'!$G$7&lt;&gt;"Y",NOT(ISBLANK(K30)))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8A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K30</xm:sqref>
        </x14:conditionalFormatting>
        <x14:conditionalFormatting xmlns:xm="http://schemas.microsoft.com/office/excel/2006/main">
          <x14:cfRule type="expression" priority="1295" id="{00000000-000E-0000-0200-0000B9040000}">
            <xm:f>AND('Program targeting'!$H$7&lt;&gt;"Y",NOT(ISBLANK(K31)))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00000000-000E-0000-0200-0000BA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1343" id="{00000000-000E-0000-0200-0000E9040000}">
            <xm:f>AND('Program targeting'!$I$7&lt;&gt;"Y",NOT(ISBLANK(K32)))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EA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1391" id="{00000000-000E-0000-0200-000019050000}">
            <xm:f>AND('Program targeting'!$J$7&lt;&gt;"Y",NOT(ISBLANK(K33)))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1A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1439" id="{00000000-000E-0000-0200-000049050000}">
            <xm:f>AND('Program targeting'!$K$7&lt;&gt;"Y",NOT(ISBLANK(K34)))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00000000-000E-0000-0200-00004A05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1487" id="{00000000-000E-0000-0200-000079050000}">
            <xm:f>AND('Program targeting'!$L$7&lt;&gt;"Y",NOT(ISBLANK(K35)))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7A05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1535" id="{00000000-000E-0000-0200-0000A9050000}">
            <xm:f>AND('Program targeting'!$C$7&lt;&gt;"Y",NOT(ISBLANK(K38)))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1583" id="{00000000-000E-0000-0200-0000D9050000}">
            <xm:f>AND('Program targeting'!$D$7&lt;&gt;"Y",NOT(ISBLANK(K39)))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00000000-000E-0000-0200-0000DA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191" id="{00000000-000E-0000-0200-000069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6A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1631" id="{00000000-000E-0000-0200-000009060000}">
            <xm:f>AND('Program targeting'!$E$7&lt;&gt;"Y",NOT(ISBLANK(K40)))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0A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1679" id="{00000000-000E-0000-0200-000039060000}">
            <xm:f>AND('Program targeting'!$F$7&lt;&gt;"Y",NOT(ISBLANK(K41)))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3A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1727" id="{00000000-000E-0000-0200-000069060000}">
            <xm:f>AND('Program targeting'!$G$7&lt;&gt;"Y",NOT(ISBLANK(K42)))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00000000-000E-0000-0200-00006A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1775" id="{00000000-000E-0000-0200-000099060000}">
            <xm:f>AND('Program targeting'!$H$7&lt;&gt;"Y",NOT(ISBLANK(K43)))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9A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1823" id="{00000000-000E-0000-0200-0000C9060000}">
            <xm:f>AND('Program targeting'!$I$7&lt;&gt;"Y",NOT(ISBLANK(K44)))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CA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1871" id="{00000000-000E-0000-0200-0000F9060000}">
            <xm:f>AND('Program targeting'!$J$7&lt;&gt;"Y",NOT(ISBLANK(K45)))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2" id="{00000000-000E-0000-0200-0000FA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1919" id="{00000000-000E-0000-0200-000029070000}">
            <xm:f>AND('Program targeting'!$K$7&lt;&gt;"Y",NOT(ISBLANK(K46)))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2A07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1967" id="{00000000-000E-0000-0200-000059070000}">
            <xm:f>AND('Program targeting'!$L$7&lt;&gt;"Y",NOT(ISBLANK(K47)))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5A07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239" id="{00000000-000E-0000-0200-000099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9A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2015" id="{00000000-000E-0000-0200-000089070000}">
            <xm:f>AND('Program targeting'!$C$7&lt;&gt;"Y",NOT(ISBLANK(K50)))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00000000-000E-0000-0200-00008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K50</xm:sqref>
        </x14:conditionalFormatting>
        <x14:conditionalFormatting xmlns:xm="http://schemas.microsoft.com/office/excel/2006/main">
          <x14:cfRule type="expression" priority="2063" id="{00000000-000E-0000-0200-0000B9070000}">
            <xm:f>AND('Program targeting'!$D$7&lt;&gt;"Y",NOT(ISBLANK(K51)))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BA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2111" id="{00000000-000E-0000-0200-0000E9070000}">
            <xm:f>AND('Program targeting'!$E$7&lt;&gt;"Y",NOT(ISBLANK(K52)))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EA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2159" id="{00000000-000E-0000-0200-000019080000}">
            <xm:f>AND('Program targeting'!$F$7&lt;&gt;"Y",NOT(ISBLANK(K53)))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00000000-000E-0000-0200-00001A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2207" id="{00000000-000E-0000-0200-000049080000}">
            <xm:f>AND('Program targeting'!$G$7&lt;&gt;"Y",NOT(ISBLANK(K54)))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4A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2255" id="{00000000-000E-0000-0200-000079080000}">
            <xm:f>AND('Program targeting'!$H$7&lt;&gt;"Y",NOT(ISBLANK(K55)))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7A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2303" id="{00000000-000E-0000-0200-0000A9080000}">
            <xm:f>AND('Program targeting'!$I$7&lt;&gt;"Y",NOT(ISBLANK(K56)))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00000000-000E-0000-0200-0000AA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2351" id="{00000000-000E-0000-0200-0000D9080000}">
            <xm:f>AND('Program targeting'!$J$7&lt;&gt;"Y",NOT(ISBLANK(K57)))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00000000-000E-0000-0200-0000DA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2399" id="{00000000-000E-0000-0200-000009090000}">
            <xm:f>AND('Program targeting'!$K$7&lt;&gt;"Y",NOT(ISBLANK(K58)))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00000000-000E-0000-0200-00000A09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2447" id="{00000000-000E-0000-0200-000039090000}">
            <xm:f>AND('Program targeting'!$L$7&lt;&gt;"Y",NOT(ISBLANK(K59)))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00000000-000E-0000-0200-00003A09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287" id="{00000000-000E-0000-0200-0000C9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00000000-000E-0000-0200-0000CA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2495" id="{00000000-000E-0000-0200-00006909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6" id="{00000000-000E-0000-0200-00006A09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2543" id="{00000000-000E-0000-0200-00009909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00000000-000E-0000-0200-00009A09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2591" id="{00000000-000E-0000-0200-0000C909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00000000-000E-0000-0200-0000CA09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2639" id="{00000000-000E-0000-0200-0000F909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00000000-000E-0000-0200-0000FA09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2687" id="{00000000-000E-0000-0200-0000290A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00000000-000E-0000-0200-00002A0A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2735" id="{00000000-000E-0000-0200-0000590A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00000000-000E-0000-0200-00005A0A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2783" id="{00000000-000E-0000-0200-0000890A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00000000-000E-0000-0200-00008A0A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2831" id="{00000000-000E-0000-0200-0000B90A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00000000-000E-0000-0200-0000BA0A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2879" id="{00000000-000E-0000-0200-0000E90A0000}">
            <xm:f>AND('Program targeting'!$K$7&lt;&gt;"Y",NOT(ISBLANK(K70)))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00000000-000E-0000-0200-0000EA0A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K70</xm:sqref>
        </x14:conditionalFormatting>
        <x14:conditionalFormatting xmlns:xm="http://schemas.microsoft.com/office/excel/2006/main">
          <x14:cfRule type="expression" priority="2927" id="{00000000-000E-0000-0200-0000190B0000}">
            <xm:f>AND('Program targeting'!$L$7&lt;&gt;"Y",NOT(ISBLANK(K71)))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00000000-000E-0000-0200-00001A0B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K71</xm:sqref>
        </x14:conditionalFormatting>
        <x14:conditionalFormatting xmlns:xm="http://schemas.microsoft.com/office/excel/2006/main">
          <x14:cfRule type="expression" priority="2975" id="{00000000-000E-0000-0200-0000490B0000}">
            <xm:f>AND('Program targeting'!$C$7&lt;&gt;"Y",NOT(ISBLANK(K74)))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00000000-000E-0000-0200-00004A0B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3023" id="{00000000-000E-0000-0200-0000790B0000}">
            <xm:f>AND('Program targeting'!$D$7&lt;&gt;"Y",NOT(ISBLANK(K75)))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00000000-000E-0000-0200-00007A0B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3071" id="{00000000-000E-0000-0200-0000A90B0000}">
            <xm:f>AND('Program targeting'!$E$7&lt;&gt;"Y",NOT(ISBLANK(K76)))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00000000-000E-0000-0200-0000AA0B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3119" id="{00000000-000E-0000-0200-0000D90B0000}">
            <xm:f>AND('Program targeting'!$F$7&lt;&gt;"Y",NOT(ISBLANK(K77)))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0" id="{00000000-000E-0000-0200-0000DA0B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3167" id="{00000000-000E-0000-0200-0000090C0000}">
            <xm:f>AND('Program targeting'!$G$7&lt;&gt;"Y",NOT(ISBLANK(K78)))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00000000-000E-0000-0200-00000A0C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3215" id="{00000000-000E-0000-0200-0000390C0000}">
            <xm:f>AND('Program targeting'!$H$7&lt;&gt;"Y",NOT(ISBLANK(K79)))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00000000-000E-0000-0200-00003A0C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3263" id="{00000000-000E-0000-0200-0000690C0000}">
            <xm:f>AND('Program targeting'!$I$7&lt;&gt;"Y",NOT(ISBLANK(K80)))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00000000-000E-0000-0200-00006A0C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3311" id="{00000000-000E-0000-0200-0000990C0000}">
            <xm:f>AND('Program targeting'!$J$7&lt;&gt;"Y",NOT(ISBLANK(K81)))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00000000-000E-0000-0200-00009A0C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3359" id="{00000000-000E-0000-0200-0000C90C0000}">
            <xm:f>AND('Program targeting'!$K$7&lt;&gt;"Y",NOT(ISBLANK(K82)))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00000000-000E-0000-0200-0000CA0C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3407" id="{00000000-000E-0000-0200-0000F90C0000}">
            <xm:f>AND('Program targeting'!$L$7&lt;&gt;"Y",NOT(ISBLANK(K83)))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00000000-000E-0000-0200-0000FA0C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3455" id="{00000000-000E-0000-0200-0000290D0000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00000000-000E-0000-0200-00002A0D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3503" id="{00000000-000E-0000-0200-0000590D0000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00000000-000E-0000-0200-00005A0D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3551" id="{00000000-000E-0000-0200-0000890D0000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00000000-000E-0000-0200-00008A0D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3599" id="{00000000-000E-0000-0200-0000B90D0000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00000000-000E-0000-0200-0000BA0D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3647" id="{00000000-000E-0000-0200-0000E90D0000}">
            <xm:f>AND('Program targeting'!$G$7&lt;&gt;"Y",NOT(ISBLANK(K90)))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00000000-000E-0000-0200-0000EA0D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K90</xm:sqref>
        </x14:conditionalFormatting>
        <x14:conditionalFormatting xmlns:xm="http://schemas.microsoft.com/office/excel/2006/main">
          <x14:cfRule type="expression" priority="3695" id="{00000000-000E-0000-0200-0000190E0000}">
            <xm:f>AND('Program targeting'!$H$7&lt;&gt;"Y",NOT(ISBLANK(K91)))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6" id="{00000000-000E-0000-0200-00001A0E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K91</xm:sqref>
        </x14:conditionalFormatting>
        <x14:conditionalFormatting xmlns:xm="http://schemas.microsoft.com/office/excel/2006/main">
          <x14:cfRule type="expression" priority="3743" id="{00000000-000E-0000-0200-0000490E0000}">
            <xm:f>AND('Program targeting'!$I$7&lt;&gt;"Y",NOT(ISBLANK(K92)))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4" id="{00000000-000E-0000-0200-00004A0E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3791" id="{00000000-000E-0000-0200-0000790E0000}">
            <xm:f>AND('Program targeting'!$J$7&lt;&gt;"Y",NOT(ISBLANK(K93)))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00000000-000E-0000-0200-00007A0E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3839" id="{00000000-000E-0000-0200-0000A90E0000}">
            <xm:f>AND('Program targeting'!$K$7&lt;&gt;"Y",NOT(ISBLANK(K94)))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00000000-000E-0000-0200-0000AA0E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3887" id="{00000000-000E-0000-0200-0000D90E0000}">
            <xm:f>AND('Program targeting'!$L$7&lt;&gt;"Y",NOT(ISBLANK(K95)))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00000000-000E-0000-0200-0000DA0E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481" id="{00000000-000E-0000-0200-00008B010000}">
            <xm:f>AND('Program targeting'!$K$8&lt;&gt;"Y",NOT(ISBLANK(L10)))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8C01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529" id="{00000000-000E-0000-0200-0000BB010000}">
            <xm:f>AND('Program targeting'!$L$8&lt;&gt;"Y",NOT(ISBLANK(L11)))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BC01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577" id="{00000000-000E-0000-0200-0000EB01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E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625" id="{00000000-000E-0000-0200-00001B020000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1C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769" id="{00000000-000E-0000-0200-0000AB020000}">
            <xm:f>AND('Program targeting'!$G$8&lt;&gt;"Y",NOT(ISBLANK(L18)))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AC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817" id="{00000000-000E-0000-0200-0000DB020000}">
            <xm:f>AND('Program targeting'!$H$8&lt;&gt;"Y",NOT(ISBLANK(L19)))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DC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97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865" id="{00000000-000E-0000-0200-00000B030000}">
            <xm:f>AND('Program targeting'!$I$8&lt;&gt;"Y",NOT(ISBLANK(L20)))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0C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913" id="{00000000-000E-0000-0200-00003B030000}">
            <xm:f>AND('Program targeting'!$J$8&lt;&gt;"Y",NOT(ISBLANK(L21)))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3C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</xm:sqref>
        </x14:conditionalFormatting>
        <x14:conditionalFormatting xmlns:xm="http://schemas.microsoft.com/office/excel/2006/main">
          <x14:cfRule type="expression" priority="961" id="{00000000-000E-0000-0200-00006B030000}">
            <xm:f>AND('Program targeting'!$K$8&lt;&gt;"Y",NOT(ISBLANK(L22)))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6C03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1009" id="{00000000-000E-0000-0200-00009B030000}">
            <xm:f>AND('Program targeting'!$L$8&lt;&gt;"Y",NOT(ISBLANK(L23)))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9C03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1057" id="{00000000-000E-0000-0200-0000CB030000}">
            <xm:f>AND('Program targeting'!$C$8&lt;&gt;"Y",NOT(ISBLANK(L26)))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C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1105" id="{00000000-000E-0000-0200-0000FB030000}">
            <xm:f>AND('Program targeting'!$D$8&lt;&gt;"Y",NOT(ISBLANK(L27)))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FC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1153" id="{00000000-000E-0000-0200-00002B040000}">
            <xm:f>AND('Program targeting'!$E$8&lt;&gt;"Y",NOT(ISBLANK(L28)))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2C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1201" id="{00000000-000E-0000-0200-00005B040000}">
            <xm:f>AND('Program targeting'!$F$8&lt;&gt;"Y",NOT(ISBLANK(L29)))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5C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145" id="{00000000-000E-0000-0200-00003B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3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1249" id="{00000000-000E-0000-0200-00008B040000}">
            <xm:f>AND('Program targeting'!$G$8&lt;&gt;"Y",NOT(ISBLANK(L30)))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8C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expression" priority="1297" id="{00000000-000E-0000-0200-0000BB040000}">
            <xm:f>AND('Program targeting'!$H$8&lt;&gt;"Y",NOT(ISBLANK(L31)))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BC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1345" id="{00000000-000E-0000-0200-0000EB040000}">
            <xm:f>AND('Program targeting'!$I$8&lt;&gt;"Y",NOT(ISBLANK(L32)))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EC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1393" id="{00000000-000E-0000-0200-00001B050000}">
            <xm:f>AND('Program targeting'!$J$8&lt;&gt;"Y",NOT(ISBLANK(L33)))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1C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1441" id="{00000000-000E-0000-0200-00004B050000}">
            <xm:f>AND('Program targeting'!$K$8&lt;&gt;"Y",NOT(ISBLANK(L34)))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4C05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1489" id="{00000000-000E-0000-0200-00007B050000}">
            <xm:f>AND('Program targeting'!$L$8&lt;&gt;"Y",NOT(ISBLANK(L35)))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7C05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1537" id="{00000000-000E-0000-0200-0000AB050000}">
            <xm:f>AND('Program targeting'!$C$8&lt;&gt;"Y",NOT(ISBLANK(L38)))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1585" id="{00000000-000E-0000-0200-0000DB050000}">
            <xm:f>AND('Program targeting'!$D$8&lt;&gt;"Y",NOT(ISBLANK(L39)))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DC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1633" id="{00000000-000E-0000-0200-00000B060000}">
            <xm:f>AND('Program targeting'!$E$8&lt;&gt;"Y",NOT(ISBLANK(L40)))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0C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1681" id="{00000000-000E-0000-0200-00003B060000}">
            <xm:f>AND('Program targeting'!$F$8&lt;&gt;"Y",NOT(ISBLANK(L41)))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3C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1729" id="{00000000-000E-0000-0200-00006B060000}">
            <xm:f>AND('Program targeting'!$G$8&lt;&gt;"Y",NOT(ISBLANK(L42)))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6C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1777" id="{00000000-000E-0000-0200-00009B060000}">
            <xm:f>AND('Program targeting'!$H$8&lt;&gt;"Y",NOT(ISBLANK(L43)))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9C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1825" id="{00000000-000E-0000-0200-0000CB060000}">
            <xm:f>AND('Program targeting'!$I$8&lt;&gt;"Y",NOT(ISBLANK(L44)))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CC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1873" id="{00000000-000E-0000-0200-0000FB060000}">
            <xm:f>AND('Program targeting'!$J$8&lt;&gt;"Y",NOT(ISBLANK(L45)))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FC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1921" id="{00000000-000E-0000-0200-00002B070000}">
            <xm:f>AND('Program targeting'!$K$8&lt;&gt;"Y",NOT(ISBLANK(L46)))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2C07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1969" id="{00000000-000E-0000-0200-00005B070000}">
            <xm:f>AND('Program targeting'!$L$8&lt;&gt;"Y",NOT(ISBLANK(L47)))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5C07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241" id="{00000000-000E-0000-0200-00009B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9C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2017" id="{00000000-000E-0000-0200-00008B070000}">
            <xm:f>AND('Program targeting'!$C$8&lt;&gt;"Y",NOT(ISBLANK(L50)))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8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L50</xm:sqref>
        </x14:conditionalFormatting>
        <x14:conditionalFormatting xmlns:xm="http://schemas.microsoft.com/office/excel/2006/main">
          <x14:cfRule type="expression" priority="2065" id="{00000000-000E-0000-0200-0000BB070000}">
            <xm:f>AND('Program targeting'!$D$8&lt;&gt;"Y",NOT(ISBLANK(L51)))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BC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2113" id="{00000000-000E-0000-0200-0000EB070000}">
            <xm:f>AND('Program targeting'!$E$8&lt;&gt;"Y",NOT(ISBLANK(L52)))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EC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2161" id="{00000000-000E-0000-0200-00001B080000}">
            <xm:f>AND('Program targeting'!$F$8&lt;&gt;"Y",NOT(ISBLANK(L53)))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1C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2209" id="{00000000-000E-0000-0200-00004B080000}">
            <xm:f>AND('Program targeting'!$G$8&lt;&gt;"Y",NOT(ISBLANK(L54)))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4C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2257" id="{00000000-000E-0000-0200-00007B080000}">
            <xm:f>AND('Program targeting'!$H$8&lt;&gt;"Y",NOT(ISBLANK(L55)))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7C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2305" id="{00000000-000E-0000-0200-0000AB080000}">
            <xm:f>AND('Program targeting'!$I$8&lt;&gt;"Y",NOT(ISBLANK(L56)))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00000000-000E-0000-0200-0000AC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2353" id="{00000000-000E-0000-0200-0000DB080000}">
            <xm:f>AND('Program targeting'!$J$8&lt;&gt;"Y",NOT(ISBLANK(L57)))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00000000-000E-0000-0200-0000DC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2401" id="{00000000-000E-0000-0200-00000B090000}">
            <xm:f>AND('Program targeting'!$K$8&lt;&gt;"Y",NOT(ISBLANK(L58)))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00000000-000E-0000-0200-00000C09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2449" id="{00000000-000E-0000-0200-00003B090000}">
            <xm:f>AND('Program targeting'!$L$8&lt;&gt;"Y",NOT(ISBLANK(L59)))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00000000-000E-0000-0200-00003C09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289" id="{00000000-000E-0000-0200-0000CB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CC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2497" id="{00000000-000E-0000-0200-00006B09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00000000-000E-0000-0200-00006C09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2545" id="{00000000-000E-0000-0200-00009B09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00000000-000E-0000-0200-00009C09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2593" id="{00000000-000E-0000-0200-0000CB09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00000000-000E-0000-0200-0000CC09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2641" id="{00000000-000E-0000-0200-0000FB09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00000000-000E-0000-0200-0000FC09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2689" id="{00000000-000E-0000-0200-00002B0A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00000000-000E-0000-0200-00002C0A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2737" id="{00000000-000E-0000-0200-00005B0A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00000000-000E-0000-0200-00005C0A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2785" id="{00000000-000E-0000-0200-00008B0A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00000000-000E-0000-0200-00008C0A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2833" id="{00000000-000E-0000-0200-0000BB0A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4" id="{00000000-000E-0000-0200-0000BC0A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337" id="{00000000-000E-0000-0200-0000FB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FC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2881" id="{00000000-000E-0000-0200-0000EB0A0000}">
            <xm:f>AND('Program targeting'!$K$8&lt;&gt;"Y",NOT(ISBLANK(L70)))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00000000-000E-0000-0200-0000EC0A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L70</xm:sqref>
        </x14:conditionalFormatting>
        <x14:conditionalFormatting xmlns:xm="http://schemas.microsoft.com/office/excel/2006/main">
          <x14:cfRule type="expression" priority="2929" id="{00000000-000E-0000-0200-00001B0B0000}">
            <xm:f>AND('Program targeting'!$L$8&lt;&gt;"Y",NOT(ISBLANK(L71)))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00000000-000E-0000-0200-00001C0B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L71</xm:sqref>
        </x14:conditionalFormatting>
        <x14:conditionalFormatting xmlns:xm="http://schemas.microsoft.com/office/excel/2006/main">
          <x14:cfRule type="expression" priority="2977" id="{00000000-000E-0000-0200-00004B0B0000}">
            <xm:f>AND('Program targeting'!$C$8&lt;&gt;"Y",NOT(ISBLANK(L74)))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00000000-000E-0000-0200-00004C0B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3025" id="{00000000-000E-0000-0200-00007B0B0000}">
            <xm:f>AND('Program targeting'!$D$8&lt;&gt;"Y",NOT(ISBLANK(L75)))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00000000-000E-0000-0200-00007C0B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3073" id="{00000000-000E-0000-0200-0000AB0B0000}">
            <xm:f>AND('Program targeting'!$E$8&lt;&gt;"Y",NOT(ISBLANK(L76)))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00000000-000E-0000-0200-0000AC0B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3121" id="{00000000-000E-0000-0200-0000DB0B0000}">
            <xm:f>AND('Program targeting'!$F$8&lt;&gt;"Y",NOT(ISBLANK(L77)))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00000000-000E-0000-0200-0000DC0B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3169" id="{00000000-000E-0000-0200-00000B0C0000}">
            <xm:f>AND('Program targeting'!$G$8&lt;&gt;"Y",NOT(ISBLANK(L78)))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00000000-000E-0000-0200-00000C0C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3217" id="{00000000-000E-0000-0200-00003B0C0000}">
            <xm:f>AND('Program targeting'!$H$8&lt;&gt;"Y",NOT(ISBLANK(L79)))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00000000-000E-0000-0200-00003C0C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385" id="{00000000-000E-0000-0200-00002B01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2C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3265" id="{00000000-000E-0000-0200-00006B0C0000}">
            <xm:f>AND('Program targeting'!$I$8&lt;&gt;"Y",NOT(ISBLANK(L80)))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00000000-000E-0000-0200-00006C0C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3313" id="{00000000-000E-0000-0200-00009B0C0000}">
            <xm:f>AND('Program targeting'!$J$8&lt;&gt;"Y",NOT(ISBLANK(L81)))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4" id="{00000000-000E-0000-0200-00009C0C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3361" id="{00000000-000E-0000-0200-0000CB0C0000}">
            <xm:f>AND('Program targeting'!$K$8&lt;&gt;"Y",NOT(ISBLANK(L82)))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00000000-000E-0000-0200-0000CC0C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3409" id="{00000000-000E-0000-0200-0000FB0C0000}">
            <xm:f>AND('Program targeting'!$L$8&lt;&gt;"Y",NOT(ISBLANK(L83)))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00000000-000E-0000-0200-0000FC0C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3457" id="{00000000-000E-0000-0200-00002B0D0000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8" id="{00000000-000E-0000-0200-00002C0D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3505" id="{00000000-000E-0000-0200-00005B0D0000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00000000-000E-0000-0200-00005C0D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3553" id="{00000000-000E-0000-0200-00008B0D0000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00000000-000E-0000-0200-00008C0D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3601" id="{00000000-000E-0000-0200-0000BB0D0000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00000000-000E-0000-0200-0000BC0D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433" id="{00000000-000E-0000-0200-00005B01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5C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3649" id="{00000000-000E-0000-0200-0000EB0D0000}">
            <xm:f>AND('Program targeting'!$G$8&lt;&gt;"Y",NOT(ISBLANK(L90)))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00000000-000E-0000-0200-0000EC0D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L90</xm:sqref>
        </x14:conditionalFormatting>
        <x14:conditionalFormatting xmlns:xm="http://schemas.microsoft.com/office/excel/2006/main">
          <x14:cfRule type="expression" priority="3697" id="{00000000-000E-0000-0200-00001B0E0000}">
            <xm:f>AND('Program targeting'!$H$8&lt;&gt;"Y",NOT(ISBLANK(L91)))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8" id="{00000000-000E-0000-0200-00001C0E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L91</xm:sqref>
        </x14:conditionalFormatting>
        <x14:conditionalFormatting xmlns:xm="http://schemas.microsoft.com/office/excel/2006/main">
          <x14:cfRule type="expression" priority="3745" id="{00000000-000E-0000-0200-00004B0E0000}">
            <xm:f>AND('Program targeting'!$I$8&lt;&gt;"Y",NOT(ISBLANK(L92)))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6" id="{00000000-000E-0000-0200-00004C0E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3793" id="{00000000-000E-0000-0200-00007B0E0000}">
            <xm:f>AND('Program targeting'!$J$8&lt;&gt;"Y",NOT(ISBLANK(L93)))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00000000-000E-0000-0200-00007C0E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3841" id="{00000000-000E-0000-0200-0000AB0E0000}">
            <xm:f>AND('Program targeting'!$K$8&lt;&gt;"Y",NOT(ISBLANK(L94)))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00000000-000E-0000-0200-0000AC0E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3889" id="{00000000-000E-0000-0200-0000DB0E0000}">
            <xm:f>AND('Program targeting'!$L$8&lt;&gt;"Y",NOT(ISBLANK(L95)))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00000000-000E-0000-0200-0000DC0E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483" id="{00000000-000E-0000-0200-00008D010000}">
            <xm:f>AND('Program targeting'!$K$9&lt;&gt;"Y",NOT(ISBLANK(M10)))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8E01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531" id="{00000000-000E-0000-0200-0000BD010000}">
            <xm:f>AND('Program targeting'!$L$9&lt;&gt;"Y",NOT(ISBLANK(M11)))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BE01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579" id="{00000000-000E-0000-0200-0000ED01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E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627" id="{00000000-000E-0000-0200-00001D020000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1E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675" id="{00000000-000E-0000-0200-00004D020000}">
            <xm:f>AND('Program targeting'!$E$9&lt;&gt;"Y",NOT(ISBLANK(M16)))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4E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M16:M20</xm:sqref>
        </x14:conditionalFormatting>
        <x14:conditionalFormatting xmlns:xm="http://schemas.microsoft.com/office/excel/2006/main">
          <x14:cfRule type="expression" priority="723" id="{00000000-000E-0000-0200-00007D020000}">
            <xm:f>AND('Program targeting'!$F$9&lt;&gt;"Y",NOT(ISBLANK(M17)))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7E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771" id="{00000000-000E-0000-0200-0000AD020000}">
            <xm:f>AND('Program targeting'!$G$9&lt;&gt;"Y",NOT(ISBLANK(M18)))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AE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819" id="{00000000-000E-0000-0200-0000DD020000}">
            <xm:f>AND('Program targeting'!$H$9&lt;&gt;"Y",NOT(ISBLANK(M19)))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DE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99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867" id="{00000000-000E-0000-0200-00000D030000}">
            <xm:f>AND('Program targeting'!$I$9&lt;&gt;"Y",NOT(ISBLANK(M20)))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0E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915" id="{00000000-000E-0000-0200-00003D030000}">
            <xm:f>AND('Program targeting'!$J$9&lt;&gt;"Y",NOT(ISBLANK(M21)))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3E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</xm:sqref>
        </x14:conditionalFormatting>
        <x14:conditionalFormatting xmlns:xm="http://schemas.microsoft.com/office/excel/2006/main">
          <x14:cfRule type="expression" priority="963" id="{00000000-000E-0000-0200-00006D030000}">
            <xm:f>AND('Program targeting'!$K$9&lt;&gt;"Y",NOT(ISBLANK(M22)))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6E03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1011" id="{00000000-000E-0000-0200-00009D030000}">
            <xm:f>AND('Program targeting'!$L$9&lt;&gt;"Y",NOT(ISBLANK(M23)))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9E03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1059" id="{00000000-000E-0000-0200-0000CD030000}">
            <xm:f>AND('Program targeting'!$C$9&lt;&gt;"Y",NOT(ISBLANK(M26)))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C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1107" id="{00000000-000E-0000-0200-0000FD030000}">
            <xm:f>AND('Program targeting'!$D$9&lt;&gt;"Y",NOT(ISBLANK(M27)))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FE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1155" id="{00000000-000E-0000-0200-00002D040000}">
            <xm:f>AND('Program targeting'!$E$9&lt;&gt;"Y",NOT(ISBLANK(M28)))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2E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1203" id="{00000000-000E-0000-0200-00005D040000}">
            <xm:f>AND('Program targeting'!$F$9&lt;&gt;"Y",NOT(ISBLANK(M29)))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5E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147" id="{00000000-000E-0000-0200-00003D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3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1251" id="{00000000-000E-0000-0200-00008D040000}">
            <xm:f>AND('Program targeting'!$G$9&lt;&gt;"Y",NOT(ISBLANK(M30)))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8E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M30</xm:sqref>
        </x14:conditionalFormatting>
        <x14:conditionalFormatting xmlns:xm="http://schemas.microsoft.com/office/excel/2006/main">
          <x14:cfRule type="expression" priority="1299" id="{00000000-000E-0000-0200-0000BD040000}">
            <xm:f>AND('Program targeting'!$H$9&lt;&gt;"Y",NOT(ISBLANK(M31)))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BE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1347" id="{00000000-000E-0000-0200-0000ED040000}">
            <xm:f>AND('Program targeting'!$I$9&lt;&gt;"Y",NOT(ISBLANK(M32)))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EE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1395" id="{00000000-000E-0000-0200-00001D050000}">
            <xm:f>AND('Program targeting'!$J$9&lt;&gt;"Y",NOT(ISBLANK(M33)))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1E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1443" id="{00000000-000E-0000-0200-00004D050000}">
            <xm:f>AND('Program targeting'!$K$9&lt;&gt;"Y",NOT(ISBLANK(M34)))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4E05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1491" id="{00000000-000E-0000-0200-00007D050000}">
            <xm:f>AND('Program targeting'!$L$9&lt;&gt;"Y",NOT(ISBLANK(M35)))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7E05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1539" id="{00000000-000E-0000-0200-0000AD050000}">
            <xm:f>AND('Program targeting'!$C$9&lt;&gt;"Y",NOT(ISBLANK(M38)))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1587" id="{00000000-000E-0000-0200-0000DD050000}">
            <xm:f>AND('Program targeting'!$D$9&lt;&gt;"Y",NOT(ISBLANK(M39)))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DE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195" id="{00000000-000E-0000-0200-00006D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6E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M4:M8</xm:sqref>
        </x14:conditionalFormatting>
        <x14:conditionalFormatting xmlns:xm="http://schemas.microsoft.com/office/excel/2006/main">
          <x14:cfRule type="expression" priority="1635" id="{00000000-000E-0000-0200-00000D060000}">
            <xm:f>AND('Program targeting'!$E$9&lt;&gt;"Y",NOT(ISBLANK(M40)))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0E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1683" id="{00000000-000E-0000-0200-00003D060000}">
            <xm:f>AND('Program targeting'!$F$9&lt;&gt;"Y",NOT(ISBLANK(M41)))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3E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1731" id="{00000000-000E-0000-0200-00006D060000}">
            <xm:f>AND('Program targeting'!$G$9&lt;&gt;"Y",NOT(ISBLANK(M42)))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6E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1779" id="{00000000-000E-0000-0200-00009D060000}">
            <xm:f>AND('Program targeting'!$H$9&lt;&gt;"Y",NOT(ISBLANK(M43)))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9E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1827" id="{00000000-000E-0000-0200-0000CD060000}">
            <xm:f>AND('Program targeting'!$I$9&lt;&gt;"Y",NOT(ISBLANK(M44)))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CE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1875" id="{00000000-000E-0000-0200-0000FD060000}">
            <xm:f>AND('Program targeting'!$J$9&lt;&gt;"Y",NOT(ISBLANK(M45)))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FE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1923" id="{00000000-000E-0000-0200-00002D070000}">
            <xm:f>AND('Program targeting'!$K$9&lt;&gt;"Y",NOT(ISBLANK(M46)))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2E07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1971" id="{00000000-000E-0000-0200-00005D070000}">
            <xm:f>AND('Program targeting'!$L$9&lt;&gt;"Y",NOT(ISBLANK(M47)))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5E07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243" id="{00000000-000E-0000-0200-00009D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9E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2019" id="{00000000-000E-0000-0200-00008D070000}">
            <xm:f>AND('Program targeting'!$C$9&lt;&gt;"Y",NOT(ISBLANK(M50)))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8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M50</xm:sqref>
        </x14:conditionalFormatting>
        <x14:conditionalFormatting xmlns:xm="http://schemas.microsoft.com/office/excel/2006/main">
          <x14:cfRule type="expression" priority="2067" id="{00000000-000E-0000-0200-0000BD070000}">
            <xm:f>AND('Program targeting'!$D$9&lt;&gt;"Y",NOT(ISBLANK(M51)))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BE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2115" id="{00000000-000E-0000-0200-0000ED070000}">
            <xm:f>AND('Program targeting'!$E$9&lt;&gt;"Y",NOT(ISBLANK(M52)))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EE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2163" id="{00000000-000E-0000-0200-00001D080000}">
            <xm:f>AND('Program targeting'!$F$9&lt;&gt;"Y",NOT(ISBLANK(M53)))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1E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2211" id="{00000000-000E-0000-0200-00004D080000}">
            <xm:f>AND('Program targeting'!$G$9&lt;&gt;"Y",NOT(ISBLANK(M54)))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4E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2259" id="{00000000-000E-0000-0200-00007D080000}">
            <xm:f>AND('Program targeting'!$H$9&lt;&gt;"Y",NOT(ISBLANK(M55)))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7E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2307" id="{00000000-000E-0000-0200-0000AD080000}">
            <xm:f>AND('Program targeting'!$I$9&lt;&gt;"Y",NOT(ISBLANK(M56)))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00000000-000E-0000-0200-0000AE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2355" id="{00000000-000E-0000-0200-0000DD080000}">
            <xm:f>AND('Program targeting'!$J$9&lt;&gt;"Y",NOT(ISBLANK(M57)))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00000000-000E-0000-0200-0000DE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2403" id="{00000000-000E-0000-0200-00000D090000}">
            <xm:f>AND('Program targeting'!$K$9&lt;&gt;"Y",NOT(ISBLANK(M58)))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00000000-000E-0000-0200-00000E09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2451" id="{00000000-000E-0000-0200-00003D090000}">
            <xm:f>AND('Program targeting'!$L$9&lt;&gt;"Y",NOT(ISBLANK(M59)))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00000000-000E-0000-0200-00003E09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291" id="{00000000-000E-0000-0200-0000CD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CE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2499" id="{00000000-000E-0000-0200-00006D09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00000000-000E-0000-0200-00006E09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2547" id="{00000000-000E-0000-0200-00009D09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8" id="{00000000-000E-0000-0200-00009E09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2595" id="{00000000-000E-0000-0200-0000CD09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00000000-000E-0000-0200-0000CE09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2643" id="{00000000-000E-0000-0200-0000FD09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00000000-000E-0000-0200-0000FE09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2691" id="{00000000-000E-0000-0200-00002D0A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00000000-000E-0000-0200-00002E0A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2739" id="{00000000-000E-0000-0200-00005D0A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00000000-000E-0000-0200-00005E0A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2787" id="{00000000-000E-0000-0200-00008D0A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00000000-000E-0000-0200-00008E0A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2835" id="{00000000-000E-0000-0200-0000BD0A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00000000-000E-0000-0200-0000BE0A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339" id="{00000000-000E-0000-0200-0000FD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FE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2883" id="{00000000-000E-0000-0200-0000ED0A0000}">
            <xm:f>AND('Program targeting'!$K$9&lt;&gt;"Y",NOT(ISBLANK(M70)))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00000000-000E-0000-0200-0000EE0A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M70</xm:sqref>
        </x14:conditionalFormatting>
        <x14:conditionalFormatting xmlns:xm="http://schemas.microsoft.com/office/excel/2006/main">
          <x14:cfRule type="expression" priority="2931" id="{00000000-000E-0000-0200-00001D0B0000}">
            <xm:f>AND('Program targeting'!$L$9&lt;&gt;"Y",NOT(ISBLANK(M71)))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00000000-000E-0000-0200-00001E0B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M71</xm:sqref>
        </x14:conditionalFormatting>
        <x14:conditionalFormatting xmlns:xm="http://schemas.microsoft.com/office/excel/2006/main">
          <x14:cfRule type="expression" priority="2979" id="{00000000-000E-0000-0200-00004D0B0000}">
            <xm:f>AND('Program targeting'!$C$9&lt;&gt;"Y",NOT(ISBLANK(M74)))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00000000-000E-0000-0200-00004E0B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3027" id="{00000000-000E-0000-0200-00007D0B0000}">
            <xm:f>AND('Program targeting'!$D$9&lt;&gt;"Y",NOT(ISBLANK(M75)))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00000000-000E-0000-0200-00007E0B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3075" id="{00000000-000E-0000-0200-0000AD0B0000}">
            <xm:f>AND('Program targeting'!$E$9&lt;&gt;"Y",NOT(ISBLANK(M76)))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00000000-000E-0000-0200-0000AE0B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3123" id="{00000000-000E-0000-0200-0000DD0B0000}">
            <xm:f>AND('Program targeting'!$F$9&lt;&gt;"Y",NOT(ISBLANK(M77)))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00000000-000E-0000-0200-0000DE0B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3171" id="{00000000-000E-0000-0200-00000D0C0000}">
            <xm:f>AND('Program targeting'!$G$9&lt;&gt;"Y",NOT(ISBLANK(M78)))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2" id="{00000000-000E-0000-0200-00000E0C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3219" id="{00000000-000E-0000-0200-00003D0C0000}">
            <xm:f>AND('Program targeting'!$H$9&lt;&gt;"Y",NOT(ISBLANK(M79)))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00000000-000E-0000-0200-00003E0C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387" id="{00000000-000E-0000-0200-00002D01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2E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3267" id="{00000000-000E-0000-0200-00006D0C0000}">
            <xm:f>AND('Program targeting'!$I$9&lt;&gt;"Y",NOT(ISBLANK(M80)))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00000000-000E-0000-0200-00006E0C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3315" id="{00000000-000E-0000-0200-00009D0C0000}">
            <xm:f>AND('Program targeting'!$J$9&lt;&gt;"Y",NOT(ISBLANK(M81)))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00000000-000E-0000-0200-00009E0C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3363" id="{00000000-000E-0000-0200-0000CD0C0000}">
            <xm:f>AND('Program targeting'!$K$9&lt;&gt;"Y",NOT(ISBLANK(M82)))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00000000-000E-0000-0200-0000CE0C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3411" id="{00000000-000E-0000-0200-0000FD0C0000}">
            <xm:f>AND('Program targeting'!$L$9&lt;&gt;"Y",NOT(ISBLANK(M83)))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00000000-000E-0000-0200-0000FE0C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3459" id="{00000000-000E-0000-0200-00002D0D0000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0" id="{00000000-000E-0000-0200-00002E0D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3507" id="{00000000-000E-0000-0200-00005D0D0000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00000000-000E-0000-0200-00005E0D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3555" id="{00000000-000E-0000-0200-00008D0D0000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00000000-000E-0000-0200-00008E0D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3603" id="{00000000-000E-0000-0200-0000BD0D0000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00000000-000E-0000-0200-0000BE0D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435" id="{00000000-000E-0000-0200-00005D01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5E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3651" id="{00000000-000E-0000-0200-0000ED0D0000}">
            <xm:f>AND('Program targeting'!$G$9&lt;&gt;"Y",NOT(ISBLANK(M90)))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00000000-000E-0000-0200-0000EE0D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M90</xm:sqref>
        </x14:conditionalFormatting>
        <x14:conditionalFormatting xmlns:xm="http://schemas.microsoft.com/office/excel/2006/main">
          <x14:cfRule type="expression" priority="3699" id="{00000000-000E-0000-0200-00001D0E0000}">
            <xm:f>AND('Program targeting'!$H$9&lt;&gt;"Y",NOT(ISBLANK(M91)))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00000000-000E-0000-0200-00001E0E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M91</xm:sqref>
        </x14:conditionalFormatting>
        <x14:conditionalFormatting xmlns:xm="http://schemas.microsoft.com/office/excel/2006/main">
          <x14:cfRule type="expression" priority="3747" id="{00000000-000E-0000-0200-00004D0E0000}">
            <xm:f>AND('Program targeting'!$I$9&lt;&gt;"Y",NOT(ISBLANK(M92)))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00000000-000E-0000-0200-00004E0E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3795" id="{00000000-000E-0000-0200-00007D0E0000}">
            <xm:f>AND('Program targeting'!$J$9&lt;&gt;"Y",NOT(ISBLANK(M93)))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6" id="{00000000-000E-0000-0200-00007E0E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3843" id="{00000000-000E-0000-0200-0000AD0E0000}">
            <xm:f>AND('Program targeting'!$K$9&lt;&gt;"Y",NOT(ISBLANK(M94)))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00000000-000E-0000-0200-0000AE0E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3891" id="{00000000-000E-0000-0200-0000DD0E0000}">
            <xm:f>AND('Program targeting'!$L$9&lt;&gt;"Y",NOT(ISBLANK(M95)))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00000000-000E-0000-0200-0000DE0E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485" id="{00000000-000E-0000-0200-00008F010000}">
            <xm:f>AND('Program targeting'!$K$10&lt;&gt;"Y",NOT(ISBLANK(N10)))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00000000-000E-0000-0200-00009001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533" id="{00000000-000E-0000-0200-0000BF010000}">
            <xm:f>AND('Program targeting'!$L$10&lt;&gt;"Y",NOT(ISBLANK(N11)))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C001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581" id="{00000000-000E-0000-0200-0000EF010000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F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N14:N23</xm:sqref>
        </x14:conditionalFormatting>
        <x14:conditionalFormatting xmlns:xm="http://schemas.microsoft.com/office/excel/2006/main">
          <x14:cfRule type="expression" priority="629" id="{00000000-000E-0000-0200-00001F020000}">
            <xm:f>AND('Program targeting'!$D$10&lt;&gt;"Y",NOT(ISBLANK(N15)))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00000000-000E-0000-0200-000020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677" id="{00000000-000E-0000-0200-00004F020000}">
            <xm:f>AND('Program targeting'!$E$10&lt;&gt;"Y",NOT(ISBLANK(N16)))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50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725" id="{00000000-000E-0000-0200-00007F020000}">
            <xm:f>AND('Program targeting'!$F$10&lt;&gt;"Y",NOT(ISBLANK(N17)))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80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773" id="{00000000-000E-0000-0200-0000AF020000}">
            <xm:f>AND('Program targeting'!$G$10&lt;&gt;"Y",NOT(ISBLANK(N18)))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00000000-000E-0000-0200-0000B0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821" id="{00000000-000E-0000-0200-0000DF020000}">
            <xm:f>AND('Program targeting'!$H$10&lt;&gt;"Y",NOT(ISBLANK(N19)))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E0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01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869" id="{00000000-000E-0000-0200-00000F030000}">
            <xm:f>AND('Program targeting'!$I$10&lt;&gt;"Y",NOT(ISBLANK(N20)))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10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917" id="{00000000-000E-0000-0200-00003F030000}">
            <xm:f>AND('Program targeting'!$J$10&lt;&gt;"Y",NOT(ISBLANK(N21)))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00000000-000E-0000-0200-000040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</xm:sqref>
        </x14:conditionalFormatting>
        <x14:conditionalFormatting xmlns:xm="http://schemas.microsoft.com/office/excel/2006/main">
          <x14:cfRule type="expression" priority="965" id="{00000000-000E-0000-0200-00006F030000}">
            <xm:f>AND('Program targeting'!$K$10&lt;&gt;"Y",NOT(ISBLANK(N22)))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7003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1013" id="{00000000-000E-0000-0200-00009F030000}">
            <xm:f>AND('Program targeting'!$L$10&lt;&gt;"Y",NOT(ISBLANK(N23)))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A003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1061" id="{00000000-000E-0000-0200-0000CF030000}">
            <xm:f>AND('Program targeting'!$C$10&lt;&gt;"Y",NOT(ISBLANK(N26)))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00000000-000E-0000-0200-0000D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1109" id="{00000000-000E-0000-0200-0000FF030000}">
            <xm:f>AND('Program targeting'!$D$10&lt;&gt;"Y",NOT(ISBLANK(N27)))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00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1157" id="{00000000-000E-0000-0200-00002F040000}">
            <xm:f>AND('Program targeting'!$E$10&lt;&gt;"Y",NOT(ISBLANK(N28)))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30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1205" id="{00000000-000E-0000-0200-00005F040000}">
            <xm:f>AND('Program targeting'!$F$10&lt;&gt;"Y",NOT(ISBLANK(N29)))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00000000-000E-0000-0200-000060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149" id="{00000000-000E-0000-0200-00003F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40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1253" id="{00000000-000E-0000-0200-00008F040000}">
            <xm:f>AND('Program targeting'!$G$10&lt;&gt;"Y",NOT(ISBLANK(N30)))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90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expression" priority="1301" id="{00000000-000E-0000-0200-0000BF040000}">
            <xm:f>AND('Program targeting'!$H$10&lt;&gt;"Y",NOT(ISBLANK(N31)))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C0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1349" id="{00000000-000E-0000-0200-0000EF040000}">
            <xm:f>AND('Program targeting'!$I$10&lt;&gt;"Y",NOT(ISBLANK(N32)))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00000000-000E-0000-0200-0000F0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1397" id="{00000000-000E-0000-0200-00001F050000}">
            <xm:f>AND('Program targeting'!$J$10&lt;&gt;"Y",NOT(ISBLANK(N33)))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20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1445" id="{00000000-000E-0000-0200-00004F050000}">
            <xm:f>AND('Program targeting'!$K$10&lt;&gt;"Y",NOT(ISBLANK(N34)))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5005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1493" id="{00000000-000E-0000-0200-00007F050000}">
            <xm:f>AND('Program targeting'!$L$10&lt;&gt;"Y",NOT(ISBLANK(N35)))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00000000-000E-0000-0200-00008005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1541" id="{00000000-000E-0000-0200-0000AF050000}">
            <xm:f>AND('Program targeting'!$C$10&lt;&gt;"Y",NOT(ISBLANK(N38)))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1589" id="{00000000-000E-0000-0200-0000DF050000}">
            <xm:f>AND('Program targeting'!$D$10&lt;&gt;"Y",NOT(ISBLANK(N39)))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E0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197" id="{00000000-000E-0000-0200-00006F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000000-000E-0000-0200-000070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1637" id="{00000000-000E-0000-0200-00000F060000}">
            <xm:f>AND('Program targeting'!$E$10&lt;&gt;"Y",NOT(ISBLANK(N40)))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8" id="{00000000-000E-0000-0200-000010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1685" id="{00000000-000E-0000-0200-00003F060000}">
            <xm:f>AND('Program targeting'!$F$10&lt;&gt;"Y",NOT(ISBLANK(N41)))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40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1733" id="{00000000-000E-0000-0200-00006F060000}">
            <xm:f>AND('Program targeting'!$G$10&lt;&gt;"Y",NOT(ISBLANK(N42)))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70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1781" id="{00000000-000E-0000-0200-00009F060000}">
            <xm:f>AND('Program targeting'!$H$10&lt;&gt;"Y",NOT(ISBLANK(N43)))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00000000-000E-0000-0200-0000A0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1829" id="{00000000-000E-0000-0200-0000CF060000}">
            <xm:f>AND('Program targeting'!$I$10&lt;&gt;"Y",NOT(ISBLANK(N44)))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D0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1877" id="{00000000-000E-0000-0200-0000FF060000}">
            <xm:f>AND('Program targeting'!$J$10&lt;&gt;"Y",NOT(ISBLANK(N45)))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00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1925" id="{00000000-000E-0000-0200-00002F070000}">
            <xm:f>AND('Program targeting'!$K$10&lt;&gt;"Y",NOT(ISBLANK(N46)))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00000000-000E-0000-0200-00003007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1973" id="{00000000-000E-0000-0200-00005F070000}">
            <xm:f>AND('Program targeting'!$L$10&lt;&gt;"Y",NOT(ISBLANK(N47)))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6007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245" id="{00000000-000E-0000-0200-00009F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A0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2021" id="{00000000-000E-0000-0200-00008F070000}">
            <xm:f>AND('Program targeting'!$C$10&lt;&gt;"Y",NOT(ISBLANK(N50)))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9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N50</xm:sqref>
        </x14:conditionalFormatting>
        <x14:conditionalFormatting xmlns:xm="http://schemas.microsoft.com/office/excel/2006/main">
          <x14:cfRule type="expression" priority="2069" id="{00000000-000E-0000-0200-0000BF070000}">
            <xm:f>AND('Program targeting'!$D$10&lt;&gt;"Y",NOT(ISBLANK(N51)))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00000000-000E-0000-0200-0000C0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2117" id="{00000000-000E-0000-0200-0000EF070000}">
            <xm:f>AND('Program targeting'!$E$10&lt;&gt;"Y",NOT(ISBLANK(N52)))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F0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2165" id="{00000000-000E-0000-0200-00001F080000}">
            <xm:f>AND('Program targeting'!$F$10&lt;&gt;"Y",NOT(ISBLANK(N53)))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20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2213" id="{00000000-000E-0000-0200-00004F080000}">
            <xm:f>AND('Program targeting'!$G$10&lt;&gt;"Y",NOT(ISBLANK(N54)))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00000000-000E-0000-0200-000050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2261" id="{00000000-000E-0000-0200-00007F080000}">
            <xm:f>AND('Program targeting'!$H$10&lt;&gt;"Y",NOT(ISBLANK(N55)))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80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2309" id="{00000000-000E-0000-0200-0000AF080000}">
            <xm:f>AND('Program targeting'!$I$10&lt;&gt;"Y",NOT(ISBLANK(N56)))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00000000-000E-0000-0200-0000B0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2357" id="{00000000-000E-0000-0200-0000DF080000}">
            <xm:f>AND('Program targeting'!$J$10&lt;&gt;"Y",NOT(ISBLANK(N57)))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00000000-000E-0000-0200-0000E0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2405" id="{00000000-000E-0000-0200-00000F090000}">
            <xm:f>AND('Program targeting'!$K$10&lt;&gt;"Y",NOT(ISBLANK(N58)))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00000000-000E-0000-0200-00001009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2453" id="{00000000-000E-0000-0200-00003F090000}">
            <xm:f>AND('Program targeting'!$L$10&lt;&gt;"Y",NOT(ISBLANK(N59)))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00000000-000E-0000-0200-00004009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293" id="{00000000-000E-0000-0200-0000CF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D0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2501" id="{00000000-000E-0000-0200-00006F09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00000000-000E-0000-0200-00007009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2549" id="{00000000-000E-0000-0200-00009F09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00000000-000E-0000-0200-0000A009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2597" id="{00000000-000E-0000-0200-0000CF09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00000000-000E-0000-0200-0000D009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2645" id="{00000000-000E-0000-0200-0000FF09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00000000-000E-0000-0200-0000000A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2693" id="{00000000-000E-0000-0200-00002F0A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00000000-000E-0000-0200-0000300A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2741" id="{00000000-000E-0000-0200-00005F0A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00000000-000E-0000-0200-0000600A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2789" id="{00000000-000E-0000-0200-00008F0A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00000000-000E-0000-0200-0000900A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2837" id="{00000000-000E-0000-0200-0000BF0A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00000000-000E-0000-0200-0000C00A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341" id="{00000000-000E-0000-0200-0000FF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00000000-000E-0000-0200-000000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2885" id="{00000000-000E-0000-0200-0000EF0A0000}">
            <xm:f>AND('Program targeting'!$K$10&lt;&gt;"Y",NOT(ISBLANK(N70)))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6" id="{00000000-000E-0000-0200-0000F00A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N70</xm:sqref>
        </x14:conditionalFormatting>
        <x14:conditionalFormatting xmlns:xm="http://schemas.microsoft.com/office/excel/2006/main">
          <x14:cfRule type="expression" priority="2933" id="{00000000-000E-0000-0200-00001F0B0000}">
            <xm:f>AND('Program targeting'!$L$10&lt;&gt;"Y",NOT(ISBLANK(N71)))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00000000-000E-0000-0200-0000200B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N71</xm:sqref>
        </x14:conditionalFormatting>
        <x14:conditionalFormatting xmlns:xm="http://schemas.microsoft.com/office/excel/2006/main">
          <x14:cfRule type="expression" priority="2981" id="{00000000-000E-0000-0200-00004F0B0000}">
            <xm:f>AND('Program targeting'!$C$10&lt;&gt;"Y",NOT(ISBLANK(N74)))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00000000-000E-0000-0200-0000500B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3029" id="{00000000-000E-0000-0200-00007F0B0000}">
            <xm:f>AND('Program targeting'!$D$10&lt;&gt;"Y",NOT(ISBLANK(N75)))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00000000-000E-0000-0200-0000800B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3077" id="{00000000-000E-0000-0200-0000AF0B0000}">
            <xm:f>AND('Program targeting'!$E$10&lt;&gt;"Y",NOT(ISBLANK(N76)))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00000000-000E-0000-0200-0000B00B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3125" id="{00000000-000E-0000-0200-0000DF0B0000}">
            <xm:f>AND('Program targeting'!$F$10&lt;&gt;"Y",NOT(ISBLANK(N77)))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00000000-000E-0000-0200-0000E00B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3173" id="{00000000-000E-0000-0200-00000F0C0000}">
            <xm:f>AND('Program targeting'!$G$10&lt;&gt;"Y",NOT(ISBLANK(N78)))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00000000-000E-0000-0200-0000100C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3221" id="{00000000-000E-0000-0200-00003F0C0000}">
            <xm:f>AND('Program targeting'!$H$10&lt;&gt;"Y",NOT(ISBLANK(N79)))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00000000-000E-0000-0200-0000400C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389" id="{00000000-000E-0000-0200-00002F01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30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3269" id="{00000000-000E-0000-0200-00006F0C0000}">
            <xm:f>AND('Program targeting'!$I$10&lt;&gt;"Y",NOT(ISBLANK(N80)))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00000000-000E-0000-0200-0000700C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3317" id="{00000000-000E-0000-0200-00009F0C0000}">
            <xm:f>AND('Program targeting'!$J$10&lt;&gt;"Y",NOT(ISBLANK(N81)))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00000000-000E-0000-0200-0000A00C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3365" id="{00000000-000E-0000-0200-0000CF0C0000}">
            <xm:f>AND('Program targeting'!$K$10&lt;&gt;"Y",NOT(ISBLANK(N82)))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6" id="{00000000-000E-0000-0200-0000D00C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3413" id="{00000000-000E-0000-0200-0000FF0C0000}">
            <xm:f>AND('Program targeting'!$L$10&lt;&gt;"Y",NOT(ISBLANK(N83)))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00000000-000E-0000-0200-0000000D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3461" id="{00000000-000E-0000-0200-00002F0D0000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00000000-000E-0000-0200-0000300D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3509" id="{00000000-000E-0000-0200-00005F0D0000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0" id="{00000000-000E-0000-0200-0000600D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3557" id="{00000000-000E-0000-0200-00008F0D0000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00000000-000E-0000-0200-0000900D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3605" id="{00000000-000E-0000-0200-0000BF0D0000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00000000-000E-0000-0200-0000C00D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437" id="{00000000-000E-0000-0200-00005F01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60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3653" id="{00000000-000E-0000-0200-0000EF0D0000}">
            <xm:f>AND('Program targeting'!$G$10&lt;&gt;"Y",NOT(ISBLANK(N90)))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00000000-000E-0000-0200-0000F00D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N90</xm:sqref>
        </x14:conditionalFormatting>
        <x14:conditionalFormatting xmlns:xm="http://schemas.microsoft.com/office/excel/2006/main">
          <x14:cfRule type="expression" priority="3701" id="{00000000-000E-0000-0200-00001F0E0000}">
            <xm:f>AND('Program targeting'!$H$10&lt;&gt;"Y",NOT(ISBLANK(N91)))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00000000-000E-0000-0200-0000200E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N91</xm:sqref>
        </x14:conditionalFormatting>
        <x14:conditionalFormatting xmlns:xm="http://schemas.microsoft.com/office/excel/2006/main">
          <x14:cfRule type="expression" priority="3749" id="{00000000-000E-0000-0200-00004F0E0000}">
            <xm:f>AND('Program targeting'!$I$10&lt;&gt;"Y",NOT(ISBLANK(N92)))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00000000-000E-0000-0200-0000500E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3797" id="{00000000-000E-0000-0200-00007F0E0000}">
            <xm:f>AND('Program targeting'!$J$10&lt;&gt;"Y",NOT(ISBLANK(N93)))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00000000-000E-0000-0200-0000800E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3845" id="{00000000-000E-0000-0200-0000AF0E0000}">
            <xm:f>AND('Program targeting'!$K$10&lt;&gt;"Y",NOT(ISBLANK(N94)))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00000000-000E-0000-0200-0000B00E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3893" id="{00000000-000E-0000-0200-0000DF0E0000}">
            <xm:f>AND('Program targeting'!$L$10&lt;&gt;"Y",NOT(ISBLANK(N95)))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00000000-000E-0000-0200-0000E00E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487" id="{00000000-000E-0000-0200-000091010000}">
            <xm:f>AND('Program targeting'!$K$11&lt;&gt;"Y",NOT(ISBLANK(O10)))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9201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535" id="{00000000-000E-0000-0200-0000C1010000}">
            <xm:f>AND('Program targeting'!$L$11&lt;&gt;"Y",NOT(ISBLANK(O11)))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C201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583" id="{00000000-000E-0000-0200-0000F1010000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F201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631" id="{00000000-000E-0000-0200-000021020000}">
            <xm:f>AND('Program targeting'!$D$11&lt;&gt;"Y",NOT(ISBLANK(O15)))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2202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</xm:sqref>
        </x14:conditionalFormatting>
        <x14:conditionalFormatting xmlns:xm="http://schemas.microsoft.com/office/excel/2006/main">
          <x14:cfRule type="expression" priority="679" id="{00000000-000E-0000-0200-000051020000}">
            <xm:f>AND('Program targeting'!$E$11&lt;&gt;"Y",NOT(ISBLANK(O16)))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5202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727" id="{00000000-000E-0000-0200-000081020000}">
            <xm:f>AND('Program targeting'!$F$11&lt;&gt;"Y",NOT(ISBLANK(O17)))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8202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775" id="{00000000-000E-0000-0200-0000B1020000}">
            <xm:f>AND('Program targeting'!$G$11&lt;&gt;"Y",NOT(ISBLANK(O18)))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B202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823" id="{00000000-000E-0000-0200-0000E1020000}">
            <xm:f>AND('Program targeting'!$H$11&lt;&gt;"Y",NOT(ISBLANK(O19)))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E202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103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871" id="{00000000-000E-0000-0200-000011030000}">
            <xm:f>AND('Program targeting'!$I$11&lt;&gt;"Y",NOT(ISBLANK(O20)))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1203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919" id="{00000000-000E-0000-0200-000041030000}">
            <xm:f>AND('Program targeting'!$J$11&lt;&gt;"Y",NOT(ISBLANK(O21)))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4203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</xm:sqref>
        </x14:conditionalFormatting>
        <x14:conditionalFormatting xmlns:xm="http://schemas.microsoft.com/office/excel/2006/main">
          <x14:cfRule type="expression" priority="967" id="{00000000-000E-0000-0200-000071030000}">
            <xm:f>AND('Program targeting'!$K$11&lt;&gt;"Y",NOT(ISBLANK(O22)))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7203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expression" priority="1015" id="{00000000-000E-0000-0200-0000A1030000}">
            <xm:f>AND('Program targeting'!$L$11&lt;&gt;"Y",NOT(ISBLANK(O23)))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A203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1063" id="{00000000-000E-0000-0200-0000D1030000}">
            <xm:f>AND('Program targeting'!$C$11&lt;&gt;"Y",NOT(ISBLANK(O26)))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D203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1111" id="{00000000-000E-0000-0200-000001040000}">
            <xm:f>AND('Program targeting'!$D$11&lt;&gt;"Y",NOT(ISBLANK(O27)))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0204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1159" id="{00000000-000E-0000-0200-000031040000}">
            <xm:f>AND('Program targeting'!$E$11&lt;&gt;"Y",NOT(ISBLANK(O28)))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3204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O28:O35</xm:sqref>
        </x14:conditionalFormatting>
        <x14:conditionalFormatting xmlns:xm="http://schemas.microsoft.com/office/excel/2006/main">
          <x14:cfRule type="expression" priority="1207" id="{00000000-000E-0000-0200-000061040000}">
            <xm:f>AND('Program targeting'!$F$11&lt;&gt;"Y",NOT(ISBLANK(O29)))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6204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</xm:sqref>
        </x14:conditionalFormatting>
        <x14:conditionalFormatting xmlns:xm="http://schemas.microsoft.com/office/excel/2006/main">
          <x14:cfRule type="expression" priority="151" id="{00000000-000E-0000-0200-000041000000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420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1255" id="{00000000-000E-0000-0200-000091040000}">
            <xm:f>AND('Program targeting'!$G$11&lt;&gt;"Y",NOT(ISBLANK(O30)))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9204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O30</xm:sqref>
        </x14:conditionalFormatting>
        <x14:conditionalFormatting xmlns:xm="http://schemas.microsoft.com/office/excel/2006/main">
          <x14:cfRule type="expression" priority="1303" id="{00000000-000E-0000-0200-0000C1040000}">
            <xm:f>AND('Program targeting'!$H$11&lt;&gt;"Y",NOT(ISBLANK(O31)))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C204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1351" id="{00000000-000E-0000-0200-0000F1040000}">
            <xm:f>AND('Program targeting'!$I$11&lt;&gt;"Y",NOT(ISBLANK(O32)))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F204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1399" id="{00000000-000E-0000-0200-000021050000}">
            <xm:f>AND('Program targeting'!$J$11&lt;&gt;"Y",NOT(ISBLANK(O33)))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2205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1447" id="{00000000-000E-0000-0200-000051050000}">
            <xm:f>AND('Program targeting'!$K$11&lt;&gt;"Y",NOT(ISBLANK(O34)))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5205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1495" id="{00000000-000E-0000-0200-000081050000}">
            <xm:f>AND('Program targeting'!$L$11&lt;&gt;"Y",NOT(ISBLANK(O35)))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8205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O35</xm:sqref>
        </x14:conditionalFormatting>
        <x14:conditionalFormatting xmlns:xm="http://schemas.microsoft.com/office/excel/2006/main">
          <x14:cfRule type="expression" priority="1543" id="{00000000-000E-0000-0200-0000B1050000}">
            <xm:f>AND('Program targeting'!$C$11&lt;&gt;"Y",NOT(ISBLANK(O38)))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B205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1591" id="{00000000-000E-0000-0200-0000E1050000}">
            <xm:f>AND('Program targeting'!$D$11&lt;&gt;"Y",NOT(ISBLANK(O39)))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E205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199" id="{00000000-000E-0000-0200-000071000000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7200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1639" id="{00000000-000E-0000-0200-000011060000}">
            <xm:f>AND('Program targeting'!$E$11&lt;&gt;"Y",NOT(ISBLANK(O40)))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1206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1687" id="{00000000-000E-0000-0200-000041060000}">
            <xm:f>AND('Program targeting'!$F$11&lt;&gt;"Y",NOT(ISBLANK(O41)))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4206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1735" id="{00000000-000E-0000-0200-000071060000}">
            <xm:f>AND('Program targeting'!$G$11&lt;&gt;"Y",NOT(ISBLANK(O42)))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7206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O42</xm:sqref>
        </x14:conditionalFormatting>
        <x14:conditionalFormatting xmlns:xm="http://schemas.microsoft.com/office/excel/2006/main">
          <x14:cfRule type="expression" priority="1783" id="{00000000-000E-0000-0200-0000A1060000}">
            <xm:f>AND('Program targeting'!$H$11&lt;&gt;"Y",NOT(ISBLANK(O43)))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A206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O43</xm:sqref>
        </x14:conditionalFormatting>
        <x14:conditionalFormatting xmlns:xm="http://schemas.microsoft.com/office/excel/2006/main">
          <x14:cfRule type="expression" priority="1831" id="{00000000-000E-0000-0200-0000D1060000}">
            <xm:f>AND('Program targeting'!$I$11&lt;&gt;"Y",NOT(ISBLANK(O44)))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D206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1879" id="{00000000-000E-0000-0200-000001070000}">
            <xm:f>AND('Program targeting'!$J$11&lt;&gt;"Y",NOT(ISBLANK(O45)))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0207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1927" id="{00000000-000E-0000-0200-000031070000}">
            <xm:f>AND('Program targeting'!$K$11&lt;&gt;"Y",NOT(ISBLANK(O46)))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3207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1975" id="{00000000-000E-0000-0200-000061070000}">
            <xm:f>AND('Program targeting'!$L$11&lt;&gt;"Y",NOT(ISBLANK(O47)))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6207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247" id="{00000000-000E-0000-0200-0000A1000000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A200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2023" id="{00000000-000E-0000-0200-000091070000}">
            <xm:f>AND('Program targeting'!$C$11&lt;&gt;"Y",NOT(ISBLANK(O50)))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9207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O50</xm:sqref>
        </x14:conditionalFormatting>
        <x14:conditionalFormatting xmlns:xm="http://schemas.microsoft.com/office/excel/2006/main">
          <x14:cfRule type="expression" priority="2071" id="{00000000-000E-0000-0200-0000C1070000}">
            <xm:f>AND('Program targeting'!$D$11&lt;&gt;"Y",NOT(ISBLANK(O51)))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C207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295" id="{00000000-000E-0000-0200-0000D1000000}">
            <xm:f>AND('Program targeting'!$G$11&lt;&gt;"Y",NOT(ISBLANK(O6)))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D200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2503" id="{00000000-000E-0000-0200-000071090000}">
            <xm:f>AND('Program targeting'!$C$11&lt;&gt;"Y",NOT(ISBLANK(O62)))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00000000-000E-0000-0200-00007209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2551" id="{00000000-000E-0000-0200-0000A1090000}">
            <xm:f>AND('Program targeting'!$D$11&lt;&gt;"Y",NOT(ISBLANK(O63)))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00000000-000E-0000-0200-0000A209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O63</xm:sqref>
        </x14:conditionalFormatting>
        <x14:conditionalFormatting xmlns:xm="http://schemas.microsoft.com/office/excel/2006/main">
          <x14:cfRule type="expression" priority="2599" id="{00000000-000E-0000-0200-0000D1090000}">
            <xm:f>AND('Program targeting'!$E$11&lt;&gt;"Y",NOT(ISBLANK(O64)))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0" id="{00000000-000E-0000-0200-0000D209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O64</xm:sqref>
        </x14:conditionalFormatting>
        <x14:conditionalFormatting xmlns:xm="http://schemas.microsoft.com/office/excel/2006/main">
          <x14:cfRule type="expression" priority="2647" id="{00000000-000E-0000-0200-0000010A0000}">
            <xm:f>AND('Program targeting'!$F$11&lt;&gt;"Y",NOT(ISBLANK(O65)))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00000000-000E-0000-0200-0000020A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2695" id="{00000000-000E-0000-0200-0000310A0000}">
            <xm:f>AND('Program targeting'!$G$11&lt;&gt;"Y",NOT(ISBLANK(O66)))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00000000-000E-0000-0200-0000320A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2743" id="{00000000-000E-0000-0200-0000610A0000}">
            <xm:f>AND('Program targeting'!$H$11&lt;&gt;"Y",NOT(ISBLANK(O67)))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00000000-000E-0000-0200-0000620A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2791" id="{00000000-000E-0000-0200-0000910A0000}">
            <xm:f>AND('Program targeting'!$I$11&lt;&gt;"Y",NOT(ISBLANK(O68)))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00000000-000E-0000-0200-0000920A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2839" id="{00000000-000E-0000-0200-0000C10A0000}">
            <xm:f>AND('Program targeting'!$J$11&lt;&gt;"Y",NOT(ISBLANK(O69)))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00000000-000E-0000-0200-0000C20A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343" id="{00000000-000E-0000-0200-000001010000}">
            <xm:f>AND('Program targeting'!$H$11&lt;&gt;"Y",NOT(ISBLANK(O7)))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0201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</xm:sqref>
        </x14:conditionalFormatting>
        <x14:conditionalFormatting xmlns:xm="http://schemas.microsoft.com/office/excel/2006/main">
          <x14:cfRule type="expression" priority="2887" id="{00000000-000E-0000-0200-0000F10A0000}">
            <xm:f>AND('Program targeting'!$K$11&lt;&gt;"Y",NOT(ISBLANK(O70)))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00000000-000E-0000-0200-0000F20A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O70</xm:sqref>
        </x14:conditionalFormatting>
        <x14:conditionalFormatting xmlns:xm="http://schemas.microsoft.com/office/excel/2006/main">
          <x14:cfRule type="expression" priority="2935" id="{00000000-000E-0000-0200-0000210B0000}">
            <xm:f>AND('Program targeting'!$L$11&lt;&gt;"Y",NOT(ISBLANK(O71)))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00000000-000E-0000-0200-0000220B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O71</xm:sqref>
        </x14:conditionalFormatting>
        <x14:conditionalFormatting xmlns:xm="http://schemas.microsoft.com/office/excel/2006/main">
          <x14:cfRule type="expression" priority="2983" id="{00000000-000E-0000-0200-0000510B0000}">
            <xm:f>AND('Program targeting'!$C$11&lt;&gt;"Y",NOT(ISBLANK(O74)))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00000000-000E-0000-0200-0000520B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3031" id="{00000000-000E-0000-0200-0000810B0000}">
            <xm:f>AND('Program targeting'!$D$11&lt;&gt;"Y",NOT(ISBLANK(O75)))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00000000-000E-0000-0200-0000820B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3079" id="{00000000-000E-0000-0200-0000B10B0000}">
            <xm:f>AND('Program targeting'!$E$11&lt;&gt;"Y",NOT(ISBLANK(O76)))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00000000-000E-0000-0200-0000B20B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3127" id="{00000000-000E-0000-0200-0000E10B0000}">
            <xm:f>AND('Program targeting'!$F$11&lt;&gt;"Y",NOT(ISBLANK(O77)))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00000000-000E-0000-0200-0000E20B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O77</xm:sqref>
        </x14:conditionalFormatting>
        <x14:conditionalFormatting xmlns:xm="http://schemas.microsoft.com/office/excel/2006/main">
          <x14:cfRule type="expression" priority="3175" id="{00000000-000E-0000-0200-0000110C0000}">
            <xm:f>AND('Program targeting'!$G$11&lt;&gt;"Y",NOT(ISBLANK(O78)))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00000000-000E-0000-0200-0000120C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O78</xm:sqref>
        </x14:conditionalFormatting>
        <x14:conditionalFormatting xmlns:xm="http://schemas.microsoft.com/office/excel/2006/main">
          <x14:cfRule type="expression" priority="3223" id="{00000000-000E-0000-0200-0000410C0000}">
            <xm:f>AND('Program targeting'!$H$11&lt;&gt;"Y",NOT(ISBLANK(O79)))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4" id="{00000000-000E-0000-0200-0000420C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391" id="{00000000-000E-0000-0200-000031010000}">
            <xm:f>AND('Program targeting'!$I$11&lt;&gt;"Y",NOT(ISBLANK(O8)))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3201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3271" id="{00000000-000E-0000-0200-0000710C0000}">
            <xm:f>AND('Program targeting'!$I$11&lt;&gt;"Y",NOT(ISBLANK(O80)))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00000000-000E-0000-0200-0000720C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3319" id="{00000000-000E-0000-0200-0000A10C0000}">
            <xm:f>AND('Program targeting'!$J$11&lt;&gt;"Y",NOT(ISBLANK(O81)))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00000000-000E-0000-0200-0000A20C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3367" id="{00000000-000E-0000-0200-0000D10C0000}">
            <xm:f>AND('Program targeting'!$K$11&lt;&gt;"Y",NOT(ISBLANK(O82)))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00000000-000E-0000-0200-0000D20C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3415" id="{00000000-000E-0000-0200-0000010D0000}">
            <xm:f>AND('Program targeting'!$L$11&lt;&gt;"Y",NOT(ISBLANK(O83)))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00000000-000E-0000-0200-0000020D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3463" id="{00000000-000E-0000-0200-0000310D0000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00000000-000E-0000-0200-0000320D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3511" id="{00000000-000E-0000-0200-0000610D0000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2" id="{00000000-000E-0000-0200-0000620D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3559" id="{00000000-000E-0000-0200-0000910D0000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00000000-000E-0000-0200-0000920D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3607" id="{00000000-000E-0000-0200-0000C10D0000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00000000-000E-0000-0200-0000C20D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439" id="{00000000-000E-0000-0200-000061010000}">
            <xm:f>AND('Program targeting'!$J$11&lt;&gt;"Y",NOT(ISBLANK(O9)))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6201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3655" id="{00000000-000E-0000-0200-0000F10D0000}">
            <xm:f>AND('Program targeting'!$G$11&lt;&gt;"Y",NOT(ISBLANK(O90)))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00000000-000E-0000-0200-0000F20D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O90</xm:sqref>
        </x14:conditionalFormatting>
        <x14:conditionalFormatting xmlns:xm="http://schemas.microsoft.com/office/excel/2006/main">
          <x14:cfRule type="expression" priority="3703" id="{00000000-000E-0000-0200-0000210E0000}">
            <xm:f>AND('Program targeting'!$H$11&lt;&gt;"Y",NOT(ISBLANK(O91)))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00000000-000E-0000-0200-0000220E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O91</xm:sqref>
        </x14:conditionalFormatting>
        <x14:conditionalFormatting xmlns:xm="http://schemas.microsoft.com/office/excel/2006/main">
          <x14:cfRule type="expression" priority="3751" id="{00000000-000E-0000-0200-0000510E0000}">
            <xm:f>AND('Program targeting'!$I$11&lt;&gt;"Y",NOT(ISBLANK(O92)))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00000000-000E-0000-0200-0000520E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O92</xm:sqref>
        </x14:conditionalFormatting>
        <x14:conditionalFormatting xmlns:xm="http://schemas.microsoft.com/office/excel/2006/main">
          <x14:cfRule type="expression" priority="3799" id="{00000000-000E-0000-0200-0000810E0000}">
            <xm:f>AND('Program targeting'!$J$11&lt;&gt;"Y",NOT(ISBLANK(O93)))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00000000-000E-0000-0200-0000820E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3847" id="{00000000-000E-0000-0200-0000B10E0000}">
            <xm:f>AND('Program targeting'!$K$11&lt;&gt;"Y",NOT(ISBLANK(O94)))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8" id="{00000000-000E-0000-0200-0000B20E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3895" id="{00000000-000E-0000-0200-0000E10E0000}">
            <xm:f>AND('Program targeting'!$L$11&lt;&gt;"Y",NOT(ISBLANK(O95)))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00000000-000E-0000-0200-0000E20E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489" id="{00000000-000E-0000-0200-000093010000}">
            <xm:f>AND('Program targeting'!$K$12&lt;&gt;"Y",NOT(ISBLANK(P10)))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9401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537" id="{00000000-000E-0000-0200-0000C3010000}">
            <xm:f>AND('Program targeting'!$L$12&lt;&gt;"Y",NOT(ISBLANK(P11)))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C401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585" id="{00000000-000E-0000-0200-0000F3010000}">
            <xm:f>AND('Program targeting'!$C$12&lt;&gt;"Y",NOT(ISBLANK(P14)))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F401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</xm:sqref>
        </x14:conditionalFormatting>
        <x14:conditionalFormatting xmlns:xm="http://schemas.microsoft.com/office/excel/2006/main">
          <x14:cfRule type="expression" priority="633" id="{00000000-000E-0000-0200-000023020000}">
            <xm:f>AND('Program targeting'!$D$12&lt;&gt;"Y",NOT(ISBLANK(P15)))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2402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</xm:sqref>
        </x14:conditionalFormatting>
        <x14:conditionalFormatting xmlns:xm="http://schemas.microsoft.com/office/excel/2006/main">
          <x14:cfRule type="expression" priority="681" id="{00000000-000E-0000-0200-000053020000}">
            <xm:f>AND('Program targeting'!$E$12&lt;&gt;"Y",NOT(ISBLANK(P16)))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5402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729" id="{00000000-000E-0000-0200-000083020000}">
            <xm:f>AND('Program targeting'!$F$12&lt;&gt;"Y",NOT(ISBLANK(P17)))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8402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777" id="{00000000-000E-0000-0200-0000B3020000}">
            <xm:f>AND('Program targeting'!$G$12&lt;&gt;"Y",NOT(ISBLANK(P18)))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B402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825" id="{00000000-000E-0000-0200-0000E3020000}">
            <xm:f>AND('Program targeting'!$H$12&lt;&gt;"Y",NOT(ISBLANK(P19)))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E402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105" id="{00000000-000E-0000-0200-000013000000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14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873" id="{00000000-000E-0000-0200-000013030000}">
            <xm:f>AND('Program targeting'!$I$12&lt;&gt;"Y",NOT(ISBLANK(P20)))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1403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921" id="{00000000-000E-0000-0200-000043030000}">
            <xm:f>AND('Program targeting'!$J$12&lt;&gt;"Y",NOT(ISBLANK(P21)))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4403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</xm:sqref>
        </x14:conditionalFormatting>
        <x14:conditionalFormatting xmlns:xm="http://schemas.microsoft.com/office/excel/2006/main">
          <x14:cfRule type="expression" priority="969" id="{00000000-000E-0000-0200-000073030000}">
            <xm:f>AND('Program targeting'!$K$12&lt;&gt;"Y",NOT(ISBLANK(P22)))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7403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</xm:sqref>
        </x14:conditionalFormatting>
        <x14:conditionalFormatting xmlns:xm="http://schemas.microsoft.com/office/excel/2006/main">
          <x14:cfRule type="expression" priority="1017" id="{00000000-000E-0000-0200-0000A3030000}">
            <xm:f>AND('Program targeting'!$L$12&lt;&gt;"Y",NOT(ISBLANK(P23)))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A403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1065" id="{00000000-000E-0000-0200-0000D3030000}">
            <xm:f>AND('Program targeting'!$C$12&lt;&gt;"Y",NOT(ISBLANK(P26)))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D403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1113" id="{00000000-000E-0000-0200-000003040000}">
            <xm:f>AND('Program targeting'!$D$12&lt;&gt;"Y",NOT(ISBLANK(P27)))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0404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1161" id="{00000000-000E-0000-0200-000033040000}">
            <xm:f>AND('Program targeting'!$E$12&lt;&gt;"Y",NOT(ISBLANK(P28)))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3404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P28:P35</xm:sqref>
        </x14:conditionalFormatting>
        <x14:conditionalFormatting xmlns:xm="http://schemas.microsoft.com/office/excel/2006/main">
          <x14:cfRule type="expression" priority="1209" id="{00000000-000E-0000-0200-000063040000}">
            <xm:f>AND('Program targeting'!$F$12&lt;&gt;"Y",NOT(ISBLANK(P29)))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6404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</xm:sqref>
        </x14:conditionalFormatting>
        <x14:conditionalFormatting xmlns:xm="http://schemas.microsoft.com/office/excel/2006/main">
          <x14:cfRule type="expression" priority="153" id="{00000000-000E-0000-0200-000043000000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4400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1257" id="{00000000-000E-0000-0200-000093040000}">
            <xm:f>AND('Program targeting'!$G$12&lt;&gt;"Y",NOT(ISBLANK(P30)))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9404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P30</xm:sqref>
        </x14:conditionalFormatting>
        <x14:conditionalFormatting xmlns:xm="http://schemas.microsoft.com/office/excel/2006/main">
          <x14:cfRule type="expression" priority="1305" id="{00000000-000E-0000-0200-0000C3040000}">
            <xm:f>AND('Program targeting'!$H$12&lt;&gt;"Y",NOT(ISBLANK(P31)))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C404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P31</xm:sqref>
        </x14:conditionalFormatting>
        <x14:conditionalFormatting xmlns:xm="http://schemas.microsoft.com/office/excel/2006/main">
          <x14:cfRule type="expression" priority="1353" id="{00000000-000E-0000-0200-0000F3040000}">
            <xm:f>AND('Program targeting'!$I$12&lt;&gt;"Y",NOT(ISBLANK(P32)))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F404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1401" id="{00000000-000E-0000-0200-000023050000}">
            <xm:f>AND('Program targeting'!$J$12&lt;&gt;"Y",NOT(ISBLANK(P33)))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2405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1449" id="{00000000-000E-0000-0200-000053050000}">
            <xm:f>AND('Program targeting'!$K$12&lt;&gt;"Y",NOT(ISBLANK(P34)))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5405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1497" id="{00000000-000E-0000-0200-000083050000}">
            <xm:f>AND('Program targeting'!$L$12&lt;&gt;"Y",NOT(ISBLANK(P35)))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8405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P35</xm:sqref>
        </x14:conditionalFormatting>
        <x14:conditionalFormatting xmlns:xm="http://schemas.microsoft.com/office/excel/2006/main">
          <x14:cfRule type="expression" priority="1545" id="{00000000-000E-0000-0200-0000B3050000}">
            <xm:f>AND('Program targeting'!$C$12&lt;&gt;"Y",NOT(ISBLANK(P38)))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B405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1593" id="{00000000-000E-0000-0200-0000E3050000}">
            <xm:f>AND('Program targeting'!$D$12&lt;&gt;"Y",NOT(ISBLANK(P39)))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E405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201" id="{00000000-000E-0000-0200-000073000000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7400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1641" id="{00000000-000E-0000-0200-000013060000}">
            <xm:f>AND('Program targeting'!$E$12&lt;&gt;"Y",NOT(ISBLANK(P40)))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1406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1689" id="{00000000-000E-0000-0200-000043060000}">
            <xm:f>AND('Program targeting'!$F$12&lt;&gt;"Y",NOT(ISBLANK(P41)))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4406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1737" id="{00000000-000E-0000-0200-000073060000}">
            <xm:f>AND('Program targeting'!$G$12&lt;&gt;"Y",NOT(ISBLANK(P42)))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7406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P42</xm:sqref>
        </x14:conditionalFormatting>
        <x14:conditionalFormatting xmlns:xm="http://schemas.microsoft.com/office/excel/2006/main">
          <x14:cfRule type="expression" priority="1785" id="{00000000-000E-0000-0200-0000A3060000}">
            <xm:f>AND('Program targeting'!$H$12&lt;&gt;"Y",NOT(ISBLANK(P43)))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A406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P43</xm:sqref>
        </x14:conditionalFormatting>
        <x14:conditionalFormatting xmlns:xm="http://schemas.microsoft.com/office/excel/2006/main">
          <x14:cfRule type="expression" priority="1833" id="{00000000-000E-0000-0200-0000D3060000}">
            <xm:f>AND('Program targeting'!$I$12&lt;&gt;"Y",NOT(ISBLANK(P44)))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D406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1881" id="{00000000-000E-0000-0200-000003070000}">
            <xm:f>AND('Program targeting'!$J$12&lt;&gt;"Y",NOT(ISBLANK(P45)))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0407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1929" id="{00000000-000E-0000-0200-000033070000}">
            <xm:f>AND('Program targeting'!$K$12&lt;&gt;"Y",NOT(ISBLANK(P46)))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3407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1977" id="{00000000-000E-0000-0200-000063070000}">
            <xm:f>AND('Program targeting'!$L$12&lt;&gt;"Y",NOT(ISBLANK(P47)))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6407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249" id="{00000000-000E-0000-0200-0000A3000000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A400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2025" id="{00000000-000E-0000-0200-000093070000}">
            <xm:f>AND('Program targeting'!$C$12&lt;&gt;"Y",NOT(ISBLANK(P50)))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9407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P50</xm:sqref>
        </x14:conditionalFormatting>
        <x14:conditionalFormatting xmlns:xm="http://schemas.microsoft.com/office/excel/2006/main">
          <x14:cfRule type="expression" priority="2073" id="{00000000-000E-0000-0200-0000C3070000}">
            <xm:f>AND('Program targeting'!$D$12&lt;&gt;"Y",NOT(ISBLANK(P51)))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C407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297" id="{00000000-000E-0000-0200-0000D3000000}">
            <xm:f>AND('Program targeting'!$G$12&lt;&gt;"Y",NOT(ISBLANK(P6)))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D400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</xm:sqref>
        </x14:conditionalFormatting>
        <x14:conditionalFormatting xmlns:xm="http://schemas.microsoft.com/office/excel/2006/main">
          <x14:cfRule type="expression" priority="2505" id="{00000000-000E-0000-0200-000073090000}">
            <xm:f>AND('Program targeting'!$C$12&lt;&gt;"Y",NOT(ISBLANK(P62)))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00000000-000E-0000-0200-00007409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2553" id="{00000000-000E-0000-0200-0000A3090000}">
            <xm:f>AND('Program targeting'!$D$12&lt;&gt;"Y",NOT(ISBLANK(P63)))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00000000-000E-0000-0200-0000A409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P63</xm:sqref>
        </x14:conditionalFormatting>
        <x14:conditionalFormatting xmlns:xm="http://schemas.microsoft.com/office/excel/2006/main">
          <x14:cfRule type="expression" priority="2601" id="{00000000-000E-0000-0200-0000D3090000}">
            <xm:f>AND('Program targeting'!$E$12&lt;&gt;"Y",NOT(ISBLANK(P64)))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00000000-000E-0000-0200-0000D409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P64</xm:sqref>
        </x14:conditionalFormatting>
        <x14:conditionalFormatting xmlns:xm="http://schemas.microsoft.com/office/excel/2006/main">
          <x14:cfRule type="expression" priority="2649" id="{00000000-000E-0000-0200-0000030A0000}">
            <xm:f>AND('Program targeting'!$F$12&lt;&gt;"Y",NOT(ISBLANK(P65)))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00000000-000E-0000-0200-0000040A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2697" id="{00000000-000E-0000-0200-0000330A0000}">
            <xm:f>AND('Program targeting'!$G$12&lt;&gt;"Y",NOT(ISBLANK(P66)))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00000000-000E-0000-0200-0000340A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P66</xm:sqref>
        </x14:conditionalFormatting>
        <x14:conditionalFormatting xmlns:xm="http://schemas.microsoft.com/office/excel/2006/main">
          <x14:cfRule type="expression" priority="2745" id="{00000000-000E-0000-0200-0000630A0000}">
            <xm:f>AND('Program targeting'!$H$12&lt;&gt;"Y",NOT(ISBLANK(P67)))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00000000-000E-0000-0200-0000640A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P67</xm:sqref>
        </x14:conditionalFormatting>
        <x14:conditionalFormatting xmlns:xm="http://schemas.microsoft.com/office/excel/2006/main">
          <x14:cfRule type="expression" priority="2793" id="{00000000-000E-0000-0200-0000930A0000}">
            <xm:f>AND('Program targeting'!$I$12&lt;&gt;"Y",NOT(ISBLANK(P68)))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00000000-000E-0000-0200-0000940A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2841" id="{00000000-000E-0000-0200-0000C30A0000}">
            <xm:f>AND('Program targeting'!$J$12&lt;&gt;"Y",NOT(ISBLANK(P69)))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00000000-000E-0000-0200-0000C40A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345" id="{00000000-000E-0000-0200-000003010000}">
            <xm:f>AND('Program targeting'!$H$12&lt;&gt;"Y",NOT(ISBLANK(P7)))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0401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</xm:sqref>
        </x14:conditionalFormatting>
        <x14:conditionalFormatting xmlns:xm="http://schemas.microsoft.com/office/excel/2006/main">
          <x14:cfRule type="expression" priority="2889" id="{00000000-000E-0000-0200-0000F30A0000}">
            <xm:f>AND('Program targeting'!$K$12&lt;&gt;"Y",NOT(ISBLANK(P70)))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00000000-000E-0000-0200-0000F40A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P70</xm:sqref>
        </x14:conditionalFormatting>
        <x14:conditionalFormatting xmlns:xm="http://schemas.microsoft.com/office/excel/2006/main">
          <x14:cfRule type="expression" priority="2937" id="{00000000-000E-0000-0200-0000230B0000}">
            <xm:f>AND('Program targeting'!$L$12&lt;&gt;"Y",NOT(ISBLANK(P71)))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8" id="{00000000-000E-0000-0200-0000240B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P71</xm:sqref>
        </x14:conditionalFormatting>
        <x14:conditionalFormatting xmlns:xm="http://schemas.microsoft.com/office/excel/2006/main">
          <x14:cfRule type="expression" priority="2985" id="{00000000-000E-0000-0200-0000530B0000}">
            <xm:f>AND('Program targeting'!$C$12&lt;&gt;"Y",NOT(ISBLANK(P74)))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00000000-000E-0000-0200-0000540B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3033" id="{00000000-000E-0000-0200-0000830B0000}">
            <xm:f>AND('Program targeting'!$D$12&lt;&gt;"Y",NOT(ISBLANK(P75)))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00000000-000E-0000-0200-0000840B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3081" id="{00000000-000E-0000-0200-0000B30B0000}">
            <xm:f>AND('Program targeting'!$E$12&lt;&gt;"Y",NOT(ISBLANK(P76)))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00000000-000E-0000-0200-0000B40B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3129" id="{00000000-000E-0000-0200-0000E30B0000}">
            <xm:f>AND('Program targeting'!$F$12&lt;&gt;"Y",NOT(ISBLANK(P77)))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00000000-000E-0000-0200-0000E40B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P77</xm:sqref>
        </x14:conditionalFormatting>
        <x14:conditionalFormatting xmlns:xm="http://schemas.microsoft.com/office/excel/2006/main">
          <x14:cfRule type="expression" priority="3177" id="{00000000-000E-0000-0200-0000130C0000}">
            <xm:f>AND('Program targeting'!$G$12&lt;&gt;"Y",NOT(ISBLANK(P78)))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00000000-000E-0000-0200-0000140C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P78</xm:sqref>
        </x14:conditionalFormatting>
        <x14:conditionalFormatting xmlns:xm="http://schemas.microsoft.com/office/excel/2006/main">
          <x14:cfRule type="expression" priority="3225" id="{00000000-000E-0000-0200-0000430C0000}">
            <xm:f>AND('Program targeting'!$H$12&lt;&gt;"Y",NOT(ISBLANK(P79)))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00000000-000E-0000-0200-0000440C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P79</xm:sqref>
        </x14:conditionalFormatting>
        <x14:conditionalFormatting xmlns:xm="http://schemas.microsoft.com/office/excel/2006/main">
          <x14:cfRule type="expression" priority="393" id="{00000000-000E-0000-0200-000033010000}">
            <xm:f>AND('Program targeting'!$I$12&lt;&gt;"Y",NOT(ISBLANK(P8)))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3401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</xm:sqref>
        </x14:conditionalFormatting>
        <x14:conditionalFormatting xmlns:xm="http://schemas.microsoft.com/office/excel/2006/main">
          <x14:cfRule type="expression" priority="3273" id="{00000000-000E-0000-0200-0000730C0000}">
            <xm:f>AND('Program targeting'!$I$12&lt;&gt;"Y",NOT(ISBLANK(P80)))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00000000-000E-0000-0200-0000740C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3321" id="{00000000-000E-0000-0200-0000A30C0000}">
            <xm:f>AND('Program targeting'!$J$12&lt;&gt;"Y",NOT(ISBLANK(P81)))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00000000-000E-0000-0200-0000A40C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3369" id="{00000000-000E-0000-0200-0000D30C0000}">
            <xm:f>AND('Program targeting'!$K$12&lt;&gt;"Y",NOT(ISBLANK(P82)))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00000000-000E-0000-0200-0000D40C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3417" id="{00000000-000E-0000-0200-0000030D0000}">
            <xm:f>AND('Program targeting'!$L$12&lt;&gt;"Y",NOT(ISBLANK(P83)))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00000000-000E-0000-0200-0000040D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3465" id="{00000000-000E-0000-0200-0000330D0000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00000000-000E-0000-0200-0000340D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3513" id="{00000000-000E-0000-0200-0000630D0000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00000000-000E-0000-0200-0000640D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3561" id="{00000000-000E-0000-0200-0000930D0000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2" id="{00000000-000E-0000-0200-0000940D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3609" id="{00000000-000E-0000-0200-0000C30D0000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00000000-000E-0000-0200-0000C40D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441" id="{00000000-000E-0000-0200-000063010000}">
            <xm:f>AND('Program targeting'!$J$12&lt;&gt;"Y",NOT(ISBLANK(P9)))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6401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3657" id="{00000000-000E-0000-0200-0000F30D0000}">
            <xm:f>AND('Program targeting'!$G$12&lt;&gt;"Y",NOT(ISBLANK(P90)))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00000000-000E-0000-0200-0000F40D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P90</xm:sqref>
        </x14:conditionalFormatting>
        <x14:conditionalFormatting xmlns:xm="http://schemas.microsoft.com/office/excel/2006/main">
          <x14:cfRule type="expression" priority="3705" id="{00000000-000E-0000-0200-0000230E0000}">
            <xm:f>AND('Program targeting'!$H$12&lt;&gt;"Y",NOT(ISBLANK(P91)))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00000000-000E-0000-0200-0000240E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P91</xm:sqref>
        </x14:conditionalFormatting>
        <x14:conditionalFormatting xmlns:xm="http://schemas.microsoft.com/office/excel/2006/main">
          <x14:cfRule type="expression" priority="3753" id="{00000000-000E-0000-0200-0000530E0000}">
            <xm:f>AND('Program targeting'!$I$12&lt;&gt;"Y",NOT(ISBLANK(P92)))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00000000-000E-0000-0200-0000540E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P92</xm:sqref>
        </x14:conditionalFormatting>
        <x14:conditionalFormatting xmlns:xm="http://schemas.microsoft.com/office/excel/2006/main">
          <x14:cfRule type="expression" priority="3801" id="{00000000-000E-0000-0200-0000830E0000}">
            <xm:f>AND('Program targeting'!$J$12&lt;&gt;"Y",NOT(ISBLANK(P93)))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00000000-000E-0000-0200-0000840E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3849" id="{00000000-000E-0000-0200-0000B30E0000}">
            <xm:f>AND('Program targeting'!$K$12&lt;&gt;"Y",NOT(ISBLANK(P94)))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00000000-000E-0000-0200-0000B40E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3897" id="{00000000-000E-0000-0200-0000E30E0000}">
            <xm:f>AND('Program targeting'!$L$12&lt;&gt;"Y",NOT(ISBLANK(P95)))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00000000-000E-0000-0200-0000E40E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491" id="{00000000-000E-0000-0200-000095010000}">
            <xm:f>AND('Program targeting'!$K$13&lt;&gt;"Y",NOT(ISBLANK(Q10)))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9601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539" id="{00000000-000E-0000-0200-0000C5010000}">
            <xm:f>AND('Program targeting'!$L$13&lt;&gt;"Y",NOT(ISBLANK(Q11)))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00000000-000E-0000-0200-0000C601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587" id="{00000000-000E-0000-0200-0000F5010000}">
            <xm:f>AND('Program targeting'!$C$13&lt;&gt;"Y",NOT(ISBLANK(Q14)))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F601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</xm:sqref>
        </x14:conditionalFormatting>
        <x14:conditionalFormatting xmlns:xm="http://schemas.microsoft.com/office/excel/2006/main">
          <x14:cfRule type="expression" priority="635" id="{00000000-000E-0000-0200-000025020000}">
            <xm:f>AND('Program targeting'!$D$13&lt;&gt;"Y",NOT(ISBLANK(Q15)))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2602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</xm:sqref>
        </x14:conditionalFormatting>
        <x14:conditionalFormatting xmlns:xm="http://schemas.microsoft.com/office/excel/2006/main">
          <x14:cfRule type="expression" priority="683" id="{00000000-000E-0000-0200-000055020000}">
            <xm:f>AND('Program targeting'!$E$13&lt;&gt;"Y",NOT(ISBLANK(Q16)))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00000000-000E-0000-0200-00005602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731" id="{00000000-000E-0000-0200-000085020000}">
            <xm:f>AND('Program targeting'!$F$13&lt;&gt;"Y",NOT(ISBLANK(Q17)))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8602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779" id="{00000000-000E-0000-0200-0000B5020000}">
            <xm:f>AND('Program targeting'!$G$13&lt;&gt;"Y",NOT(ISBLANK(Q18)))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B602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827" id="{00000000-000E-0000-0200-0000E5020000}">
            <xm:f>AND('Program targeting'!$H$13&lt;&gt;"Y",NOT(ISBLANK(Q19)))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00000000-000E-0000-0200-0000E602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107" id="{00000000-000E-0000-0200-000015000000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16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875" id="{00000000-000E-0000-0200-000015030000}">
            <xm:f>AND('Program targeting'!$I$13&lt;&gt;"Y",NOT(ISBLANK(Q20)))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1603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923" id="{00000000-000E-0000-0200-000045030000}">
            <xm:f>AND('Program targeting'!$J$13&lt;&gt;"Y",NOT(ISBLANK(Q21)))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4603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</xm:sqref>
        </x14:conditionalFormatting>
        <x14:conditionalFormatting xmlns:xm="http://schemas.microsoft.com/office/excel/2006/main">
          <x14:cfRule type="expression" priority="971" id="{00000000-000E-0000-0200-000075030000}">
            <xm:f>AND('Program targeting'!$K$13&lt;&gt;"Y",NOT(ISBLANK(Q22)))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00000000-000E-0000-0200-00007603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</xm:sqref>
        </x14:conditionalFormatting>
        <x14:conditionalFormatting xmlns:xm="http://schemas.microsoft.com/office/excel/2006/main">
          <x14:cfRule type="expression" priority="1019" id="{00000000-000E-0000-0200-0000A5030000}">
            <xm:f>AND('Program targeting'!$L$13&lt;&gt;"Y",NOT(ISBLANK(Q23)))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A603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1067" id="{00000000-000E-0000-0200-0000D5030000}">
            <xm:f>AND('Program targeting'!$C$13&lt;&gt;"Y",NOT(ISBLANK(Q26)))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D603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1115" id="{00000000-000E-0000-0200-000005040000}">
            <xm:f>AND('Program targeting'!$D$13&lt;&gt;"Y",NOT(ISBLANK(Q27)))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00000000-000E-0000-0200-00000604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1163" id="{00000000-000E-0000-0200-000035040000}">
            <xm:f>AND('Program targeting'!$E$13&lt;&gt;"Y",NOT(ISBLANK(Q28)))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3604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Q28:Q35</xm:sqref>
        </x14:conditionalFormatting>
        <x14:conditionalFormatting xmlns:xm="http://schemas.microsoft.com/office/excel/2006/main">
          <x14:cfRule type="expression" priority="1211" id="{00000000-000E-0000-0200-000065040000}">
            <xm:f>AND('Program targeting'!$F$13&lt;&gt;"Y",NOT(ISBLANK(Q29)))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6604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</xm:sqref>
        </x14:conditionalFormatting>
        <x14:conditionalFormatting xmlns:xm="http://schemas.microsoft.com/office/excel/2006/main">
          <x14:cfRule type="expression" priority="155" id="{00000000-000E-0000-0200-000045000000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4600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1259" id="{00000000-000E-0000-0200-000095040000}">
            <xm:f>AND('Program targeting'!$G$13&lt;&gt;"Y",NOT(ISBLANK(Q30)))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0" id="{00000000-000E-0000-0200-00009604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Q30</xm:sqref>
        </x14:conditionalFormatting>
        <x14:conditionalFormatting xmlns:xm="http://schemas.microsoft.com/office/excel/2006/main">
          <x14:cfRule type="expression" priority="1307" id="{00000000-000E-0000-0200-0000C5040000}">
            <xm:f>AND('Program targeting'!$H$13&lt;&gt;"Y",NOT(ISBLANK(Q31)))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C604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expression" priority="1355" id="{00000000-000E-0000-0200-0000F5040000}">
            <xm:f>AND('Program targeting'!$I$13&lt;&gt;"Y",NOT(ISBLANK(Q32)))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F604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1403" id="{00000000-000E-0000-0200-000025050000}">
            <xm:f>AND('Program targeting'!$J$13&lt;&gt;"Y",NOT(ISBLANK(Q33)))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4" id="{00000000-000E-0000-0200-00002605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1451" id="{00000000-000E-0000-0200-000055050000}">
            <xm:f>AND('Program targeting'!$K$13&lt;&gt;"Y",NOT(ISBLANK(Q34)))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5605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1499" id="{00000000-000E-0000-0200-000085050000}">
            <xm:f>AND('Program targeting'!$L$13&lt;&gt;"Y",NOT(ISBLANK(Q35)))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8605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Q35</xm:sqref>
        </x14:conditionalFormatting>
        <x14:conditionalFormatting xmlns:xm="http://schemas.microsoft.com/office/excel/2006/main">
          <x14:cfRule type="expression" priority="1547" id="{00000000-000E-0000-0200-0000B5050000}">
            <xm:f>AND('Program targeting'!$C$13&lt;&gt;"Y",NOT(ISBLANK(Q38)))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00000000-000E-0000-0200-0000B605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1595" id="{00000000-000E-0000-0200-0000E5050000}">
            <xm:f>AND('Program targeting'!$D$13&lt;&gt;"Y",NOT(ISBLANK(Q39)))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E605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203" id="{00000000-000E-0000-0200-000075000000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7600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1643" id="{00000000-000E-0000-0200-000015060000}">
            <xm:f>AND('Program targeting'!$E$13&lt;&gt;"Y",NOT(ISBLANK(Q40)))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1606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1691" id="{00000000-000E-0000-0200-000045060000}">
            <xm:f>AND('Program targeting'!$F$13&lt;&gt;"Y",NOT(ISBLANK(Q41)))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00000000-000E-0000-0200-00004606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1739" id="{00000000-000E-0000-0200-000075060000}">
            <xm:f>AND('Program targeting'!$G$13&lt;&gt;"Y",NOT(ISBLANK(Q42)))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7606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Q42</xm:sqref>
        </x14:conditionalFormatting>
        <x14:conditionalFormatting xmlns:xm="http://schemas.microsoft.com/office/excel/2006/main">
          <x14:cfRule type="expression" priority="1787" id="{00000000-000E-0000-0200-0000A5060000}">
            <xm:f>AND('Program targeting'!$H$13&lt;&gt;"Y",NOT(ISBLANK(Q43)))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A606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Q43</xm:sqref>
        </x14:conditionalFormatting>
        <x14:conditionalFormatting xmlns:xm="http://schemas.microsoft.com/office/excel/2006/main">
          <x14:cfRule type="expression" priority="1835" id="{00000000-000E-0000-0200-0000D5060000}">
            <xm:f>AND('Program targeting'!$I$13&lt;&gt;"Y",NOT(ISBLANK(Q44)))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00000000-000E-0000-0200-0000D606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1883" id="{00000000-000E-0000-0200-000005070000}">
            <xm:f>AND('Program targeting'!$J$13&lt;&gt;"Y",NOT(ISBLANK(Q45)))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0607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1931" id="{00000000-000E-0000-0200-000035070000}">
            <xm:f>AND('Program targeting'!$K$13&lt;&gt;"Y",NOT(ISBLANK(Q46)))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3607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1979" id="{00000000-000E-0000-0200-000065070000}">
            <xm:f>AND('Program targeting'!$L$13&lt;&gt;"Y",NOT(ISBLANK(Q47)))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0" id="{00000000-000E-0000-0200-00006607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251" id="{00000000-000E-0000-0200-0000A5000000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00000000-000E-0000-0200-0000A600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2027" id="{00000000-000E-0000-0200-000095070000}">
            <xm:f>AND('Program targeting'!$C$13&lt;&gt;"Y",NOT(ISBLANK(Q50)))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9607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Q50</xm:sqref>
        </x14:conditionalFormatting>
        <x14:conditionalFormatting xmlns:xm="http://schemas.microsoft.com/office/excel/2006/main">
          <x14:cfRule type="expression" priority="2075" id="{00000000-000E-0000-0200-0000C5070000}">
            <xm:f>AND('Program targeting'!$D$13&lt;&gt;"Y",NOT(ISBLANK(Q51)))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C607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299" id="{00000000-000E-0000-0200-0000D5000000}">
            <xm:f>AND('Program targeting'!$G$13&lt;&gt;"Y",NOT(ISBLANK(Q6)))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D600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</xm:sqref>
        </x14:conditionalFormatting>
        <x14:conditionalFormatting xmlns:xm="http://schemas.microsoft.com/office/excel/2006/main">
          <x14:cfRule type="expression" priority="2507" id="{00000000-000E-0000-0200-000075090000}">
            <xm:f>AND('Program targeting'!$C$13&lt;&gt;"Y",NOT(ISBLANK(Q62)))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00000000-000E-0000-0200-00007609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2555" id="{00000000-000E-0000-0200-0000A5090000}">
            <xm:f>AND('Program targeting'!$D$13&lt;&gt;"Y",NOT(ISBLANK(Q63)))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00000000-000E-0000-0200-0000A609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Q63</xm:sqref>
        </x14:conditionalFormatting>
        <x14:conditionalFormatting xmlns:xm="http://schemas.microsoft.com/office/excel/2006/main">
          <x14:cfRule type="expression" priority="2603" id="{00000000-000E-0000-0200-0000D5090000}">
            <xm:f>AND('Program targeting'!$E$13&lt;&gt;"Y",NOT(ISBLANK(Q64)))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00000000-000E-0000-0200-0000D609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Q64</xm:sqref>
        </x14:conditionalFormatting>
        <x14:conditionalFormatting xmlns:xm="http://schemas.microsoft.com/office/excel/2006/main">
          <x14:cfRule type="expression" priority="2651" id="{00000000-000E-0000-0200-0000050A0000}">
            <xm:f>AND('Program targeting'!$F$13&lt;&gt;"Y",NOT(ISBLANK(Q65)))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2" id="{00000000-000E-0000-0200-0000060A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2699" id="{00000000-000E-0000-0200-0000350A0000}">
            <xm:f>AND('Program targeting'!$G$13&lt;&gt;"Y",NOT(ISBLANK(Q66)))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00000000-000E-0000-0200-0000360A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Q66</xm:sqref>
        </x14:conditionalFormatting>
        <x14:conditionalFormatting xmlns:xm="http://schemas.microsoft.com/office/excel/2006/main">
          <x14:cfRule type="expression" priority="2747" id="{00000000-000E-0000-0200-0000650A0000}">
            <xm:f>AND('Program targeting'!$H$13&lt;&gt;"Y",NOT(ISBLANK(Q67)))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00000000-000E-0000-0200-0000660A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Q67</xm:sqref>
        </x14:conditionalFormatting>
        <x14:conditionalFormatting xmlns:xm="http://schemas.microsoft.com/office/excel/2006/main">
          <x14:cfRule type="expression" priority="2795" id="{00000000-000E-0000-0200-0000950A0000}">
            <xm:f>AND('Program targeting'!$I$13&lt;&gt;"Y",NOT(ISBLANK(Q68)))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00000000-000E-0000-0200-0000960A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2843" id="{00000000-000E-0000-0200-0000C50A0000}">
            <xm:f>AND('Program targeting'!$J$13&lt;&gt;"Y",NOT(ISBLANK(Q69)))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00000000-000E-0000-0200-0000C60A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347" id="{00000000-000E-0000-0200-000005010000}">
            <xm:f>AND('Program targeting'!$H$13&lt;&gt;"Y",NOT(ISBLANK(Q7)))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0601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</xm:sqref>
        </x14:conditionalFormatting>
        <x14:conditionalFormatting xmlns:xm="http://schemas.microsoft.com/office/excel/2006/main">
          <x14:cfRule type="expression" priority="2891" id="{00000000-000E-0000-0200-0000F50A0000}">
            <xm:f>AND('Program targeting'!$K$13&lt;&gt;"Y",NOT(ISBLANK(Q70)))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00000000-000E-0000-0200-0000F60A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Q70</xm:sqref>
        </x14:conditionalFormatting>
        <x14:conditionalFormatting xmlns:xm="http://schemas.microsoft.com/office/excel/2006/main">
          <x14:cfRule type="expression" priority="2939" id="{00000000-000E-0000-0200-0000250B0000}">
            <xm:f>AND('Program targeting'!$L$13&lt;&gt;"Y",NOT(ISBLANK(Q71)))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00000000-000E-0000-0200-0000260B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Q71</xm:sqref>
        </x14:conditionalFormatting>
        <x14:conditionalFormatting xmlns:xm="http://schemas.microsoft.com/office/excel/2006/main">
          <x14:cfRule type="expression" priority="2987" id="{00000000-000E-0000-0200-0000550B0000}">
            <xm:f>AND('Program targeting'!$C$13&lt;&gt;"Y",NOT(ISBLANK(Q74)))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00000000-000E-0000-0200-0000560B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3035" id="{00000000-000E-0000-0200-0000850B0000}">
            <xm:f>AND('Program targeting'!$D$13&lt;&gt;"Y",NOT(ISBLANK(Q75)))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00000000-000E-0000-0200-0000860B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3083" id="{00000000-000E-0000-0200-0000B50B0000}">
            <xm:f>AND('Program targeting'!$E$13&lt;&gt;"Y",NOT(ISBLANK(Q76)))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00000000-000E-0000-0200-0000B60B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3131" id="{00000000-000E-0000-0200-0000E50B0000}">
            <xm:f>AND('Program targeting'!$F$13&lt;&gt;"Y",NOT(ISBLANK(Q77)))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2" id="{00000000-000E-0000-0200-0000E60B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Q77</xm:sqref>
        </x14:conditionalFormatting>
        <x14:conditionalFormatting xmlns:xm="http://schemas.microsoft.com/office/excel/2006/main">
          <x14:cfRule type="expression" priority="3179" id="{00000000-000E-0000-0200-0000150C0000}">
            <xm:f>AND('Program targeting'!$G$13&lt;&gt;"Y",NOT(ISBLANK(Q78)))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00000000-000E-0000-0200-0000160C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Q78</xm:sqref>
        </x14:conditionalFormatting>
        <x14:conditionalFormatting xmlns:xm="http://schemas.microsoft.com/office/excel/2006/main">
          <x14:cfRule type="expression" priority="3227" id="{00000000-000E-0000-0200-0000450C0000}">
            <xm:f>AND('Program targeting'!$H$13&lt;&gt;"Y",NOT(ISBLANK(Q79)))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8" id="{00000000-000E-0000-0200-0000460C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Q79</xm:sqref>
        </x14:conditionalFormatting>
        <x14:conditionalFormatting xmlns:xm="http://schemas.microsoft.com/office/excel/2006/main">
          <x14:cfRule type="expression" priority="395" id="{00000000-000E-0000-0200-000035010000}">
            <xm:f>AND('Program targeting'!$I$13&lt;&gt;"Y",NOT(ISBLANK(Q8)))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00000000-000E-0000-0200-00003601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</xm:sqref>
        </x14:conditionalFormatting>
        <x14:conditionalFormatting xmlns:xm="http://schemas.microsoft.com/office/excel/2006/main">
          <x14:cfRule type="expression" priority="3275" id="{00000000-000E-0000-0200-0000750C0000}">
            <xm:f>AND('Program targeting'!$I$13&lt;&gt;"Y",NOT(ISBLANK(Q80)))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6" id="{00000000-000E-0000-0200-0000760C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3323" id="{00000000-000E-0000-0200-0000A50C0000}">
            <xm:f>AND('Program targeting'!$J$13&lt;&gt;"Y",NOT(ISBLANK(Q81)))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4" id="{00000000-000E-0000-0200-0000A60C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3371" id="{00000000-000E-0000-0200-0000D50C0000}">
            <xm:f>AND('Program targeting'!$K$13&lt;&gt;"Y",NOT(ISBLANK(Q82)))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00000000-000E-0000-0200-0000D60C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3419" id="{00000000-000E-0000-0200-0000050D0000}">
            <xm:f>AND('Program targeting'!$L$13&lt;&gt;"Y",NOT(ISBLANK(Q83)))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00000000-000E-0000-0200-0000060D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3467" id="{00000000-000E-0000-0200-0000350D0000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00000000-000E-0000-0200-0000360D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3515" id="{00000000-000E-0000-0200-0000650D0000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00000000-000E-0000-0200-0000660D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3563" id="{00000000-000E-0000-0200-0000950D0000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4" id="{00000000-000E-0000-0200-0000960D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3611" id="{00000000-000E-0000-0200-0000C50D0000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00000000-000E-0000-0200-0000C60D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443" id="{00000000-000E-0000-0200-000065010000}">
            <xm:f>AND('Program targeting'!$J$13&lt;&gt;"Y",NOT(ISBLANK(Q9)))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6601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3659" id="{00000000-000E-0000-0200-0000F50D0000}">
            <xm:f>AND('Program targeting'!$G$13&lt;&gt;"Y",NOT(ISBLANK(Q90)))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00000000-000E-0000-0200-0000F60D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Q90</xm:sqref>
        </x14:conditionalFormatting>
        <x14:conditionalFormatting xmlns:xm="http://schemas.microsoft.com/office/excel/2006/main">
          <x14:cfRule type="expression" priority="3707" id="{00000000-000E-0000-0200-0000250E0000}">
            <xm:f>AND('Program targeting'!$H$13&lt;&gt;"Y",NOT(ISBLANK(Q91)))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00000000-000E-0000-0200-0000260E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Q91</xm:sqref>
        </x14:conditionalFormatting>
        <x14:conditionalFormatting xmlns:xm="http://schemas.microsoft.com/office/excel/2006/main">
          <x14:cfRule type="expression" priority="3755" id="{00000000-000E-0000-0200-0000550E0000}">
            <xm:f>AND('Program targeting'!$I$13&lt;&gt;"Y",NOT(ISBLANK(Q92)))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6" id="{00000000-000E-0000-0200-0000560E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Q92</xm:sqref>
        </x14:conditionalFormatting>
        <x14:conditionalFormatting xmlns:xm="http://schemas.microsoft.com/office/excel/2006/main">
          <x14:cfRule type="expression" priority="3803" id="{00000000-000E-0000-0200-0000850E0000}">
            <xm:f>AND('Program targeting'!$J$13&lt;&gt;"Y",NOT(ISBLANK(Q93)))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00000000-000E-0000-0200-0000860E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3851" id="{00000000-000E-0000-0200-0000B50E0000}">
            <xm:f>AND('Program targeting'!$K$13&lt;&gt;"Y",NOT(ISBLANK(Q94)))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00000000-000E-0000-0200-0000B60E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3899" id="{00000000-000E-0000-0200-0000E50E0000}">
            <xm:f>AND('Program targeting'!$L$13&lt;&gt;"Y",NOT(ISBLANK(Q95)))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0" id="{00000000-000E-0000-0200-0000E60E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493" id="{00000000-000E-0000-0200-000097010000}">
            <xm:f>AND('Program targeting'!$K$14&lt;&gt;"Y",NOT(ISBLANK(R10)))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9801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541" id="{00000000-000E-0000-0200-0000C7010000}">
            <xm:f>AND('Program targeting'!$L$14&lt;&gt;"Y",NOT(ISBLANK(R11)))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C801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589" id="{00000000-000E-0000-0200-0000F7010000}">
            <xm:f>AND('Program targeting'!$C$14&lt;&gt;"Y",NOT(ISBLANK(R14)))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F801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</xm:sqref>
        </x14:conditionalFormatting>
        <x14:conditionalFormatting xmlns:xm="http://schemas.microsoft.com/office/excel/2006/main">
          <x14:cfRule type="expression" priority="637" id="{00000000-000E-0000-0200-000027020000}">
            <xm:f>AND('Program targeting'!$D$14&lt;&gt;"Y",NOT(ISBLANK(R15)))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2802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</xm:sqref>
        </x14:conditionalFormatting>
        <x14:conditionalFormatting xmlns:xm="http://schemas.microsoft.com/office/excel/2006/main">
          <x14:cfRule type="expression" priority="685" id="{00000000-000E-0000-0200-000057020000}">
            <xm:f>AND('Program targeting'!$E$14&lt;&gt;"Y",NOT(ISBLANK(R16)))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5802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733" id="{00000000-000E-0000-0200-000087020000}">
            <xm:f>AND('Program targeting'!$F$14&lt;&gt;"Y",NOT(ISBLANK(R17)))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8802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781" id="{00000000-000E-0000-0200-0000B7020000}">
            <xm:f>AND('Program targeting'!$G$14&lt;&gt;"Y",NOT(ISBLANK(R18)))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B802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829" id="{00000000-000E-0000-0200-0000E7020000}">
            <xm:f>AND('Program targeting'!$H$14&lt;&gt;"Y",NOT(ISBLANK(R19)))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E802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</xm:sqref>
        </x14:conditionalFormatting>
        <x14:conditionalFormatting xmlns:xm="http://schemas.microsoft.com/office/excel/2006/main">
          <x14:cfRule type="expression" priority="109" id="{00000000-000E-0000-0200-000017000000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18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877" id="{00000000-000E-0000-0200-000017030000}">
            <xm:f>AND('Program targeting'!$I$14&lt;&gt;"Y",NOT(ISBLANK(R20)))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1803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925" id="{00000000-000E-0000-0200-000047030000}">
            <xm:f>AND('Program targeting'!$J$14&lt;&gt;"Y",NOT(ISBLANK(R21)))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4803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</xm:sqref>
        </x14:conditionalFormatting>
        <x14:conditionalFormatting xmlns:xm="http://schemas.microsoft.com/office/excel/2006/main">
          <x14:cfRule type="expression" priority="973" id="{00000000-000E-0000-0200-000077030000}">
            <xm:f>AND('Program targeting'!$K$14&lt;&gt;"Y",NOT(ISBLANK(R22)))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7803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</xm:sqref>
        </x14:conditionalFormatting>
        <x14:conditionalFormatting xmlns:xm="http://schemas.microsoft.com/office/excel/2006/main">
          <x14:cfRule type="expression" priority="1021" id="{00000000-000E-0000-0200-0000A7030000}">
            <xm:f>AND('Program targeting'!$L$14&lt;&gt;"Y",NOT(ISBLANK(R23)))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A803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1069" id="{00000000-000E-0000-0200-0000D7030000}">
            <xm:f>AND('Program targeting'!$C$14&lt;&gt;"Y",NOT(ISBLANK(R26)))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D803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1117" id="{00000000-000E-0000-0200-000007040000}">
            <xm:f>AND('Program targeting'!$D$14&lt;&gt;"Y",NOT(ISBLANK(R27)))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0804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1165" id="{00000000-000E-0000-0200-000037040000}">
            <xm:f>AND('Program targeting'!$E$14&lt;&gt;"Y",NOT(ISBLANK(R28)))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3804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</xm:sqref>
        </x14:conditionalFormatting>
        <x14:conditionalFormatting xmlns:xm="http://schemas.microsoft.com/office/excel/2006/main">
          <x14:cfRule type="expression" priority="1213" id="{00000000-000E-0000-0200-000067040000}">
            <xm:f>AND('Program targeting'!$F$14&lt;&gt;"Y",NOT(ISBLANK(R29)))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6804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</xm:sqref>
        </x14:conditionalFormatting>
        <x14:conditionalFormatting xmlns:xm="http://schemas.microsoft.com/office/excel/2006/main">
          <x14:cfRule type="expression" priority="157" id="{00000000-000E-0000-0200-000047000000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4800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1261" id="{00000000-000E-0000-0200-000097040000}">
            <xm:f>AND('Program targeting'!$G$14&lt;&gt;"Y",NOT(ISBLANK(R30)))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9804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R30</xm:sqref>
        </x14:conditionalFormatting>
        <x14:conditionalFormatting xmlns:xm="http://schemas.microsoft.com/office/excel/2006/main">
          <x14:cfRule type="expression" priority="1309" id="{00000000-000E-0000-0200-0000C7040000}">
            <xm:f>AND('Program targeting'!$H$14&lt;&gt;"Y",NOT(ISBLANK(R31)))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C804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R31</xm:sqref>
        </x14:conditionalFormatting>
        <x14:conditionalFormatting xmlns:xm="http://schemas.microsoft.com/office/excel/2006/main">
          <x14:cfRule type="expression" priority="1357" id="{00000000-000E-0000-0200-0000F7040000}">
            <xm:f>AND('Program targeting'!$I$14&lt;&gt;"Y",NOT(ISBLANK(R32)))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F804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1405" id="{00000000-000E-0000-0200-000027050000}">
            <xm:f>AND('Program targeting'!$J$14&lt;&gt;"Y",NOT(ISBLANK(R33)))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2805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1453" id="{00000000-000E-0000-0200-000057050000}">
            <xm:f>AND('Program targeting'!$K$14&lt;&gt;"Y",NOT(ISBLANK(R34)))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5805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1501" id="{00000000-000E-0000-0200-000087050000}">
            <xm:f>AND('Program targeting'!$L$14&lt;&gt;"Y",NOT(ISBLANK(R35)))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8805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R35</xm:sqref>
        </x14:conditionalFormatting>
        <x14:conditionalFormatting xmlns:xm="http://schemas.microsoft.com/office/excel/2006/main">
          <x14:cfRule type="expression" priority="1549" id="{00000000-000E-0000-0200-0000B7050000}">
            <xm:f>AND('Program targeting'!$C$14&lt;&gt;"Y",NOT(ISBLANK(R38)))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B805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1597" id="{00000000-000E-0000-0200-0000E7050000}">
            <xm:f>AND('Program targeting'!$D$14&lt;&gt;"Y",NOT(ISBLANK(R39)))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E805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205" id="{00000000-000E-0000-0200-000077000000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7800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1645" id="{00000000-000E-0000-0200-000017060000}">
            <xm:f>AND('Program targeting'!$E$14&lt;&gt;"Y",NOT(ISBLANK(R40)))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1806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253" id="{00000000-000E-0000-0200-0000A7000000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A800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2029" id="{00000000-000E-0000-0200-000097070000}">
            <xm:f>AND('Program targeting'!$C$14&lt;&gt;"Y",NOT(ISBLANK(R50)))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9807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R50</xm:sqref>
        </x14:conditionalFormatting>
        <x14:conditionalFormatting xmlns:xm="http://schemas.microsoft.com/office/excel/2006/main">
          <x14:cfRule type="expression" priority="2077" id="{00000000-000E-0000-0200-0000C7070000}">
            <xm:f>AND('Program targeting'!$D$14&lt;&gt;"Y",NOT(ISBLANK(R51)))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C807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2125" id="{00000000-000E-0000-0200-0000F7070000}">
            <xm:f>AND('Program targeting'!$E$14&lt;&gt;"Y",NOT(ISBLANK(R52)))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F807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2173" id="{00000000-000E-0000-0200-000027080000}">
            <xm:f>AND('Program targeting'!$F$14&lt;&gt;"Y",NOT(ISBLANK(R53)))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2808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2221" id="{00000000-000E-0000-0200-000057080000}">
            <xm:f>AND('Program targeting'!$G$14&lt;&gt;"Y",NOT(ISBLANK(R54)))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5808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R54</xm:sqref>
        </x14:conditionalFormatting>
        <x14:conditionalFormatting xmlns:xm="http://schemas.microsoft.com/office/excel/2006/main">
          <x14:cfRule type="expression" priority="2269" id="{00000000-000E-0000-0200-000087080000}">
            <xm:f>AND('Program targeting'!$H$14&lt;&gt;"Y",NOT(ISBLANK(R55)))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8808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R55</xm:sqref>
        </x14:conditionalFormatting>
        <x14:conditionalFormatting xmlns:xm="http://schemas.microsoft.com/office/excel/2006/main">
          <x14:cfRule type="expression" priority="2317" id="{00000000-000E-0000-0200-0000B7080000}">
            <xm:f>AND('Program targeting'!$I$14&lt;&gt;"Y",NOT(ISBLANK(R56)))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00000000-000E-0000-0200-0000B808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R56</xm:sqref>
        </x14:conditionalFormatting>
        <x14:conditionalFormatting xmlns:xm="http://schemas.microsoft.com/office/excel/2006/main">
          <x14:cfRule type="expression" priority="2365" id="{00000000-000E-0000-0200-0000E7080000}">
            <xm:f>AND('Program targeting'!$J$14&lt;&gt;"Y",NOT(ISBLANK(R57)))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6" id="{00000000-000E-0000-0200-0000E808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R57</xm:sqref>
        </x14:conditionalFormatting>
        <x14:conditionalFormatting xmlns:xm="http://schemas.microsoft.com/office/excel/2006/main">
          <x14:cfRule type="expression" priority="2413" id="{00000000-000E-0000-0200-000017090000}">
            <xm:f>AND('Program targeting'!$K$14&lt;&gt;"Y",NOT(ISBLANK(R58)))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00000000-000E-0000-0200-00001809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2461" id="{00000000-000E-0000-0200-000047090000}">
            <xm:f>AND('Program targeting'!$L$14&lt;&gt;"Y",NOT(ISBLANK(R59)))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00000000-000E-0000-0200-00004809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301" id="{00000000-000E-0000-0200-0000D7000000}">
            <xm:f>AND('Program targeting'!$G$14&lt;&gt;"Y",NOT(ISBLANK(R6)))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D800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</xm:sqref>
        </x14:conditionalFormatting>
        <x14:conditionalFormatting xmlns:xm="http://schemas.microsoft.com/office/excel/2006/main">
          <x14:cfRule type="expression" priority="2509" id="{00000000-000E-0000-0200-000077090000}">
            <xm:f>AND('Program targeting'!$C$14&lt;&gt;"Y",NOT(ISBLANK(R62)))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00000000-000E-0000-0200-00007809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2557" id="{00000000-000E-0000-0200-0000A7090000}">
            <xm:f>AND('Program targeting'!$D$14&lt;&gt;"Y",NOT(ISBLANK(R63)))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00000000-000E-0000-0200-0000A809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R63</xm:sqref>
        </x14:conditionalFormatting>
        <x14:conditionalFormatting xmlns:xm="http://schemas.microsoft.com/office/excel/2006/main">
          <x14:cfRule type="expression" priority="2605" id="{00000000-000E-0000-0200-0000D7090000}">
            <xm:f>AND('Program targeting'!$E$14&lt;&gt;"Y",NOT(ISBLANK(R64)))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00000000-000E-0000-0200-0000D809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R64</xm:sqref>
        </x14:conditionalFormatting>
        <x14:conditionalFormatting xmlns:xm="http://schemas.microsoft.com/office/excel/2006/main">
          <x14:cfRule type="expression" priority="2653" id="{00000000-000E-0000-0200-0000070A0000}">
            <xm:f>AND('Program targeting'!$F$14&lt;&gt;"Y",NOT(ISBLANK(R65)))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00000000-000E-0000-0200-0000080A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2701" id="{00000000-000E-0000-0200-0000370A0000}">
            <xm:f>AND('Program targeting'!$G$14&lt;&gt;"Y",NOT(ISBLANK(R66)))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00000000-000E-0000-0200-0000380A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R66</xm:sqref>
        </x14:conditionalFormatting>
        <x14:conditionalFormatting xmlns:xm="http://schemas.microsoft.com/office/excel/2006/main">
          <x14:cfRule type="expression" priority="2749" id="{00000000-000E-0000-0200-0000670A0000}">
            <xm:f>AND('Program targeting'!$H$14&lt;&gt;"Y",NOT(ISBLANK(R67)))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00000000-000E-0000-0200-0000680A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R67</xm:sqref>
        </x14:conditionalFormatting>
        <x14:conditionalFormatting xmlns:xm="http://schemas.microsoft.com/office/excel/2006/main">
          <x14:cfRule type="expression" priority="2797" id="{00000000-000E-0000-0200-0000970A0000}">
            <xm:f>AND('Program targeting'!$I$14&lt;&gt;"Y",NOT(ISBLANK(R68)))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00000000-000E-0000-0200-0000980A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2845" id="{00000000-000E-0000-0200-0000C70A0000}">
            <xm:f>AND('Program targeting'!$J$14&lt;&gt;"Y",NOT(ISBLANK(R69)))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00000000-000E-0000-0200-0000C80A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349" id="{00000000-000E-0000-0200-000007010000}">
            <xm:f>AND('Program targeting'!$H$14&lt;&gt;"Y",NOT(ISBLANK(R7)))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0801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</xm:sqref>
        </x14:conditionalFormatting>
        <x14:conditionalFormatting xmlns:xm="http://schemas.microsoft.com/office/excel/2006/main">
          <x14:cfRule type="expression" priority="2893" id="{00000000-000E-0000-0200-0000F70A0000}">
            <xm:f>AND('Program targeting'!$K$14&lt;&gt;"Y",NOT(ISBLANK(R70)))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00000000-000E-0000-0200-0000F80A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R70</xm:sqref>
        </x14:conditionalFormatting>
        <x14:conditionalFormatting xmlns:xm="http://schemas.microsoft.com/office/excel/2006/main">
          <x14:cfRule type="expression" priority="2941" id="{00000000-000E-0000-0200-0000270B0000}">
            <xm:f>AND('Program targeting'!$L$14&lt;&gt;"Y",NOT(ISBLANK(R71)))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00000000-000E-0000-0200-0000280B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R71</xm:sqref>
        </x14:conditionalFormatting>
        <x14:conditionalFormatting xmlns:xm="http://schemas.microsoft.com/office/excel/2006/main">
          <x14:cfRule type="expression" priority="2989" id="{00000000-000E-0000-0200-0000570B0000}">
            <xm:f>AND('Program targeting'!$C$14&lt;&gt;"Y",NOT(ISBLANK(R74)))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0" id="{00000000-000E-0000-0200-0000580B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3037" id="{00000000-000E-0000-0200-0000870B0000}">
            <xm:f>AND('Program targeting'!$D$14&lt;&gt;"Y",NOT(ISBLANK(R75)))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00000000-000E-0000-0200-0000880B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3085" id="{00000000-000E-0000-0200-0000B70B0000}">
            <xm:f>AND('Program targeting'!$E$14&lt;&gt;"Y",NOT(ISBLANK(R76)))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00000000-000E-0000-0200-0000B80B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3133" id="{00000000-000E-0000-0200-0000E70B0000}">
            <xm:f>AND('Program targeting'!$F$14&lt;&gt;"Y",NOT(ISBLANK(R77)))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00000000-000E-0000-0200-0000E80B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R77</xm:sqref>
        </x14:conditionalFormatting>
        <x14:conditionalFormatting xmlns:xm="http://schemas.microsoft.com/office/excel/2006/main">
          <x14:cfRule type="expression" priority="3181" id="{00000000-000E-0000-0200-0000170C0000}">
            <xm:f>AND('Program targeting'!$G$14&lt;&gt;"Y",NOT(ISBLANK(R78)))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00000000-000E-0000-0200-0000180C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R78</xm:sqref>
        </x14:conditionalFormatting>
        <x14:conditionalFormatting xmlns:xm="http://schemas.microsoft.com/office/excel/2006/main">
          <x14:cfRule type="expression" priority="3229" id="{00000000-000E-0000-0200-0000470C0000}">
            <xm:f>AND('Program targeting'!$H$14&lt;&gt;"Y",NOT(ISBLANK(R79)))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00000000-000E-0000-0200-0000480C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R79</xm:sqref>
        </x14:conditionalFormatting>
        <x14:conditionalFormatting xmlns:xm="http://schemas.microsoft.com/office/excel/2006/main">
          <x14:cfRule type="expression" priority="397" id="{00000000-000E-0000-0200-000037010000}">
            <xm:f>AND('Program targeting'!$I$14&lt;&gt;"Y",NOT(ISBLANK(R8)))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3801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</xm:sqref>
        </x14:conditionalFormatting>
        <x14:conditionalFormatting xmlns:xm="http://schemas.microsoft.com/office/excel/2006/main">
          <x14:cfRule type="expression" priority="3277" id="{00000000-000E-0000-0200-0000770C0000}">
            <xm:f>AND('Program targeting'!$I$14&lt;&gt;"Y",NOT(ISBLANK(R80)))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8" id="{00000000-000E-0000-0200-0000780C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3325" id="{00000000-000E-0000-0200-0000A70C0000}">
            <xm:f>AND('Program targeting'!$J$14&lt;&gt;"Y",NOT(ISBLANK(R81)))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00000000-000E-0000-0200-0000A80C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3373" id="{00000000-000E-0000-0200-0000D70C0000}">
            <xm:f>AND('Program targeting'!$K$14&lt;&gt;"Y",NOT(ISBLANK(R82)))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00000000-000E-0000-0200-0000D80C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3421" id="{00000000-000E-0000-0200-0000070D0000}">
            <xm:f>AND('Program targeting'!$L$14&lt;&gt;"Y",NOT(ISBLANK(R83)))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00000000-000E-0000-0200-0000080D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3469" id="{00000000-000E-0000-0200-0000370D0000}">
            <xm:f>AND('Program targeting'!$C$14&lt;&gt;"Y",NOT(ISBLANK(R86)))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00000000-000E-0000-0200-0000380D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3517" id="{00000000-000E-0000-0200-0000670D0000}">
            <xm:f>AND('Program targeting'!$D$14&lt;&gt;"Y",NOT(ISBLANK(R87)))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00000000-000E-0000-0200-0000680D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3565" id="{00000000-000E-0000-0200-0000970D0000}">
            <xm:f>AND('Program targeting'!$E$14&lt;&gt;"Y",NOT(ISBLANK(R88)))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00000000-000E-0000-0200-0000980D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3613" id="{00000000-000E-0000-0200-0000C70D0000}">
            <xm:f>AND('Program targeting'!$F$14&lt;&gt;"Y",NOT(ISBLANK(R89)))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4" id="{00000000-000E-0000-0200-0000C80D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445" id="{00000000-000E-0000-0200-000067010000}">
            <xm:f>AND('Program targeting'!$J$14&lt;&gt;"Y",NOT(ISBLANK(R9)))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6801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3661" id="{00000000-000E-0000-0200-0000F70D0000}">
            <xm:f>AND('Program targeting'!$G$14&lt;&gt;"Y",NOT(ISBLANK(R90)))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00000000-000E-0000-0200-0000F80D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R90</xm:sqref>
        </x14:conditionalFormatting>
        <x14:conditionalFormatting xmlns:xm="http://schemas.microsoft.com/office/excel/2006/main">
          <x14:cfRule type="expression" priority="3709" id="{00000000-000E-0000-0200-0000270E0000}">
            <xm:f>AND('Program targeting'!$H$14&lt;&gt;"Y",NOT(ISBLANK(R91)))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00000000-000E-0000-0200-0000280E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R91</xm:sqref>
        </x14:conditionalFormatting>
        <x14:conditionalFormatting xmlns:xm="http://schemas.microsoft.com/office/excel/2006/main">
          <x14:cfRule type="expression" priority="3757" id="{00000000-000E-0000-0200-0000570E0000}">
            <xm:f>AND('Program targeting'!$I$14&lt;&gt;"Y",NOT(ISBLANK(R92)))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00000000-000E-0000-0200-0000580E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R92</xm:sqref>
        </x14:conditionalFormatting>
        <x14:conditionalFormatting xmlns:xm="http://schemas.microsoft.com/office/excel/2006/main">
          <x14:cfRule type="expression" priority="3805" id="{00000000-000E-0000-0200-0000870E0000}">
            <xm:f>AND('Program targeting'!$J$14&lt;&gt;"Y",NOT(ISBLANK(R93)))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00000000-000E-0000-0200-0000880E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3853" id="{00000000-000E-0000-0200-0000B70E0000}">
            <xm:f>AND('Program targeting'!$K$14&lt;&gt;"Y",NOT(ISBLANK(R94)))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00000000-000E-0000-0200-0000B80E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3901" id="{00000000-000E-0000-0200-0000E70E0000}">
            <xm:f>AND('Program targeting'!$L$14&lt;&gt;"Y",NOT(ISBLANK(R95)))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00000000-000E-0000-0200-0000E80E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495" id="{00000000-000E-0000-0200-000099010000}">
            <xm:f>AND('Program targeting'!$K$15&lt;&gt;"Y",NOT(ISBLANK(S10)))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9A01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</xm:sqref>
        </x14:conditionalFormatting>
        <x14:conditionalFormatting xmlns:xm="http://schemas.microsoft.com/office/excel/2006/main">
          <x14:cfRule type="expression" priority="543" id="{00000000-000E-0000-0200-0000C9010000}">
            <xm:f>AND('Program targeting'!$L$15&lt;&gt;"Y",NOT(ISBLANK(S11)))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CA01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</xm:sqref>
        </x14:conditionalFormatting>
        <x14:conditionalFormatting xmlns:xm="http://schemas.microsoft.com/office/excel/2006/main">
          <x14:cfRule type="expression" priority="591" id="{00000000-000E-0000-0200-0000F9010000}">
            <xm:f>AND('Program targeting'!$C$15&lt;&gt;"Y",NOT(ISBLANK(S14)))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FA01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</xm:sqref>
        </x14:conditionalFormatting>
        <x14:conditionalFormatting xmlns:xm="http://schemas.microsoft.com/office/excel/2006/main">
          <x14:cfRule type="expression" priority="639" id="{00000000-000E-0000-0200-000029020000}">
            <xm:f>AND('Program targeting'!$D$15&lt;&gt;"Y",NOT(ISBLANK(S15)))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2A02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</xm:sqref>
        </x14:conditionalFormatting>
        <x14:conditionalFormatting xmlns:xm="http://schemas.microsoft.com/office/excel/2006/main">
          <x14:cfRule type="expression" priority="687" id="{00000000-000E-0000-0200-000059020000}">
            <xm:f>AND('Program targeting'!$E$15&lt;&gt;"Y",NOT(ISBLANK(S16)))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5A02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</xm:sqref>
        </x14:conditionalFormatting>
        <x14:conditionalFormatting xmlns:xm="http://schemas.microsoft.com/office/excel/2006/main">
          <x14:cfRule type="expression" priority="735" id="{00000000-000E-0000-0200-000089020000}">
            <xm:f>AND('Program targeting'!$F$15&lt;&gt;"Y",NOT(ISBLANK(S17)))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8A02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</xm:sqref>
        </x14:conditionalFormatting>
        <x14:conditionalFormatting xmlns:xm="http://schemas.microsoft.com/office/excel/2006/main">
          <x14:cfRule type="expression" priority="783" id="{00000000-000E-0000-0200-0000B9020000}">
            <xm:f>AND('Program targeting'!$G$15&lt;&gt;"Y",NOT(ISBLANK(S18)))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BA02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</xm:sqref>
        </x14:conditionalFormatting>
        <x14:conditionalFormatting xmlns:xm="http://schemas.microsoft.com/office/excel/2006/main">
          <x14:cfRule type="expression" priority="831" id="{00000000-000E-0000-0200-0000E9020000}">
            <xm:f>AND('Program targeting'!$H$15&lt;&gt;"Y",NOT(ISBLANK(S19)))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EA02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</xm:sqref>
        </x14:conditionalFormatting>
        <x14:conditionalFormatting xmlns:xm="http://schemas.microsoft.com/office/excel/2006/main">
          <x14:cfRule type="expression" priority="111" id="{00000000-000E-0000-0200-000019000000}">
            <xm:f>AND('Program targeting'!$C$15&lt;&gt;"Y",NOT(ISBLANK(S2)))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1A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</xm:sqref>
        </x14:conditionalFormatting>
        <x14:conditionalFormatting xmlns:xm="http://schemas.microsoft.com/office/excel/2006/main">
          <x14:cfRule type="expression" priority="879" id="{00000000-000E-0000-0200-000019030000}">
            <xm:f>AND('Program targeting'!$I$15&lt;&gt;"Y",NOT(ISBLANK(S20)))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1A03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</xm:sqref>
        </x14:conditionalFormatting>
        <x14:conditionalFormatting xmlns:xm="http://schemas.microsoft.com/office/excel/2006/main">
          <x14:cfRule type="expression" priority="927" id="{00000000-000E-0000-0200-000049030000}">
            <xm:f>AND('Program targeting'!$J$15&lt;&gt;"Y",NOT(ISBLANK(S21)))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4A03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</xm:sqref>
        </x14:conditionalFormatting>
        <x14:conditionalFormatting xmlns:xm="http://schemas.microsoft.com/office/excel/2006/main">
          <x14:cfRule type="expression" priority="975" id="{00000000-000E-0000-0200-000079030000}">
            <xm:f>AND('Program targeting'!$K$15&lt;&gt;"Y",NOT(ISBLANK(S22)))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7A03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</xm:sqref>
        </x14:conditionalFormatting>
        <x14:conditionalFormatting xmlns:xm="http://schemas.microsoft.com/office/excel/2006/main">
          <x14:cfRule type="expression" priority="1023" id="{00000000-000E-0000-0200-0000A9030000}">
            <xm:f>AND('Program targeting'!$L$15&lt;&gt;"Y",NOT(ISBLANK(S23)))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AA03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</xm:sqref>
        </x14:conditionalFormatting>
        <x14:conditionalFormatting xmlns:xm="http://schemas.microsoft.com/office/excel/2006/main">
          <x14:cfRule type="expression" priority="1071" id="{00000000-000E-0000-0200-0000D9030000}">
            <xm:f>AND('Program targeting'!$C$15&lt;&gt;"Y",NOT(ISBLANK(S26)))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DA03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S26</xm:sqref>
        </x14:conditionalFormatting>
        <x14:conditionalFormatting xmlns:xm="http://schemas.microsoft.com/office/excel/2006/main">
          <x14:cfRule type="expression" priority="1119" id="{00000000-000E-0000-0200-000009040000}">
            <xm:f>AND('Program targeting'!$D$15&lt;&gt;"Y",NOT(ISBLANK(S27)))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0A04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S27</xm:sqref>
        </x14:conditionalFormatting>
        <x14:conditionalFormatting xmlns:xm="http://schemas.microsoft.com/office/excel/2006/main">
          <x14:cfRule type="expression" priority="1167" id="{00000000-000E-0000-0200-000039040000}">
            <xm:f>AND('Program targeting'!$E$15&lt;&gt;"Y",NOT(ISBLANK(S28)))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3A04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S28</xm:sqref>
        </x14:conditionalFormatting>
        <x14:conditionalFormatting xmlns:xm="http://schemas.microsoft.com/office/excel/2006/main">
          <x14:cfRule type="expression" priority="1215" id="{00000000-000E-0000-0200-000069040000}">
            <xm:f>AND('Program targeting'!$F$15&lt;&gt;"Y",NOT(ISBLANK(S29)))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6A04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S29</xm:sqref>
        </x14:conditionalFormatting>
        <x14:conditionalFormatting xmlns:xm="http://schemas.microsoft.com/office/excel/2006/main">
          <x14:cfRule type="expression" priority="159" id="{00000000-000E-0000-0200-000049000000}">
            <xm:f>AND('Program targeting'!$D$15&lt;&gt;"Y",NOT(ISBLANK(S3)))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4A00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</xm:sqref>
        </x14:conditionalFormatting>
        <x14:conditionalFormatting xmlns:xm="http://schemas.microsoft.com/office/excel/2006/main">
          <x14:cfRule type="expression" priority="1263" id="{00000000-000E-0000-0200-000099040000}">
            <xm:f>AND('Program targeting'!$G$15&lt;&gt;"Y",NOT(ISBLANK(S30)))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9A04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S30</xm:sqref>
        </x14:conditionalFormatting>
        <x14:conditionalFormatting xmlns:xm="http://schemas.microsoft.com/office/excel/2006/main">
          <x14:cfRule type="expression" priority="1311" id="{00000000-000E-0000-0200-0000C9040000}">
            <xm:f>AND('Program targeting'!$H$15&lt;&gt;"Y",NOT(ISBLANK(S31)))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CA04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S31</xm:sqref>
        </x14:conditionalFormatting>
        <x14:conditionalFormatting xmlns:xm="http://schemas.microsoft.com/office/excel/2006/main">
          <x14:cfRule type="expression" priority="1359" id="{00000000-000E-0000-0200-0000F9040000}">
            <xm:f>AND('Program targeting'!$I$15&lt;&gt;"Y",NOT(ISBLANK(S32)))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FA04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S32</xm:sqref>
        </x14:conditionalFormatting>
        <x14:conditionalFormatting xmlns:xm="http://schemas.microsoft.com/office/excel/2006/main">
          <x14:cfRule type="expression" priority="1407" id="{00000000-000E-0000-0200-000029050000}">
            <xm:f>AND('Program targeting'!$J$15&lt;&gt;"Y",NOT(ISBLANK(S33)))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2A05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S33</xm:sqref>
        </x14:conditionalFormatting>
        <x14:conditionalFormatting xmlns:xm="http://schemas.microsoft.com/office/excel/2006/main">
          <x14:cfRule type="expression" priority="1455" id="{00000000-000E-0000-0200-000059050000}">
            <xm:f>AND('Program targeting'!$K$15&lt;&gt;"Y",NOT(ISBLANK(S34)))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5A05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S34</xm:sqref>
        </x14:conditionalFormatting>
        <x14:conditionalFormatting xmlns:xm="http://schemas.microsoft.com/office/excel/2006/main">
          <x14:cfRule type="expression" priority="1503" id="{00000000-000E-0000-0200-000089050000}">
            <xm:f>AND('Program targeting'!$L$15&lt;&gt;"Y",NOT(ISBLANK(S35)))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8A05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S35</xm:sqref>
        </x14:conditionalFormatting>
        <x14:conditionalFormatting xmlns:xm="http://schemas.microsoft.com/office/excel/2006/main">
          <x14:cfRule type="expression" priority="1551" id="{00000000-000E-0000-0200-0000B9050000}">
            <xm:f>AND('Program targeting'!$C$15&lt;&gt;"Y",NOT(ISBLANK(S38)))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BA05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S38</xm:sqref>
        </x14:conditionalFormatting>
        <x14:conditionalFormatting xmlns:xm="http://schemas.microsoft.com/office/excel/2006/main">
          <x14:cfRule type="expression" priority="1599" id="{00000000-000E-0000-0200-0000E9050000}">
            <xm:f>AND('Program targeting'!$D$15&lt;&gt;"Y",NOT(ISBLANK(S39)))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EA05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S39</xm:sqref>
        </x14:conditionalFormatting>
        <x14:conditionalFormatting xmlns:xm="http://schemas.microsoft.com/office/excel/2006/main">
          <x14:cfRule type="expression" priority="207" id="{00000000-000E-0000-0200-000079000000}">
            <xm:f>AND('Program targeting'!$E$15&lt;&gt;"Y",NOT(ISBLANK(S4)))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7A00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</xm:sqref>
        </x14:conditionalFormatting>
        <x14:conditionalFormatting xmlns:xm="http://schemas.microsoft.com/office/excel/2006/main">
          <x14:cfRule type="expression" priority="1647" id="{00000000-000E-0000-0200-000019060000}">
            <xm:f>AND('Program targeting'!$E$15&lt;&gt;"Y",NOT(ISBLANK(S40)))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1A06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S40</xm:sqref>
        </x14:conditionalFormatting>
        <x14:conditionalFormatting xmlns:xm="http://schemas.microsoft.com/office/excel/2006/main">
          <x14:cfRule type="expression" priority="255" id="{00000000-000E-0000-0200-0000A9000000}">
            <xm:f>AND('Program targeting'!$F$15&lt;&gt;"Y",NOT(ISBLANK(S5)))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AA00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</xm:sqref>
        </x14:conditionalFormatting>
        <x14:conditionalFormatting xmlns:xm="http://schemas.microsoft.com/office/excel/2006/main">
          <x14:cfRule type="expression" priority="2031" id="{00000000-000E-0000-0200-000099070000}">
            <xm:f>AND('Program targeting'!$C$15&lt;&gt;"Y",NOT(ISBLANK(S50)))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9A07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S50</xm:sqref>
        </x14:conditionalFormatting>
        <x14:conditionalFormatting xmlns:xm="http://schemas.microsoft.com/office/excel/2006/main">
          <x14:cfRule type="expression" priority="2079" id="{00000000-000E-0000-0200-0000C9070000}">
            <xm:f>AND('Program targeting'!$D$15&lt;&gt;"Y",NOT(ISBLANK(S51)))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CA07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S51</xm:sqref>
        </x14:conditionalFormatting>
        <x14:conditionalFormatting xmlns:xm="http://schemas.microsoft.com/office/excel/2006/main">
          <x14:cfRule type="expression" priority="2127" id="{00000000-000E-0000-0200-0000F9070000}">
            <xm:f>AND('Program targeting'!$E$15&lt;&gt;"Y",NOT(ISBLANK(S52)))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FA07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S52</xm:sqref>
        </x14:conditionalFormatting>
        <x14:conditionalFormatting xmlns:xm="http://schemas.microsoft.com/office/excel/2006/main">
          <x14:cfRule type="expression" priority="2175" id="{00000000-000E-0000-0200-000029080000}">
            <xm:f>AND('Program targeting'!$F$15&lt;&gt;"Y",NOT(ISBLANK(S53)))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2A08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S53</xm:sqref>
        </x14:conditionalFormatting>
        <x14:conditionalFormatting xmlns:xm="http://schemas.microsoft.com/office/excel/2006/main">
          <x14:cfRule type="expression" priority="2223" id="{00000000-000E-0000-0200-000059080000}">
            <xm:f>AND('Program targeting'!$G$15&lt;&gt;"Y",NOT(ISBLANK(S54)))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5A08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S54</xm:sqref>
        </x14:conditionalFormatting>
        <x14:conditionalFormatting xmlns:xm="http://schemas.microsoft.com/office/excel/2006/main">
          <x14:cfRule type="expression" priority="2271" id="{00000000-000E-0000-0200-000089080000}">
            <xm:f>AND('Program targeting'!$H$15&lt;&gt;"Y",NOT(ISBLANK(S55)))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8A08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S55</xm:sqref>
        </x14:conditionalFormatting>
        <x14:conditionalFormatting xmlns:xm="http://schemas.microsoft.com/office/excel/2006/main">
          <x14:cfRule type="expression" priority="2319" id="{00000000-000E-0000-0200-0000B9080000}">
            <xm:f>AND('Program targeting'!$I$15&lt;&gt;"Y",NOT(ISBLANK(S56)))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00000000-000E-0000-0200-0000BA08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S56</xm:sqref>
        </x14:conditionalFormatting>
        <x14:conditionalFormatting xmlns:xm="http://schemas.microsoft.com/office/excel/2006/main">
          <x14:cfRule type="expression" priority="2367" id="{00000000-000E-0000-0200-0000E9080000}">
            <xm:f>AND('Program targeting'!$J$15&lt;&gt;"Y",NOT(ISBLANK(S57)))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00000000-000E-0000-0200-0000EA08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S57</xm:sqref>
        </x14:conditionalFormatting>
        <x14:conditionalFormatting xmlns:xm="http://schemas.microsoft.com/office/excel/2006/main">
          <x14:cfRule type="expression" priority="2415" id="{00000000-000E-0000-0200-000019090000}">
            <xm:f>AND('Program targeting'!$K$15&lt;&gt;"Y",NOT(ISBLANK(S58)))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00000000-000E-0000-0200-00001A09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S58</xm:sqref>
        </x14:conditionalFormatting>
        <x14:conditionalFormatting xmlns:xm="http://schemas.microsoft.com/office/excel/2006/main">
          <x14:cfRule type="expression" priority="2463" id="{00000000-000E-0000-0200-000049090000}">
            <xm:f>AND('Program targeting'!$L$15&lt;&gt;"Y",NOT(ISBLANK(S59)))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00000000-000E-0000-0200-00004A09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S59</xm:sqref>
        </x14:conditionalFormatting>
        <x14:conditionalFormatting xmlns:xm="http://schemas.microsoft.com/office/excel/2006/main">
          <x14:cfRule type="expression" priority="303" id="{00000000-000E-0000-0200-0000D9000000}">
            <xm:f>AND('Program targeting'!$G$15&lt;&gt;"Y",NOT(ISBLANK(S6)))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DA00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</xm:sqref>
        </x14:conditionalFormatting>
        <x14:conditionalFormatting xmlns:xm="http://schemas.microsoft.com/office/excel/2006/main">
          <x14:cfRule type="expression" priority="2511" id="{00000000-000E-0000-0200-000079090000}">
            <xm:f>AND('Program targeting'!$C$15&lt;&gt;"Y",NOT(ISBLANK(S62)))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00000000-000E-0000-0200-00007A09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S62</xm:sqref>
        </x14:conditionalFormatting>
        <x14:conditionalFormatting xmlns:xm="http://schemas.microsoft.com/office/excel/2006/main">
          <x14:cfRule type="expression" priority="2559" id="{00000000-000E-0000-0200-0000A9090000}">
            <xm:f>AND('Program targeting'!$D$15&lt;&gt;"Y",NOT(ISBLANK(S63)))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00000000-000E-0000-0200-0000AA09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S63</xm:sqref>
        </x14:conditionalFormatting>
        <x14:conditionalFormatting xmlns:xm="http://schemas.microsoft.com/office/excel/2006/main">
          <x14:cfRule type="expression" priority="2607" id="{00000000-000E-0000-0200-0000D9090000}">
            <xm:f>AND('Program targeting'!$E$15&lt;&gt;"Y",NOT(ISBLANK(S64)))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00000000-000E-0000-0200-0000DA09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S64</xm:sqref>
        </x14:conditionalFormatting>
        <x14:conditionalFormatting xmlns:xm="http://schemas.microsoft.com/office/excel/2006/main">
          <x14:cfRule type="expression" priority="2655" id="{00000000-000E-0000-0200-0000090A0000}">
            <xm:f>AND('Program targeting'!$F$15&lt;&gt;"Y",NOT(ISBLANK(S65)))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00000000-000E-0000-0200-00000A0A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S65</xm:sqref>
        </x14:conditionalFormatting>
        <x14:conditionalFormatting xmlns:xm="http://schemas.microsoft.com/office/excel/2006/main">
          <x14:cfRule type="expression" priority="2703" id="{00000000-000E-0000-0200-0000390A0000}">
            <xm:f>AND('Program targeting'!$G$15&lt;&gt;"Y",NOT(ISBLANK(S66)))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4" id="{00000000-000E-0000-0200-00003A0A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S66</xm:sqref>
        </x14:conditionalFormatting>
        <x14:conditionalFormatting xmlns:xm="http://schemas.microsoft.com/office/excel/2006/main">
          <x14:cfRule type="expression" priority="2751" id="{00000000-000E-0000-0200-0000690A0000}">
            <xm:f>AND('Program targeting'!$H$15&lt;&gt;"Y",NOT(ISBLANK(S67)))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00000000-000E-0000-0200-00006A0A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S67</xm:sqref>
        </x14:conditionalFormatting>
        <x14:conditionalFormatting xmlns:xm="http://schemas.microsoft.com/office/excel/2006/main">
          <x14:cfRule type="expression" priority="2799" id="{00000000-000E-0000-0200-0000990A0000}">
            <xm:f>AND('Program targeting'!$I$15&lt;&gt;"Y",NOT(ISBLANK(S68)))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00000000-000E-0000-0200-00009A0A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S68</xm:sqref>
        </x14:conditionalFormatting>
        <x14:conditionalFormatting xmlns:xm="http://schemas.microsoft.com/office/excel/2006/main">
          <x14:cfRule type="expression" priority="2847" id="{00000000-000E-0000-0200-0000C90A0000}">
            <xm:f>AND('Program targeting'!$J$15&lt;&gt;"Y",NOT(ISBLANK(S69)))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00000000-000E-0000-0200-0000CA0A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S69</xm:sqref>
        </x14:conditionalFormatting>
        <x14:conditionalFormatting xmlns:xm="http://schemas.microsoft.com/office/excel/2006/main">
          <x14:cfRule type="expression" priority="351" id="{00000000-000E-0000-0200-000009010000}">
            <xm:f>AND('Program targeting'!$H$15&lt;&gt;"Y",NOT(ISBLANK(S7)))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0A01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</xm:sqref>
        </x14:conditionalFormatting>
        <x14:conditionalFormatting xmlns:xm="http://schemas.microsoft.com/office/excel/2006/main">
          <x14:cfRule type="expression" priority="2895" id="{00000000-000E-0000-0200-0000F90A0000}">
            <xm:f>AND('Program targeting'!$K$15&lt;&gt;"Y",NOT(ISBLANK(S70)))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00000000-000E-0000-0200-0000FA0A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S70</xm:sqref>
        </x14:conditionalFormatting>
        <x14:conditionalFormatting xmlns:xm="http://schemas.microsoft.com/office/excel/2006/main">
          <x14:cfRule type="expression" priority="2943" id="{00000000-000E-0000-0200-0000290B0000}">
            <xm:f>AND('Program targeting'!$L$15&lt;&gt;"Y",NOT(ISBLANK(S71)))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00000000-000E-0000-0200-00002A0B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S71</xm:sqref>
        </x14:conditionalFormatting>
        <x14:conditionalFormatting xmlns:xm="http://schemas.microsoft.com/office/excel/2006/main">
          <x14:cfRule type="expression" priority="2991" id="{00000000-000E-0000-0200-0000590B0000}">
            <xm:f>AND('Program targeting'!$C$15&lt;&gt;"Y",NOT(ISBLANK(S74)))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00000000-000E-0000-0200-00005A0B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S74</xm:sqref>
        </x14:conditionalFormatting>
        <x14:conditionalFormatting xmlns:xm="http://schemas.microsoft.com/office/excel/2006/main">
          <x14:cfRule type="expression" priority="3039" id="{00000000-000E-0000-0200-0000890B0000}">
            <xm:f>AND('Program targeting'!$D$15&lt;&gt;"Y",NOT(ISBLANK(S75)))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00000000-000E-0000-0200-00008A0B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S75</xm:sqref>
        </x14:conditionalFormatting>
        <x14:conditionalFormatting xmlns:xm="http://schemas.microsoft.com/office/excel/2006/main">
          <x14:cfRule type="expression" priority="3087" id="{00000000-000E-0000-0200-0000B90B0000}">
            <xm:f>AND('Program targeting'!$E$15&lt;&gt;"Y",NOT(ISBLANK(S76)))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00000000-000E-0000-0200-0000BA0B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S76</xm:sqref>
        </x14:conditionalFormatting>
        <x14:conditionalFormatting xmlns:xm="http://schemas.microsoft.com/office/excel/2006/main">
          <x14:cfRule type="expression" priority="3135" id="{00000000-000E-0000-0200-0000E90B0000}">
            <xm:f>AND('Program targeting'!$F$15&lt;&gt;"Y",NOT(ISBLANK(S77)))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00000000-000E-0000-0200-0000EA0B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S77</xm:sqref>
        </x14:conditionalFormatting>
        <x14:conditionalFormatting xmlns:xm="http://schemas.microsoft.com/office/excel/2006/main">
          <x14:cfRule type="expression" priority="3183" id="{00000000-000E-0000-0200-0000190C0000}">
            <xm:f>AND('Program targeting'!$G$15&lt;&gt;"Y",NOT(ISBLANK(S78)))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00000000-000E-0000-0200-00001A0C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S78</xm:sqref>
        </x14:conditionalFormatting>
        <x14:conditionalFormatting xmlns:xm="http://schemas.microsoft.com/office/excel/2006/main">
          <x14:cfRule type="expression" priority="3231" id="{00000000-000E-0000-0200-0000490C0000}">
            <xm:f>AND('Program targeting'!$H$15&lt;&gt;"Y",NOT(ISBLANK(S79)))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00000000-000E-0000-0200-00004A0C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S79</xm:sqref>
        </x14:conditionalFormatting>
        <x14:conditionalFormatting xmlns:xm="http://schemas.microsoft.com/office/excel/2006/main">
          <x14:cfRule type="expression" priority="399" id="{00000000-000E-0000-0200-000039010000}">
            <xm:f>AND('Program targeting'!$I$15&lt;&gt;"Y",NOT(ISBLANK(S8)))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3A01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</xm:sqref>
        </x14:conditionalFormatting>
        <x14:conditionalFormatting xmlns:xm="http://schemas.microsoft.com/office/excel/2006/main">
          <x14:cfRule type="expression" priority="3279" id="{00000000-000E-0000-0200-0000790C0000}">
            <xm:f>AND('Program targeting'!$I$15&lt;&gt;"Y",NOT(ISBLANK(S80)))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0" id="{00000000-000E-0000-0200-00007A0C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S80</xm:sqref>
        </x14:conditionalFormatting>
        <x14:conditionalFormatting xmlns:xm="http://schemas.microsoft.com/office/excel/2006/main">
          <x14:cfRule type="expression" priority="3327" id="{00000000-000E-0000-0200-0000A90C0000}">
            <xm:f>AND('Program targeting'!$J$15&lt;&gt;"Y",NOT(ISBLANK(S81)))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8" id="{00000000-000E-0000-0200-0000AA0C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S81</xm:sqref>
        </x14:conditionalFormatting>
        <x14:conditionalFormatting xmlns:xm="http://schemas.microsoft.com/office/excel/2006/main">
          <x14:cfRule type="expression" priority="3375" id="{00000000-000E-0000-0200-0000D90C0000}">
            <xm:f>AND('Program targeting'!$K$15&lt;&gt;"Y",NOT(ISBLANK(S82)))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00000000-000E-0000-0200-0000DA0C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S82</xm:sqref>
        </x14:conditionalFormatting>
        <x14:conditionalFormatting xmlns:xm="http://schemas.microsoft.com/office/excel/2006/main">
          <x14:cfRule type="expression" priority="3423" id="{00000000-000E-0000-0200-0000090D0000}">
            <xm:f>AND('Program targeting'!$L$15&lt;&gt;"Y",NOT(ISBLANK(S83)))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00000000-000E-0000-0200-00000A0D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S83</xm:sqref>
        </x14:conditionalFormatting>
        <x14:conditionalFormatting xmlns:xm="http://schemas.microsoft.com/office/excel/2006/main">
          <x14:cfRule type="expression" priority="3471" id="{00000000-000E-0000-0200-0000390D0000}">
            <xm:f>AND('Program targeting'!$C$15&lt;&gt;"Y",NOT(ISBLANK(S86)))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00000000-000E-0000-0200-00003A0D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S86</xm:sqref>
        </x14:conditionalFormatting>
        <x14:conditionalFormatting xmlns:xm="http://schemas.microsoft.com/office/excel/2006/main">
          <x14:cfRule type="expression" priority="3519" id="{00000000-000E-0000-0200-0000690D0000}">
            <xm:f>AND('Program targeting'!$D$15&lt;&gt;"Y",NOT(ISBLANK(S87)))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00000000-000E-0000-0200-00006A0D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S87</xm:sqref>
        </x14:conditionalFormatting>
        <x14:conditionalFormatting xmlns:xm="http://schemas.microsoft.com/office/excel/2006/main">
          <x14:cfRule type="expression" priority="3567" id="{00000000-000E-0000-0200-0000990D0000}">
            <xm:f>AND('Program targeting'!$E$15&lt;&gt;"Y",NOT(ISBLANK(S88)))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00000000-000E-0000-0200-00009A0D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S88</xm:sqref>
        </x14:conditionalFormatting>
        <x14:conditionalFormatting xmlns:xm="http://schemas.microsoft.com/office/excel/2006/main">
          <x14:cfRule type="expression" priority="3615" id="{00000000-000E-0000-0200-0000C90D0000}">
            <xm:f>AND('Program targeting'!$F$15&lt;&gt;"Y",NOT(ISBLANK(S89)))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00000000-000E-0000-0200-0000CA0D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S89</xm:sqref>
        </x14:conditionalFormatting>
        <x14:conditionalFormatting xmlns:xm="http://schemas.microsoft.com/office/excel/2006/main">
          <x14:cfRule type="expression" priority="447" id="{00000000-000E-0000-0200-000069010000}">
            <xm:f>AND('Program targeting'!$J$15&lt;&gt;"Y",NOT(ISBLANK(S9)))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6A01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</xm:sqref>
        </x14:conditionalFormatting>
        <x14:conditionalFormatting xmlns:xm="http://schemas.microsoft.com/office/excel/2006/main">
          <x14:cfRule type="expression" priority="3663" id="{00000000-000E-0000-0200-0000F90D0000}">
            <xm:f>AND('Program targeting'!$G$15&lt;&gt;"Y",NOT(ISBLANK(S90)))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00000000-000E-0000-0200-0000FA0D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S90</xm:sqref>
        </x14:conditionalFormatting>
        <x14:conditionalFormatting xmlns:xm="http://schemas.microsoft.com/office/excel/2006/main">
          <x14:cfRule type="expression" priority="3711" id="{00000000-000E-0000-0200-0000290E0000}">
            <xm:f>AND('Program targeting'!$H$15&lt;&gt;"Y",NOT(ISBLANK(S91)))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00000000-000E-0000-0200-00002A0E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S91</xm:sqref>
        </x14:conditionalFormatting>
        <x14:conditionalFormatting xmlns:xm="http://schemas.microsoft.com/office/excel/2006/main">
          <x14:cfRule type="expression" priority="3759" id="{00000000-000E-0000-0200-0000590E0000}">
            <xm:f>AND('Program targeting'!$I$15&lt;&gt;"Y",NOT(ISBLANK(S92)))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00000000-000E-0000-0200-00005A0E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S92</xm:sqref>
        </x14:conditionalFormatting>
        <x14:conditionalFormatting xmlns:xm="http://schemas.microsoft.com/office/excel/2006/main">
          <x14:cfRule type="expression" priority="3807" id="{00000000-000E-0000-0200-0000890E0000}">
            <xm:f>AND('Program targeting'!$J$15&lt;&gt;"Y",NOT(ISBLANK(S93)))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00000000-000E-0000-0200-00008A0E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S93</xm:sqref>
        </x14:conditionalFormatting>
        <x14:conditionalFormatting xmlns:xm="http://schemas.microsoft.com/office/excel/2006/main">
          <x14:cfRule type="expression" priority="3855" id="{00000000-000E-0000-0200-0000B90E0000}">
            <xm:f>AND('Program targeting'!$K$15&lt;&gt;"Y",NOT(ISBLANK(S94)))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00000000-000E-0000-0200-0000BA0E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S94</xm:sqref>
        </x14:conditionalFormatting>
        <x14:conditionalFormatting xmlns:xm="http://schemas.microsoft.com/office/excel/2006/main">
          <x14:cfRule type="expression" priority="3903" id="{00000000-000E-0000-0200-0000E90E0000}">
            <xm:f>AND('Program targeting'!$L$15&lt;&gt;"Y",NOT(ISBLANK(S95)))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00000000-000E-0000-0200-0000EA0E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S95</xm:sqref>
        </x14:conditionalFormatting>
        <x14:conditionalFormatting xmlns:xm="http://schemas.microsoft.com/office/excel/2006/main">
          <x14:cfRule type="expression" priority="497" id="{00000000-000E-0000-0200-00009B010000}">
            <xm:f>AND('Program targeting'!$K$16&lt;&gt;"Y",NOT(ISBLANK(T10)))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9C01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</xm:sqref>
        </x14:conditionalFormatting>
        <x14:conditionalFormatting xmlns:xm="http://schemas.microsoft.com/office/excel/2006/main">
          <x14:cfRule type="expression" priority="545" id="{00000000-000E-0000-0200-0000CB010000}">
            <xm:f>AND('Program targeting'!$L$16&lt;&gt;"Y",NOT(ISBLANK(T11)))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CC01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</xm:sqref>
        </x14:conditionalFormatting>
        <x14:conditionalFormatting xmlns:xm="http://schemas.microsoft.com/office/excel/2006/main">
          <x14:cfRule type="expression" priority="593" id="{00000000-000E-0000-0200-0000FB010000}">
            <xm:f>AND('Program targeting'!$C$16&lt;&gt;"Y",NOT(ISBLANK(T14)))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00000000-000E-0000-0200-0000FC01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</xm:sqref>
        </x14:conditionalFormatting>
        <x14:conditionalFormatting xmlns:xm="http://schemas.microsoft.com/office/excel/2006/main">
          <x14:cfRule type="expression" priority="641" id="{00000000-000E-0000-0200-00002B020000}">
            <xm:f>AND('Program targeting'!$D$16&lt;&gt;"Y",NOT(ISBLANK(T15)))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2C02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</xm:sqref>
        </x14:conditionalFormatting>
        <x14:conditionalFormatting xmlns:xm="http://schemas.microsoft.com/office/excel/2006/main">
          <x14:cfRule type="expression" priority="689" id="{00000000-000E-0000-0200-00005B020000}">
            <xm:f>AND('Program targeting'!$E$16&lt;&gt;"Y",NOT(ISBLANK(T16)))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5C02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</xm:sqref>
        </x14:conditionalFormatting>
        <x14:conditionalFormatting xmlns:xm="http://schemas.microsoft.com/office/excel/2006/main">
          <x14:cfRule type="expression" priority="737" id="{00000000-000E-0000-0200-00008B020000}">
            <xm:f>AND('Program targeting'!$F$16&lt;&gt;"Y",NOT(ISBLANK(T17)))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00000000-000E-0000-0200-00008C02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</xm:sqref>
        </x14:conditionalFormatting>
        <x14:conditionalFormatting xmlns:xm="http://schemas.microsoft.com/office/excel/2006/main">
          <x14:cfRule type="expression" priority="785" id="{00000000-000E-0000-0200-0000BB020000}">
            <xm:f>AND('Program targeting'!$G$16&lt;&gt;"Y",NOT(ISBLANK(T18)))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BC02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</xm:sqref>
        </x14:conditionalFormatting>
        <x14:conditionalFormatting xmlns:xm="http://schemas.microsoft.com/office/excel/2006/main">
          <x14:cfRule type="expression" priority="833" id="{00000000-000E-0000-0200-0000EB020000}">
            <xm:f>AND('Program targeting'!$H$16&lt;&gt;"Y",NOT(ISBLANK(T19)))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EC02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</xm:sqref>
        </x14:conditionalFormatting>
        <x14:conditionalFormatting xmlns:xm="http://schemas.microsoft.com/office/excel/2006/main">
          <x14:cfRule type="expression" priority="113" id="{00000000-000E-0000-0200-00001B000000}">
            <xm:f>AND('Program targeting'!$C$16&lt;&gt;"Y",NOT(ISBLANK(T2)))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1C00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</xm:sqref>
        </x14:conditionalFormatting>
        <x14:conditionalFormatting xmlns:xm="http://schemas.microsoft.com/office/excel/2006/main">
          <x14:cfRule type="expression" priority="881" id="{00000000-000E-0000-0200-00001B030000}">
            <xm:f>AND('Program targeting'!$I$16&lt;&gt;"Y",NOT(ISBLANK(T20)))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00000000-000E-0000-0200-00001C03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</xm:sqref>
        </x14:conditionalFormatting>
        <x14:conditionalFormatting xmlns:xm="http://schemas.microsoft.com/office/excel/2006/main">
          <x14:cfRule type="expression" priority="929" id="{00000000-000E-0000-0200-00004B030000}">
            <xm:f>AND('Program targeting'!$J$16&lt;&gt;"Y",NOT(ISBLANK(T21)))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4C03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</xm:sqref>
        </x14:conditionalFormatting>
        <x14:conditionalFormatting xmlns:xm="http://schemas.microsoft.com/office/excel/2006/main">
          <x14:cfRule type="expression" priority="977" id="{00000000-000E-0000-0200-00007B030000}">
            <xm:f>AND('Program targeting'!$K$16&lt;&gt;"Y",NOT(ISBLANK(T22)))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7C03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</xm:sqref>
        </x14:conditionalFormatting>
        <x14:conditionalFormatting xmlns:xm="http://schemas.microsoft.com/office/excel/2006/main">
          <x14:cfRule type="expression" priority="1025" id="{00000000-000E-0000-0200-0000AB030000}">
            <xm:f>AND('Program targeting'!$L$16&lt;&gt;"Y",NOT(ISBLANK(T23)))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00000000-000E-0000-0200-0000AC03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</xm:sqref>
        </x14:conditionalFormatting>
        <x14:conditionalFormatting xmlns:xm="http://schemas.microsoft.com/office/excel/2006/main">
          <x14:cfRule type="expression" priority="1073" id="{00000000-000E-0000-0200-0000DB030000}">
            <xm:f>AND('Program targeting'!$C$16&lt;&gt;"Y",NOT(ISBLANK(T26)))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DC03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T26</xm:sqref>
        </x14:conditionalFormatting>
        <x14:conditionalFormatting xmlns:xm="http://schemas.microsoft.com/office/excel/2006/main">
          <x14:cfRule type="expression" priority="1121" id="{00000000-000E-0000-0200-00000B040000}">
            <xm:f>AND('Program targeting'!$D$16&lt;&gt;"Y",NOT(ISBLANK(T27)))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0C04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T27</xm:sqref>
        </x14:conditionalFormatting>
        <x14:conditionalFormatting xmlns:xm="http://schemas.microsoft.com/office/excel/2006/main">
          <x14:cfRule type="expression" priority="1169" id="{00000000-000E-0000-0200-00003B040000}">
            <xm:f>AND('Program targeting'!$E$16&lt;&gt;"Y",NOT(ISBLANK(T28)))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0" id="{00000000-000E-0000-0200-00003C04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T28</xm:sqref>
        </x14:conditionalFormatting>
        <x14:conditionalFormatting xmlns:xm="http://schemas.microsoft.com/office/excel/2006/main">
          <x14:cfRule type="expression" priority="1217" id="{00000000-000E-0000-0200-00006B040000}">
            <xm:f>AND('Program targeting'!$F$16&lt;&gt;"Y",NOT(ISBLANK(T29)))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6C04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T29</xm:sqref>
        </x14:conditionalFormatting>
        <x14:conditionalFormatting xmlns:xm="http://schemas.microsoft.com/office/excel/2006/main">
          <x14:cfRule type="expression" priority="161" id="{00000000-000E-0000-0200-00004B000000}">
            <xm:f>AND('Program targeting'!$D$16&lt;&gt;"Y",NOT(ISBLANK(T3)))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4C00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</xm:sqref>
        </x14:conditionalFormatting>
        <x14:conditionalFormatting xmlns:xm="http://schemas.microsoft.com/office/excel/2006/main">
          <x14:cfRule type="expression" priority="1265" id="{00000000-000E-0000-0200-00009B040000}">
            <xm:f>AND('Program targeting'!$G$16&lt;&gt;"Y",NOT(ISBLANK(T30)))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9C04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T30</xm:sqref>
        </x14:conditionalFormatting>
        <x14:conditionalFormatting xmlns:xm="http://schemas.microsoft.com/office/excel/2006/main">
          <x14:cfRule type="expression" priority="1313" id="{00000000-000E-0000-0200-0000CB040000}">
            <xm:f>AND('Program targeting'!$H$16&lt;&gt;"Y",NOT(ISBLANK(T31)))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00000000-000E-0000-0200-0000CC04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T31</xm:sqref>
        </x14:conditionalFormatting>
        <x14:conditionalFormatting xmlns:xm="http://schemas.microsoft.com/office/excel/2006/main">
          <x14:cfRule type="expression" priority="1361" id="{00000000-000E-0000-0200-0000FB040000}">
            <xm:f>AND('Program targeting'!$I$16&lt;&gt;"Y",NOT(ISBLANK(T32)))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FC04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T32</xm:sqref>
        </x14:conditionalFormatting>
        <x14:conditionalFormatting xmlns:xm="http://schemas.microsoft.com/office/excel/2006/main">
          <x14:cfRule type="expression" priority="1409" id="{00000000-000E-0000-0200-00002B050000}">
            <xm:f>AND('Program targeting'!$J$16&lt;&gt;"Y",NOT(ISBLANK(T33)))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2C05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T33</xm:sqref>
        </x14:conditionalFormatting>
        <x14:conditionalFormatting xmlns:xm="http://schemas.microsoft.com/office/excel/2006/main">
          <x14:cfRule type="expression" priority="1457" id="{00000000-000E-0000-0200-00005B050000}">
            <xm:f>AND('Program targeting'!$K$16&lt;&gt;"Y",NOT(ISBLANK(T34)))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00000000-000E-0000-0200-00005C05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T34</xm:sqref>
        </x14:conditionalFormatting>
        <x14:conditionalFormatting xmlns:xm="http://schemas.microsoft.com/office/excel/2006/main">
          <x14:cfRule type="expression" priority="1505" id="{00000000-000E-0000-0200-00008B050000}">
            <xm:f>AND('Program targeting'!$L$16&lt;&gt;"Y",NOT(ISBLANK(T35)))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8C05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T35</xm:sqref>
        </x14:conditionalFormatting>
        <x14:conditionalFormatting xmlns:xm="http://schemas.microsoft.com/office/excel/2006/main">
          <x14:cfRule type="expression" priority="1553" id="{00000000-000E-0000-0200-0000BB050000}">
            <xm:f>AND('Program targeting'!$C$16&lt;&gt;"Y",NOT(ISBLANK(T38)))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BC05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T38</xm:sqref>
        </x14:conditionalFormatting>
        <x14:conditionalFormatting xmlns:xm="http://schemas.microsoft.com/office/excel/2006/main">
          <x14:cfRule type="expression" priority="1601" id="{00000000-000E-0000-0200-0000EB050000}">
            <xm:f>AND('Program targeting'!$D$16&lt;&gt;"Y",NOT(ISBLANK(T39)))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00000000-000E-0000-0200-0000EC05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T39</xm:sqref>
        </x14:conditionalFormatting>
        <x14:conditionalFormatting xmlns:xm="http://schemas.microsoft.com/office/excel/2006/main">
          <x14:cfRule type="expression" priority="209" id="{00000000-000E-0000-0200-00007B000000}">
            <xm:f>AND('Program targeting'!$E$16&lt;&gt;"Y",NOT(ISBLANK(T4)))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7C00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</xm:sqref>
        </x14:conditionalFormatting>
        <x14:conditionalFormatting xmlns:xm="http://schemas.microsoft.com/office/excel/2006/main">
          <x14:cfRule type="expression" priority="1649" id="{00000000-000E-0000-0200-00001B060000}">
            <xm:f>AND('Program targeting'!$E$16&lt;&gt;"Y",NOT(ISBLANK(T40)))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1C06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T40</xm:sqref>
        </x14:conditionalFormatting>
        <x14:conditionalFormatting xmlns:xm="http://schemas.microsoft.com/office/excel/2006/main">
          <x14:cfRule type="expression" priority="257" id="{00000000-000E-0000-0200-0000AB000000}">
            <xm:f>AND('Program targeting'!$F$16&lt;&gt;"Y",NOT(ISBLANK(T5)))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AC00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</xm:sqref>
        </x14:conditionalFormatting>
        <x14:conditionalFormatting xmlns:xm="http://schemas.microsoft.com/office/excel/2006/main">
          <x14:cfRule type="expression" priority="2033" id="{00000000-000E-0000-0200-00009B070000}">
            <xm:f>AND('Program targeting'!$C$16&lt;&gt;"Y",NOT(ISBLANK(T50)))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00000000-000E-0000-0200-00009C07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T50</xm:sqref>
        </x14:conditionalFormatting>
        <x14:conditionalFormatting xmlns:xm="http://schemas.microsoft.com/office/excel/2006/main">
          <x14:cfRule type="expression" priority="2081" id="{00000000-000E-0000-0200-0000CB070000}">
            <xm:f>AND('Program targeting'!$D$16&lt;&gt;"Y",NOT(ISBLANK(T51)))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CC07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T51</xm:sqref>
        </x14:conditionalFormatting>
        <x14:conditionalFormatting xmlns:xm="http://schemas.microsoft.com/office/excel/2006/main">
          <x14:cfRule type="expression" priority="2129" id="{00000000-000E-0000-0200-0000FB070000}">
            <xm:f>AND('Program targeting'!$E$16&lt;&gt;"Y",NOT(ISBLANK(T52)))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FC07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T52</xm:sqref>
        </x14:conditionalFormatting>
        <x14:conditionalFormatting xmlns:xm="http://schemas.microsoft.com/office/excel/2006/main">
          <x14:cfRule type="expression" priority="2177" id="{00000000-000E-0000-0200-00002B080000}">
            <xm:f>AND('Program targeting'!$F$16&lt;&gt;"Y",NOT(ISBLANK(T53)))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00000000-000E-0000-0200-00002C08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T53</xm:sqref>
        </x14:conditionalFormatting>
        <x14:conditionalFormatting xmlns:xm="http://schemas.microsoft.com/office/excel/2006/main">
          <x14:cfRule type="expression" priority="2225" id="{00000000-000E-0000-0200-00005B080000}">
            <xm:f>AND('Program targeting'!$G$16&lt;&gt;"Y",NOT(ISBLANK(T54)))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5C08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T54</xm:sqref>
        </x14:conditionalFormatting>
        <x14:conditionalFormatting xmlns:xm="http://schemas.microsoft.com/office/excel/2006/main">
          <x14:cfRule type="expression" priority="2273" id="{00000000-000E-0000-0200-00008B080000}">
            <xm:f>AND('Program targeting'!$H$16&lt;&gt;"Y",NOT(ISBLANK(T55)))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8C08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T55</xm:sqref>
        </x14:conditionalFormatting>
        <x14:conditionalFormatting xmlns:xm="http://schemas.microsoft.com/office/excel/2006/main">
          <x14:cfRule type="expression" priority="2321" id="{00000000-000E-0000-0200-0000BB080000}">
            <xm:f>AND('Program targeting'!$I$16&lt;&gt;"Y",NOT(ISBLANK(T56)))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00000000-000E-0000-0200-0000BC08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T56</xm:sqref>
        </x14:conditionalFormatting>
        <x14:conditionalFormatting xmlns:xm="http://schemas.microsoft.com/office/excel/2006/main">
          <x14:cfRule type="expression" priority="2369" id="{00000000-000E-0000-0200-0000EB080000}">
            <xm:f>AND('Program targeting'!$J$16&lt;&gt;"Y",NOT(ISBLANK(T57)))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00000000-000E-0000-0200-0000EC08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T57</xm:sqref>
        </x14:conditionalFormatting>
        <x14:conditionalFormatting xmlns:xm="http://schemas.microsoft.com/office/excel/2006/main">
          <x14:cfRule type="expression" priority="2417" id="{00000000-000E-0000-0200-00001B090000}">
            <xm:f>AND('Program targeting'!$K$16&lt;&gt;"Y",NOT(ISBLANK(T58)))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8" id="{00000000-000E-0000-0200-00001C09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T58</xm:sqref>
        </x14:conditionalFormatting>
        <x14:conditionalFormatting xmlns:xm="http://schemas.microsoft.com/office/excel/2006/main">
          <x14:cfRule type="expression" priority="2465" id="{00000000-000E-0000-0200-00004B090000}">
            <xm:f>AND('Program targeting'!$L$16&lt;&gt;"Y",NOT(ISBLANK(T59)))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00000000-000E-0000-0200-00004C09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T59</xm:sqref>
        </x14:conditionalFormatting>
        <x14:conditionalFormatting xmlns:xm="http://schemas.microsoft.com/office/excel/2006/main">
          <x14:cfRule type="expression" priority="305" id="{00000000-000E-0000-0200-0000DB000000}">
            <xm:f>AND('Program targeting'!$G$16&lt;&gt;"Y",NOT(ISBLANK(T6)))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00000000-000E-0000-0200-0000DC00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</xm:sqref>
        </x14:conditionalFormatting>
        <x14:conditionalFormatting xmlns:xm="http://schemas.microsoft.com/office/excel/2006/main">
          <x14:cfRule type="expression" priority="2513" id="{00000000-000E-0000-0200-00007B090000}">
            <xm:f>AND('Program targeting'!$C$16&lt;&gt;"Y",NOT(ISBLANK(T62)))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00000000-000E-0000-0200-00007C09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T62</xm:sqref>
        </x14:conditionalFormatting>
        <x14:conditionalFormatting xmlns:xm="http://schemas.microsoft.com/office/excel/2006/main">
          <x14:cfRule type="expression" priority="2561" id="{00000000-000E-0000-0200-0000AB090000}">
            <xm:f>AND('Program targeting'!$D$16&lt;&gt;"Y",NOT(ISBLANK(T63)))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00000000-000E-0000-0200-0000AC09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T63</xm:sqref>
        </x14:conditionalFormatting>
        <x14:conditionalFormatting xmlns:xm="http://schemas.microsoft.com/office/excel/2006/main">
          <x14:cfRule type="expression" priority="2609" id="{00000000-000E-0000-0200-0000DB090000}">
            <xm:f>AND('Program targeting'!$E$16&lt;&gt;"Y",NOT(ISBLANK(T64)))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00000000-000E-0000-0200-0000DC09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T64</xm:sqref>
        </x14:conditionalFormatting>
        <x14:conditionalFormatting xmlns:xm="http://schemas.microsoft.com/office/excel/2006/main">
          <x14:cfRule type="expression" priority="2657" id="{00000000-000E-0000-0200-00000B0A0000}">
            <xm:f>AND('Program targeting'!$F$16&lt;&gt;"Y",NOT(ISBLANK(T65)))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00000000-000E-0000-0200-00000C0A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T65</xm:sqref>
        </x14:conditionalFormatting>
        <x14:conditionalFormatting xmlns:xm="http://schemas.microsoft.com/office/excel/2006/main">
          <x14:cfRule type="expression" priority="2705" id="{00000000-000E-0000-0200-00003B0A0000}">
            <xm:f>AND('Program targeting'!$G$16&lt;&gt;"Y",NOT(ISBLANK(T66)))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00000000-000E-0000-0200-00003C0A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T66</xm:sqref>
        </x14:conditionalFormatting>
        <x14:conditionalFormatting xmlns:xm="http://schemas.microsoft.com/office/excel/2006/main">
          <x14:cfRule type="expression" priority="2753" id="{00000000-000E-0000-0200-00006B0A0000}">
            <xm:f>AND('Program targeting'!$H$16&lt;&gt;"Y",NOT(ISBLANK(T67)))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00000000-000E-0000-0200-00006C0A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T67</xm:sqref>
        </x14:conditionalFormatting>
        <x14:conditionalFormatting xmlns:xm="http://schemas.microsoft.com/office/excel/2006/main">
          <x14:cfRule type="expression" priority="2801" id="{00000000-000E-0000-0200-00009B0A0000}">
            <xm:f>AND('Program targeting'!$I$16&lt;&gt;"Y",NOT(ISBLANK(T68)))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00000000-000E-0000-0200-00009C0A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T68</xm:sqref>
        </x14:conditionalFormatting>
        <x14:conditionalFormatting xmlns:xm="http://schemas.microsoft.com/office/excel/2006/main">
          <x14:cfRule type="expression" priority="2849" id="{00000000-000E-0000-0200-0000CB0A0000}">
            <xm:f>AND('Program targeting'!$J$16&lt;&gt;"Y",NOT(ISBLANK(T69)))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00000000-000E-0000-0200-0000CC0A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T69</xm:sqref>
        </x14:conditionalFormatting>
        <x14:conditionalFormatting xmlns:xm="http://schemas.microsoft.com/office/excel/2006/main">
          <x14:cfRule type="expression" priority="353" id="{00000000-000E-0000-0200-00000B010000}">
            <xm:f>AND('Program targeting'!$H$16&lt;&gt;"Y",NOT(ISBLANK(T7)))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0C01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</xm:sqref>
        </x14:conditionalFormatting>
        <x14:conditionalFormatting xmlns:xm="http://schemas.microsoft.com/office/excel/2006/main">
          <x14:cfRule type="expression" priority="2897" id="{00000000-000E-0000-0200-0000FB0A0000}">
            <xm:f>AND('Program targeting'!$K$16&lt;&gt;"Y",NOT(ISBLANK(T70)))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00000000-000E-0000-0200-0000FC0A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T70</xm:sqref>
        </x14:conditionalFormatting>
        <x14:conditionalFormatting xmlns:xm="http://schemas.microsoft.com/office/excel/2006/main">
          <x14:cfRule type="expression" priority="2945" id="{00000000-000E-0000-0200-00002B0B0000}">
            <xm:f>AND('Program targeting'!$L$16&lt;&gt;"Y",NOT(ISBLANK(T71)))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00000000-000E-0000-0200-00002C0B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T71</xm:sqref>
        </x14:conditionalFormatting>
        <x14:conditionalFormatting xmlns:xm="http://schemas.microsoft.com/office/excel/2006/main">
          <x14:cfRule type="expression" priority="2993" id="{00000000-000E-0000-0200-00005B0B0000}">
            <xm:f>AND('Program targeting'!$C$16&lt;&gt;"Y",NOT(ISBLANK(T74)))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00000000-000E-0000-0200-00005C0B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T74</xm:sqref>
        </x14:conditionalFormatting>
        <x14:conditionalFormatting xmlns:xm="http://schemas.microsoft.com/office/excel/2006/main">
          <x14:cfRule type="expression" priority="3041" id="{00000000-000E-0000-0200-00008B0B0000}">
            <xm:f>AND('Program targeting'!$D$16&lt;&gt;"Y",NOT(ISBLANK(T75)))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2" id="{00000000-000E-0000-0200-00008C0B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T75</xm:sqref>
        </x14:conditionalFormatting>
        <x14:conditionalFormatting xmlns:xm="http://schemas.microsoft.com/office/excel/2006/main">
          <x14:cfRule type="expression" priority="3089" id="{00000000-000E-0000-0200-0000BB0B0000}">
            <xm:f>AND('Program targeting'!$E$16&lt;&gt;"Y",NOT(ISBLANK(T76)))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00000000-000E-0000-0200-0000BC0B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T76</xm:sqref>
        </x14:conditionalFormatting>
        <x14:conditionalFormatting xmlns:xm="http://schemas.microsoft.com/office/excel/2006/main">
          <x14:cfRule type="expression" priority="3137" id="{00000000-000E-0000-0200-0000EB0B0000}">
            <xm:f>AND('Program targeting'!$F$16&lt;&gt;"Y",NOT(ISBLANK(T77)))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00000000-000E-0000-0200-0000EC0B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T77</xm:sqref>
        </x14:conditionalFormatting>
        <x14:conditionalFormatting xmlns:xm="http://schemas.microsoft.com/office/excel/2006/main">
          <x14:cfRule type="expression" priority="3185" id="{00000000-000E-0000-0200-00001B0C0000}">
            <xm:f>AND('Program targeting'!$G$16&lt;&gt;"Y",NOT(ISBLANK(T78)))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00000000-000E-0000-0200-00001C0C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T78</xm:sqref>
        </x14:conditionalFormatting>
        <x14:conditionalFormatting xmlns:xm="http://schemas.microsoft.com/office/excel/2006/main">
          <x14:cfRule type="expression" priority="3233" id="{00000000-000E-0000-0200-00004B0C0000}">
            <xm:f>AND('Program targeting'!$H$16&lt;&gt;"Y",NOT(ISBLANK(T79)))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00000000-000E-0000-0200-00004C0C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T79</xm:sqref>
        </x14:conditionalFormatting>
        <x14:conditionalFormatting xmlns:xm="http://schemas.microsoft.com/office/excel/2006/main">
          <x14:cfRule type="expression" priority="401" id="{00000000-000E-0000-0200-00003B010000}">
            <xm:f>AND('Program targeting'!$I$16&lt;&gt;"Y",NOT(ISBLANK(T8)))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3C01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</xm:sqref>
        </x14:conditionalFormatting>
        <x14:conditionalFormatting xmlns:xm="http://schemas.microsoft.com/office/excel/2006/main">
          <x14:cfRule type="expression" priority="3281" id="{00000000-000E-0000-0200-00007B0C0000}">
            <xm:f>AND('Program targeting'!$I$16&lt;&gt;"Y",NOT(ISBLANK(T80)))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00000000-000E-0000-0200-00007C0C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T80</xm:sqref>
        </x14:conditionalFormatting>
        <x14:conditionalFormatting xmlns:xm="http://schemas.microsoft.com/office/excel/2006/main">
          <x14:cfRule type="expression" priority="3329" id="{00000000-000E-0000-0200-0000AB0C0000}">
            <xm:f>AND('Program targeting'!$J$16&lt;&gt;"Y",NOT(ISBLANK(T81)))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0" id="{00000000-000E-0000-0200-0000AC0C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T81</xm:sqref>
        </x14:conditionalFormatting>
        <x14:conditionalFormatting xmlns:xm="http://schemas.microsoft.com/office/excel/2006/main">
          <x14:cfRule type="expression" priority="3377" id="{00000000-000E-0000-0200-0000DB0C0000}">
            <xm:f>AND('Program targeting'!$K$16&lt;&gt;"Y",NOT(ISBLANK(T82)))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00000000-000E-0000-0200-0000DC0C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T82</xm:sqref>
        </x14:conditionalFormatting>
        <x14:conditionalFormatting xmlns:xm="http://schemas.microsoft.com/office/excel/2006/main">
          <x14:cfRule type="expression" priority="3425" id="{00000000-000E-0000-0200-00000B0D0000}">
            <xm:f>AND('Program targeting'!$L$16&lt;&gt;"Y",NOT(ISBLANK(T83)))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00000000-000E-0000-0200-00000C0D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T83</xm:sqref>
        </x14:conditionalFormatting>
        <x14:conditionalFormatting xmlns:xm="http://schemas.microsoft.com/office/excel/2006/main">
          <x14:cfRule type="expression" priority="3473" id="{00000000-000E-0000-0200-00003B0D0000}">
            <xm:f>AND('Program targeting'!$C$16&lt;&gt;"Y",NOT(ISBLANK(T86)))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00000000-000E-0000-0200-00003C0D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T86</xm:sqref>
        </x14:conditionalFormatting>
        <x14:conditionalFormatting xmlns:xm="http://schemas.microsoft.com/office/excel/2006/main">
          <x14:cfRule type="expression" priority="3521" id="{00000000-000E-0000-0200-00006B0D0000}">
            <xm:f>AND('Program targeting'!$D$16&lt;&gt;"Y",NOT(ISBLANK(T87)))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00000000-000E-0000-0200-00006C0D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T87</xm:sqref>
        </x14:conditionalFormatting>
        <x14:conditionalFormatting xmlns:xm="http://schemas.microsoft.com/office/excel/2006/main">
          <x14:cfRule type="expression" priority="3569" id="{00000000-000E-0000-0200-00009B0D0000}">
            <xm:f>AND('Program targeting'!$E$16&lt;&gt;"Y",NOT(ISBLANK(T88)))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0" id="{00000000-000E-0000-0200-00009C0D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T88</xm:sqref>
        </x14:conditionalFormatting>
        <x14:conditionalFormatting xmlns:xm="http://schemas.microsoft.com/office/excel/2006/main">
          <x14:cfRule type="expression" priority="3617" id="{00000000-000E-0000-0200-0000CB0D0000}">
            <xm:f>AND('Program targeting'!$F$16&lt;&gt;"Y",NOT(ISBLANK(T89)))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00000000-000E-0000-0200-0000CC0D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T89</xm:sqref>
        </x14:conditionalFormatting>
        <x14:conditionalFormatting xmlns:xm="http://schemas.microsoft.com/office/excel/2006/main">
          <x14:cfRule type="expression" priority="449" id="{00000000-000E-0000-0200-00006B010000}">
            <xm:f>AND('Program targeting'!$J$16&lt;&gt;"Y",NOT(ISBLANK(T9)))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00000000-000E-0000-0200-00006C01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</xm:sqref>
        </x14:conditionalFormatting>
        <x14:conditionalFormatting xmlns:xm="http://schemas.microsoft.com/office/excel/2006/main">
          <x14:cfRule type="expression" priority="3665" id="{00000000-000E-0000-0200-0000FB0D0000}">
            <xm:f>AND('Program targeting'!$G$16&lt;&gt;"Y",NOT(ISBLANK(T90)))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6" id="{00000000-000E-0000-0200-0000FC0D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T90</xm:sqref>
        </x14:conditionalFormatting>
        <x14:conditionalFormatting xmlns:xm="http://schemas.microsoft.com/office/excel/2006/main">
          <x14:cfRule type="expression" priority="3713" id="{00000000-000E-0000-0200-00002B0E0000}">
            <xm:f>AND('Program targeting'!$H$16&lt;&gt;"Y",NOT(ISBLANK(T91)))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00000000-000E-0000-0200-00002C0E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T91</xm:sqref>
        </x14:conditionalFormatting>
        <x14:conditionalFormatting xmlns:xm="http://schemas.microsoft.com/office/excel/2006/main">
          <x14:cfRule type="expression" priority="3761" id="{00000000-000E-0000-0200-00005B0E0000}">
            <xm:f>AND('Program targeting'!$I$16&lt;&gt;"Y",NOT(ISBLANK(T92)))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00000000-000E-0000-0200-00005C0E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T92</xm:sqref>
        </x14:conditionalFormatting>
        <x14:conditionalFormatting xmlns:xm="http://schemas.microsoft.com/office/excel/2006/main">
          <x14:cfRule type="expression" priority="3809" id="{00000000-000E-0000-0200-00008B0E0000}">
            <xm:f>AND('Program targeting'!$J$16&lt;&gt;"Y",NOT(ISBLANK(T93)))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00000000-000E-0000-0200-00008C0E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T93</xm:sqref>
        </x14:conditionalFormatting>
        <x14:conditionalFormatting xmlns:xm="http://schemas.microsoft.com/office/excel/2006/main">
          <x14:cfRule type="expression" priority="3857" id="{00000000-000E-0000-0200-0000BB0E0000}">
            <xm:f>AND('Program targeting'!$K$16&lt;&gt;"Y",NOT(ISBLANK(T94)))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00000000-000E-0000-0200-0000BC0E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T94</xm:sqref>
        </x14:conditionalFormatting>
        <x14:conditionalFormatting xmlns:xm="http://schemas.microsoft.com/office/excel/2006/main">
          <x14:cfRule type="expression" priority="3905" id="{00000000-000E-0000-0200-0000EB0E0000}">
            <xm:f>AND('Program targeting'!$L$16&lt;&gt;"Y",NOT(ISBLANK(T95)))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00000000-000E-0000-0200-0000EC0E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T95</xm:sqref>
        </x14:conditionalFormatting>
        <x14:conditionalFormatting xmlns:xm="http://schemas.microsoft.com/office/excel/2006/main">
          <x14:cfRule type="expression" priority="499" id="{00000000-000E-0000-0200-00009D010000}">
            <xm:f>AND('Program targeting'!$K$17&lt;&gt;"Y",NOT(ISBLANK(U10)))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9E01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</xm:sqref>
        </x14:conditionalFormatting>
        <x14:conditionalFormatting xmlns:xm="http://schemas.microsoft.com/office/excel/2006/main">
          <x14:cfRule type="expression" priority="547" id="{00000000-000E-0000-0200-0000CD010000}">
            <xm:f>AND('Program targeting'!$L$17&lt;&gt;"Y",NOT(ISBLANK(U11)))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CE01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</xm:sqref>
        </x14:conditionalFormatting>
        <x14:conditionalFormatting xmlns:xm="http://schemas.microsoft.com/office/excel/2006/main">
          <x14:cfRule type="expression" priority="595" id="{00000000-000E-0000-0200-0000FD010000}">
            <xm:f>AND('Program targeting'!$C$17&lt;&gt;"Y",NOT(ISBLANK(U14)))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FE01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</xm:sqref>
        </x14:conditionalFormatting>
        <x14:conditionalFormatting xmlns:xm="http://schemas.microsoft.com/office/excel/2006/main">
          <x14:cfRule type="expression" priority="643" id="{00000000-000E-0000-0200-00002D020000}">
            <xm:f>AND('Program targeting'!$D$17&lt;&gt;"Y",NOT(ISBLANK(U15)))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2E02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</xm:sqref>
        </x14:conditionalFormatting>
        <x14:conditionalFormatting xmlns:xm="http://schemas.microsoft.com/office/excel/2006/main">
          <x14:cfRule type="expression" priority="691" id="{00000000-000E-0000-0200-00005D020000}">
            <xm:f>AND('Program targeting'!$E$17&lt;&gt;"Y",NOT(ISBLANK(U16)))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5E02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</xm:sqref>
        </x14:conditionalFormatting>
        <x14:conditionalFormatting xmlns:xm="http://schemas.microsoft.com/office/excel/2006/main">
          <x14:cfRule type="expression" priority="739" id="{00000000-000E-0000-0200-00008D020000}">
            <xm:f>AND('Program targeting'!$F$17&lt;&gt;"Y",NOT(ISBLANK(U17)))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8E02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</xm:sqref>
        </x14:conditionalFormatting>
        <x14:conditionalFormatting xmlns:xm="http://schemas.microsoft.com/office/excel/2006/main">
          <x14:cfRule type="expression" priority="787" id="{00000000-000E-0000-0200-0000BD020000}">
            <xm:f>AND('Program targeting'!$G$17&lt;&gt;"Y",NOT(ISBLANK(U18)))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BE02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</xm:sqref>
        </x14:conditionalFormatting>
        <x14:conditionalFormatting xmlns:xm="http://schemas.microsoft.com/office/excel/2006/main">
          <x14:cfRule type="expression" priority="835" id="{00000000-000E-0000-0200-0000ED020000}">
            <xm:f>AND('Program targeting'!$H$17&lt;&gt;"Y",NOT(ISBLANK(U19)))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EE02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</xm:sqref>
        </x14:conditionalFormatting>
        <x14:conditionalFormatting xmlns:xm="http://schemas.microsoft.com/office/excel/2006/main">
          <x14:cfRule type="expression" priority="115" id="{00000000-000E-0000-0200-00001D000000}">
            <xm:f>AND('Program targeting'!$C$17&lt;&gt;"Y",NOT(ISBLANK(U2)))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1E00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</xm:sqref>
        </x14:conditionalFormatting>
        <x14:conditionalFormatting xmlns:xm="http://schemas.microsoft.com/office/excel/2006/main">
          <x14:cfRule type="expression" priority="883" id="{00000000-000E-0000-0200-00001D030000}">
            <xm:f>AND('Program targeting'!$I$17&lt;&gt;"Y",NOT(ISBLANK(U20)))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1E03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</xm:sqref>
        </x14:conditionalFormatting>
        <x14:conditionalFormatting xmlns:xm="http://schemas.microsoft.com/office/excel/2006/main">
          <x14:cfRule type="expression" priority="931" id="{00000000-000E-0000-0200-00004D030000}">
            <xm:f>AND('Program targeting'!$J$17&lt;&gt;"Y",NOT(ISBLANK(U21)))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4E03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</xm:sqref>
        </x14:conditionalFormatting>
        <x14:conditionalFormatting xmlns:xm="http://schemas.microsoft.com/office/excel/2006/main">
          <x14:cfRule type="expression" priority="979" id="{00000000-000E-0000-0200-00007D030000}">
            <xm:f>AND('Program targeting'!$K$17&lt;&gt;"Y",NOT(ISBLANK(U22)))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7E03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</xm:sqref>
        </x14:conditionalFormatting>
        <x14:conditionalFormatting xmlns:xm="http://schemas.microsoft.com/office/excel/2006/main">
          <x14:cfRule type="expression" priority="1027" id="{00000000-000E-0000-0200-0000AD030000}">
            <xm:f>AND('Program targeting'!$L$17&lt;&gt;"Y",NOT(ISBLANK(U23)))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AE03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</xm:sqref>
        </x14:conditionalFormatting>
        <x14:conditionalFormatting xmlns:xm="http://schemas.microsoft.com/office/excel/2006/main">
          <x14:cfRule type="expression" priority="1075" id="{00000000-000E-0000-0200-0000DD030000}">
            <xm:f>AND('Program targeting'!$C$17&lt;&gt;"Y",NOT(ISBLANK(U26)))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DE03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U26</xm:sqref>
        </x14:conditionalFormatting>
        <x14:conditionalFormatting xmlns:xm="http://schemas.microsoft.com/office/excel/2006/main">
          <x14:cfRule type="expression" priority="1123" id="{00000000-000E-0000-0200-00000D040000}">
            <xm:f>AND('Program targeting'!$D$17&lt;&gt;"Y",NOT(ISBLANK(U27)))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0E04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U27</xm:sqref>
        </x14:conditionalFormatting>
        <x14:conditionalFormatting xmlns:xm="http://schemas.microsoft.com/office/excel/2006/main">
          <x14:cfRule type="expression" priority="1171" id="{00000000-000E-0000-0200-00003D040000}">
            <xm:f>AND('Program targeting'!$E$17&lt;&gt;"Y",NOT(ISBLANK(U28)))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3E04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U28</xm:sqref>
        </x14:conditionalFormatting>
        <x14:conditionalFormatting xmlns:xm="http://schemas.microsoft.com/office/excel/2006/main">
          <x14:cfRule type="expression" priority="1219" id="{00000000-000E-0000-0200-00006D040000}">
            <xm:f>AND('Program targeting'!$F$17&lt;&gt;"Y",NOT(ISBLANK(U29)))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6E04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U29</xm:sqref>
        </x14:conditionalFormatting>
        <x14:conditionalFormatting xmlns:xm="http://schemas.microsoft.com/office/excel/2006/main">
          <x14:cfRule type="expression" priority="163" id="{00000000-000E-0000-0200-00004D000000}">
            <xm:f>AND('Program targeting'!$D$17&lt;&gt;"Y",NOT(ISBLANK(U3)))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4E00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</xm:sqref>
        </x14:conditionalFormatting>
        <x14:conditionalFormatting xmlns:xm="http://schemas.microsoft.com/office/excel/2006/main">
          <x14:cfRule type="expression" priority="1267" id="{00000000-000E-0000-0200-00009D040000}">
            <xm:f>AND('Program targeting'!$G$17&lt;&gt;"Y",NOT(ISBLANK(U30)))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9E04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U30</xm:sqref>
        </x14:conditionalFormatting>
        <x14:conditionalFormatting xmlns:xm="http://schemas.microsoft.com/office/excel/2006/main">
          <x14:cfRule type="expression" priority="1315" id="{00000000-000E-0000-0200-0000CD040000}">
            <xm:f>AND('Program targeting'!$H$17&lt;&gt;"Y",NOT(ISBLANK(U31)))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CE04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U31</xm:sqref>
        </x14:conditionalFormatting>
        <x14:conditionalFormatting xmlns:xm="http://schemas.microsoft.com/office/excel/2006/main">
          <x14:cfRule type="expression" priority="1363" id="{00000000-000E-0000-0200-0000FD040000}">
            <xm:f>AND('Program targeting'!$I$17&lt;&gt;"Y",NOT(ISBLANK(U32)))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FE04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U32</xm:sqref>
        </x14:conditionalFormatting>
        <x14:conditionalFormatting xmlns:xm="http://schemas.microsoft.com/office/excel/2006/main">
          <x14:cfRule type="expression" priority="1411" id="{00000000-000E-0000-0200-00002D050000}">
            <xm:f>AND('Program targeting'!$J$17&lt;&gt;"Y",NOT(ISBLANK(U33)))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2E05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U33</xm:sqref>
        </x14:conditionalFormatting>
        <x14:conditionalFormatting xmlns:xm="http://schemas.microsoft.com/office/excel/2006/main">
          <x14:cfRule type="expression" priority="1459" id="{00000000-000E-0000-0200-00005D050000}">
            <xm:f>AND('Program targeting'!$K$17&lt;&gt;"Y",NOT(ISBLANK(U34)))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5E05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U34</xm:sqref>
        </x14:conditionalFormatting>
        <x14:conditionalFormatting xmlns:xm="http://schemas.microsoft.com/office/excel/2006/main">
          <x14:cfRule type="expression" priority="1507" id="{00000000-000E-0000-0200-00008D050000}">
            <xm:f>AND('Program targeting'!$L$17&lt;&gt;"Y",NOT(ISBLANK(U35)))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8E05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U35</xm:sqref>
        </x14:conditionalFormatting>
        <x14:conditionalFormatting xmlns:xm="http://schemas.microsoft.com/office/excel/2006/main">
          <x14:cfRule type="expression" priority="1555" id="{00000000-000E-0000-0200-0000BD050000}">
            <xm:f>AND('Program targeting'!$C$17&lt;&gt;"Y",NOT(ISBLANK(U38)))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BE05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U38</xm:sqref>
        </x14:conditionalFormatting>
        <x14:conditionalFormatting xmlns:xm="http://schemas.microsoft.com/office/excel/2006/main">
          <x14:cfRule type="expression" priority="1603" id="{00000000-000E-0000-0200-0000ED050000}">
            <xm:f>AND('Program targeting'!$D$17&lt;&gt;"Y",NOT(ISBLANK(U39)))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EE05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U39</xm:sqref>
        </x14:conditionalFormatting>
        <x14:conditionalFormatting xmlns:xm="http://schemas.microsoft.com/office/excel/2006/main">
          <x14:cfRule type="expression" priority="211" id="{00000000-000E-0000-0200-00007D000000}">
            <xm:f>AND('Program targeting'!$E$17&lt;&gt;"Y",NOT(ISBLANK(U4)))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7E00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</xm:sqref>
        </x14:conditionalFormatting>
        <x14:conditionalFormatting xmlns:xm="http://schemas.microsoft.com/office/excel/2006/main">
          <x14:cfRule type="expression" priority="1651" id="{00000000-000E-0000-0200-00001D060000}">
            <xm:f>AND('Program targeting'!$E$17&lt;&gt;"Y",NOT(ISBLANK(U40)))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1E06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U40</xm:sqref>
        </x14:conditionalFormatting>
        <x14:conditionalFormatting xmlns:xm="http://schemas.microsoft.com/office/excel/2006/main">
          <x14:cfRule type="expression" priority="1699" id="{00000000-000E-0000-0200-00004D060000}">
            <xm:f>AND('Program targeting'!$F$17&lt;&gt;"Y",NOT(ISBLANK(U41)))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4E06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U41</xm:sqref>
        </x14:conditionalFormatting>
        <x14:conditionalFormatting xmlns:xm="http://schemas.microsoft.com/office/excel/2006/main">
          <x14:cfRule type="expression" priority="1747" id="{00000000-000E-0000-0200-00007D060000}">
            <xm:f>AND('Program targeting'!$G$17&lt;&gt;"Y",NOT(ISBLANK(U42)))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7E06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U42</xm:sqref>
        </x14:conditionalFormatting>
        <x14:conditionalFormatting xmlns:xm="http://schemas.microsoft.com/office/excel/2006/main">
          <x14:cfRule type="expression" priority="1795" id="{00000000-000E-0000-0200-0000AD060000}">
            <xm:f>AND('Program targeting'!$H$17&lt;&gt;"Y",NOT(ISBLANK(U43)))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AE06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U43</xm:sqref>
        </x14:conditionalFormatting>
        <x14:conditionalFormatting xmlns:xm="http://schemas.microsoft.com/office/excel/2006/main">
          <x14:cfRule type="expression" priority="1843" id="{00000000-000E-0000-0200-0000DD060000}">
            <xm:f>AND('Program targeting'!$I$17&lt;&gt;"Y",NOT(ISBLANK(U44)))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DE06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U44</xm:sqref>
        </x14:conditionalFormatting>
        <x14:conditionalFormatting xmlns:xm="http://schemas.microsoft.com/office/excel/2006/main">
          <x14:cfRule type="expression" priority="1891" id="{00000000-000E-0000-0200-00000D070000}">
            <xm:f>AND('Program targeting'!$J$17&lt;&gt;"Y",NOT(ISBLANK(U45)))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0E07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U45</xm:sqref>
        </x14:conditionalFormatting>
        <x14:conditionalFormatting xmlns:xm="http://schemas.microsoft.com/office/excel/2006/main">
          <x14:cfRule type="expression" priority="1939" id="{00000000-000E-0000-0200-00003D070000}">
            <xm:f>AND('Program targeting'!$K$17&lt;&gt;"Y",NOT(ISBLANK(U46)))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3E07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U46</xm:sqref>
        </x14:conditionalFormatting>
        <x14:conditionalFormatting xmlns:xm="http://schemas.microsoft.com/office/excel/2006/main">
          <x14:cfRule type="expression" priority="1987" id="{00000000-000E-0000-0200-00006D070000}">
            <xm:f>AND('Program targeting'!$L$17&lt;&gt;"Y",NOT(ISBLANK(U47)))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6E07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U47</xm:sqref>
        </x14:conditionalFormatting>
        <x14:conditionalFormatting xmlns:xm="http://schemas.microsoft.com/office/excel/2006/main">
          <x14:cfRule type="expression" priority="259" id="{00000000-000E-0000-0200-0000AD000000}">
            <xm:f>AND('Program targeting'!$F$17&lt;&gt;"Y",NOT(ISBLANK(U5)))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AE00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</xm:sqref>
        </x14:conditionalFormatting>
        <x14:conditionalFormatting xmlns:xm="http://schemas.microsoft.com/office/excel/2006/main">
          <x14:cfRule type="expression" priority="2035" id="{00000000-000E-0000-0200-00009D070000}">
            <xm:f>AND('Program targeting'!$C$17&lt;&gt;"Y",NOT(ISBLANK(U50)))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9E07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U50</xm:sqref>
        </x14:conditionalFormatting>
        <x14:conditionalFormatting xmlns:xm="http://schemas.microsoft.com/office/excel/2006/main">
          <x14:cfRule type="expression" priority="2083" id="{00000000-000E-0000-0200-0000CD070000}">
            <xm:f>AND('Program targeting'!$D$17&lt;&gt;"Y",NOT(ISBLANK(U51)))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CE07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U51</xm:sqref>
        </x14:conditionalFormatting>
        <x14:conditionalFormatting xmlns:xm="http://schemas.microsoft.com/office/excel/2006/main">
          <x14:cfRule type="expression" priority="2131" id="{00000000-000E-0000-0200-0000FD070000}">
            <xm:f>AND('Program targeting'!$E$17&lt;&gt;"Y",NOT(ISBLANK(U52)))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FE07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U52</xm:sqref>
        </x14:conditionalFormatting>
        <x14:conditionalFormatting xmlns:xm="http://schemas.microsoft.com/office/excel/2006/main">
          <x14:cfRule type="expression" priority="2179" id="{00000000-000E-0000-0200-00002D080000}">
            <xm:f>AND('Program targeting'!$F$17&lt;&gt;"Y",NOT(ISBLANK(U53)))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2E08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U53</xm:sqref>
        </x14:conditionalFormatting>
        <x14:conditionalFormatting xmlns:xm="http://schemas.microsoft.com/office/excel/2006/main">
          <x14:cfRule type="expression" priority="2227" id="{00000000-000E-0000-0200-00005D080000}">
            <xm:f>AND('Program targeting'!$G$17&lt;&gt;"Y",NOT(ISBLANK(U54)))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5E08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U54</xm:sqref>
        </x14:conditionalFormatting>
        <x14:conditionalFormatting xmlns:xm="http://schemas.microsoft.com/office/excel/2006/main">
          <x14:cfRule type="expression" priority="2275" id="{00000000-000E-0000-0200-00008D080000}">
            <xm:f>AND('Program targeting'!$H$17&lt;&gt;"Y",NOT(ISBLANK(U55)))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8E08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U55</xm:sqref>
        </x14:conditionalFormatting>
        <x14:conditionalFormatting xmlns:xm="http://schemas.microsoft.com/office/excel/2006/main">
          <x14:cfRule type="expression" priority="2323" id="{00000000-000E-0000-0200-0000BD080000}">
            <xm:f>AND('Program targeting'!$I$17&lt;&gt;"Y",NOT(ISBLANK(U56)))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00000000-000E-0000-0200-0000BE08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U56</xm:sqref>
        </x14:conditionalFormatting>
        <x14:conditionalFormatting xmlns:xm="http://schemas.microsoft.com/office/excel/2006/main">
          <x14:cfRule type="expression" priority="2371" id="{00000000-000E-0000-0200-0000ED080000}">
            <xm:f>AND('Program targeting'!$J$17&lt;&gt;"Y",NOT(ISBLANK(U57)))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00000000-000E-0000-0200-0000EE08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U57</xm:sqref>
        </x14:conditionalFormatting>
        <x14:conditionalFormatting xmlns:xm="http://schemas.microsoft.com/office/excel/2006/main">
          <x14:cfRule type="expression" priority="2419" id="{00000000-000E-0000-0200-00001D090000}">
            <xm:f>AND('Program targeting'!$K$17&lt;&gt;"Y",NOT(ISBLANK(U58)))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00000000-000E-0000-0200-00001E09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U58</xm:sqref>
        </x14:conditionalFormatting>
        <x14:conditionalFormatting xmlns:xm="http://schemas.microsoft.com/office/excel/2006/main">
          <x14:cfRule type="expression" priority="2467" id="{00000000-000E-0000-0200-00004D090000}">
            <xm:f>AND('Program targeting'!$L$17&lt;&gt;"Y",NOT(ISBLANK(U59)))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00000000-000E-0000-0200-00004E09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U59</xm:sqref>
        </x14:conditionalFormatting>
        <x14:conditionalFormatting xmlns:xm="http://schemas.microsoft.com/office/excel/2006/main">
          <x14:cfRule type="expression" priority="307" id="{00000000-000E-0000-0200-0000DD000000}">
            <xm:f>AND('Program targeting'!$G$17&lt;&gt;"Y",NOT(ISBLANK(U6)))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DE00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</xm:sqref>
        </x14:conditionalFormatting>
        <x14:conditionalFormatting xmlns:xm="http://schemas.microsoft.com/office/excel/2006/main">
          <x14:cfRule type="expression" priority="2515" id="{00000000-000E-0000-0200-00007D090000}">
            <xm:f>AND('Program targeting'!$C$17&lt;&gt;"Y",NOT(ISBLANK(U62)))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00000000-000E-0000-0200-00007E09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U62</xm:sqref>
        </x14:conditionalFormatting>
        <x14:conditionalFormatting xmlns:xm="http://schemas.microsoft.com/office/excel/2006/main">
          <x14:cfRule type="expression" priority="2563" id="{00000000-000E-0000-0200-0000AD090000}">
            <xm:f>AND('Program targeting'!$D$17&lt;&gt;"Y",NOT(ISBLANK(U63)))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00000000-000E-0000-0200-0000AE09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U63</xm:sqref>
        </x14:conditionalFormatting>
        <x14:conditionalFormatting xmlns:xm="http://schemas.microsoft.com/office/excel/2006/main">
          <x14:cfRule type="expression" priority="2611" id="{00000000-000E-0000-0200-0000DD090000}">
            <xm:f>AND('Program targeting'!$E$17&lt;&gt;"Y",NOT(ISBLANK(U64)))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00000000-000E-0000-0200-0000DE09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U64</xm:sqref>
        </x14:conditionalFormatting>
        <x14:conditionalFormatting xmlns:xm="http://schemas.microsoft.com/office/excel/2006/main">
          <x14:cfRule type="expression" priority="2659" id="{00000000-000E-0000-0200-00000D0A0000}">
            <xm:f>AND('Program targeting'!$F$17&lt;&gt;"Y",NOT(ISBLANK(U65)))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00000000-000E-0000-0200-00000E0A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U65</xm:sqref>
        </x14:conditionalFormatting>
        <x14:conditionalFormatting xmlns:xm="http://schemas.microsoft.com/office/excel/2006/main">
          <x14:cfRule type="expression" priority="2707" id="{00000000-000E-0000-0200-00003D0A0000}">
            <xm:f>AND('Program targeting'!$G$17&lt;&gt;"Y",NOT(ISBLANK(U66)))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00000000-000E-0000-0200-00003E0A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U66</xm:sqref>
        </x14:conditionalFormatting>
        <x14:conditionalFormatting xmlns:xm="http://schemas.microsoft.com/office/excel/2006/main">
          <x14:cfRule type="expression" priority="2755" id="{00000000-000E-0000-0200-00006D0A0000}">
            <xm:f>AND('Program targeting'!$H$17&lt;&gt;"Y",NOT(ISBLANK(U67)))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6" id="{00000000-000E-0000-0200-00006E0A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U67</xm:sqref>
        </x14:conditionalFormatting>
        <x14:conditionalFormatting xmlns:xm="http://schemas.microsoft.com/office/excel/2006/main">
          <x14:cfRule type="expression" priority="2803" id="{00000000-000E-0000-0200-00009D0A0000}">
            <xm:f>AND('Program targeting'!$I$17&lt;&gt;"Y",NOT(ISBLANK(U68)))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00000000-000E-0000-0200-00009E0A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U68</xm:sqref>
        </x14:conditionalFormatting>
        <x14:conditionalFormatting xmlns:xm="http://schemas.microsoft.com/office/excel/2006/main">
          <x14:cfRule type="expression" priority="2851" id="{00000000-000E-0000-0200-0000CD0A0000}">
            <xm:f>AND('Program targeting'!$J$17&lt;&gt;"Y",NOT(ISBLANK(U69)))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00000000-000E-0000-0200-0000CE0A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U69</xm:sqref>
        </x14:conditionalFormatting>
        <x14:conditionalFormatting xmlns:xm="http://schemas.microsoft.com/office/excel/2006/main">
          <x14:cfRule type="expression" priority="355" id="{00000000-000E-0000-0200-00000D010000}">
            <xm:f>AND('Program targeting'!$H$17&lt;&gt;"Y",NOT(ISBLANK(U7)))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0E01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</xm:sqref>
        </x14:conditionalFormatting>
        <x14:conditionalFormatting xmlns:xm="http://schemas.microsoft.com/office/excel/2006/main">
          <x14:cfRule type="expression" priority="2899" id="{00000000-000E-0000-0200-0000FD0A0000}">
            <xm:f>AND('Program targeting'!$K$17&lt;&gt;"Y",NOT(ISBLANK(U70)))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00000000-000E-0000-0200-0000FE0A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U70</xm:sqref>
        </x14:conditionalFormatting>
        <x14:conditionalFormatting xmlns:xm="http://schemas.microsoft.com/office/excel/2006/main">
          <x14:cfRule type="expression" priority="2947" id="{00000000-000E-0000-0200-00002D0B0000}">
            <xm:f>AND('Program targeting'!$L$17&lt;&gt;"Y",NOT(ISBLANK(U71)))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00000000-000E-0000-0200-00002E0B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U71</xm:sqref>
        </x14:conditionalFormatting>
        <x14:conditionalFormatting xmlns:xm="http://schemas.microsoft.com/office/excel/2006/main">
          <x14:cfRule type="expression" priority="2995" id="{00000000-000E-0000-0200-00005D0B0000}">
            <xm:f>AND('Program targeting'!$C$17&lt;&gt;"Y",NOT(ISBLANK(U74)))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00000000-000E-0000-0200-00005E0B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U74</xm:sqref>
        </x14:conditionalFormatting>
        <x14:conditionalFormatting xmlns:xm="http://schemas.microsoft.com/office/excel/2006/main">
          <x14:cfRule type="expression" priority="3043" id="{00000000-000E-0000-0200-00008D0B0000}">
            <xm:f>AND('Program targeting'!$D$17&lt;&gt;"Y",NOT(ISBLANK(U75)))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00000000-000E-0000-0200-00008E0B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U75</xm:sqref>
        </x14:conditionalFormatting>
        <x14:conditionalFormatting xmlns:xm="http://schemas.microsoft.com/office/excel/2006/main">
          <x14:cfRule type="expression" priority="3091" id="{00000000-000E-0000-0200-0000BD0B0000}">
            <xm:f>AND('Program targeting'!$E$17&lt;&gt;"Y",NOT(ISBLANK(U76)))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00000000-000E-0000-0200-0000BE0B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U76</xm:sqref>
        </x14:conditionalFormatting>
        <x14:conditionalFormatting xmlns:xm="http://schemas.microsoft.com/office/excel/2006/main">
          <x14:cfRule type="expression" priority="3139" id="{00000000-000E-0000-0200-0000ED0B0000}">
            <xm:f>AND('Program targeting'!$F$17&lt;&gt;"Y",NOT(ISBLANK(U77)))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00000000-000E-0000-0200-0000EE0B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U77</xm:sqref>
        </x14:conditionalFormatting>
        <x14:conditionalFormatting xmlns:xm="http://schemas.microsoft.com/office/excel/2006/main">
          <x14:cfRule type="expression" priority="3187" id="{00000000-000E-0000-0200-00001D0C0000}">
            <xm:f>AND('Program targeting'!$G$17&lt;&gt;"Y",NOT(ISBLANK(U78)))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00000000-000E-0000-0200-00001E0C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U78</xm:sqref>
        </x14:conditionalFormatting>
        <x14:conditionalFormatting xmlns:xm="http://schemas.microsoft.com/office/excel/2006/main">
          <x14:cfRule type="expression" priority="3235" id="{00000000-000E-0000-0200-00004D0C0000}">
            <xm:f>AND('Program targeting'!$H$17&lt;&gt;"Y",NOT(ISBLANK(U79)))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00000000-000E-0000-0200-00004E0C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U79</xm:sqref>
        </x14:conditionalFormatting>
        <x14:conditionalFormatting xmlns:xm="http://schemas.microsoft.com/office/excel/2006/main">
          <x14:cfRule type="expression" priority="403" id="{00000000-000E-0000-0200-00003D010000}">
            <xm:f>AND('Program targeting'!$I$17&lt;&gt;"Y",NOT(ISBLANK(U8)))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3E01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</xm:sqref>
        </x14:conditionalFormatting>
        <x14:conditionalFormatting xmlns:xm="http://schemas.microsoft.com/office/excel/2006/main">
          <x14:cfRule type="expression" priority="3283" id="{00000000-000E-0000-0200-00007D0C0000}">
            <xm:f>AND('Program targeting'!$I$17&lt;&gt;"Y",NOT(ISBLANK(U80)))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00000000-000E-0000-0200-00007E0C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U80</xm:sqref>
        </x14:conditionalFormatting>
        <x14:conditionalFormatting xmlns:xm="http://schemas.microsoft.com/office/excel/2006/main">
          <x14:cfRule type="expression" priority="3331" id="{00000000-000E-0000-0200-0000AD0C0000}">
            <xm:f>AND('Program targeting'!$J$17&lt;&gt;"Y",NOT(ISBLANK(U81)))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2" id="{00000000-000E-0000-0200-0000AE0C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U81</xm:sqref>
        </x14:conditionalFormatting>
        <x14:conditionalFormatting xmlns:xm="http://schemas.microsoft.com/office/excel/2006/main">
          <x14:cfRule type="expression" priority="3379" id="{00000000-000E-0000-0200-0000DD0C0000}">
            <xm:f>AND('Program targeting'!$K$17&lt;&gt;"Y",NOT(ISBLANK(U82)))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0" id="{00000000-000E-0000-0200-0000DE0C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U82</xm:sqref>
        </x14:conditionalFormatting>
        <x14:conditionalFormatting xmlns:xm="http://schemas.microsoft.com/office/excel/2006/main">
          <x14:cfRule type="expression" priority="3427" id="{00000000-000E-0000-0200-00000D0D0000}">
            <xm:f>AND('Program targeting'!$L$17&lt;&gt;"Y",NOT(ISBLANK(U83)))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00000000-000E-0000-0200-00000E0D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U83</xm:sqref>
        </x14:conditionalFormatting>
        <x14:conditionalFormatting xmlns:xm="http://schemas.microsoft.com/office/excel/2006/main">
          <x14:cfRule type="expression" priority="3475" id="{00000000-000E-0000-0200-00003D0D0000}">
            <xm:f>AND('Program targeting'!$C$17&lt;&gt;"Y",NOT(ISBLANK(U86)))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00000000-000E-0000-0200-00003E0D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U86</xm:sqref>
        </x14:conditionalFormatting>
        <x14:conditionalFormatting xmlns:xm="http://schemas.microsoft.com/office/excel/2006/main">
          <x14:cfRule type="expression" priority="3523" id="{00000000-000E-0000-0200-00006D0D0000}">
            <xm:f>AND('Program targeting'!$D$17&lt;&gt;"Y",NOT(ISBLANK(U87)))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00000000-000E-0000-0200-00006E0D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U87</xm:sqref>
        </x14:conditionalFormatting>
        <x14:conditionalFormatting xmlns:xm="http://schemas.microsoft.com/office/excel/2006/main">
          <x14:cfRule type="expression" priority="3571" id="{00000000-000E-0000-0200-00009D0D0000}">
            <xm:f>AND('Program targeting'!$E$17&lt;&gt;"Y",NOT(ISBLANK(U88)))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00000000-000E-0000-0200-00009E0D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U88:U95</xm:sqref>
        </x14:conditionalFormatting>
        <x14:conditionalFormatting xmlns:xm="http://schemas.microsoft.com/office/excel/2006/main">
          <x14:cfRule type="expression" priority="3619" id="{00000000-000E-0000-0200-0000CD0D0000}">
            <xm:f>AND('Program targeting'!$F$17&lt;&gt;"Y",NOT(ISBLANK(U89)))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00000000-000E-0000-0200-0000CE0D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U89</xm:sqref>
        </x14:conditionalFormatting>
        <x14:conditionalFormatting xmlns:xm="http://schemas.microsoft.com/office/excel/2006/main">
          <x14:cfRule type="expression" priority="451" id="{00000000-000E-0000-0200-00006D010000}">
            <xm:f>AND('Program targeting'!$J$17&lt;&gt;"Y",NOT(ISBLANK(U9)))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6E01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</xm:sqref>
        </x14:conditionalFormatting>
        <x14:conditionalFormatting xmlns:xm="http://schemas.microsoft.com/office/excel/2006/main">
          <x14:cfRule type="expression" priority="3667" id="{00000000-000E-0000-0200-0000FD0D0000}">
            <xm:f>AND('Program targeting'!$G$17&lt;&gt;"Y",NOT(ISBLANK(U90)))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00000000-000E-0000-0200-0000FE0D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U90</xm:sqref>
        </x14:conditionalFormatting>
        <x14:conditionalFormatting xmlns:xm="http://schemas.microsoft.com/office/excel/2006/main">
          <x14:cfRule type="expression" priority="3715" id="{00000000-000E-0000-0200-00002D0E0000}">
            <xm:f>AND('Program targeting'!$H$17&lt;&gt;"Y",NOT(ISBLANK(U91)))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00000000-000E-0000-0200-00002E0E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U91</xm:sqref>
        </x14:conditionalFormatting>
        <x14:conditionalFormatting xmlns:xm="http://schemas.microsoft.com/office/excel/2006/main">
          <x14:cfRule type="expression" priority="3763" id="{00000000-000E-0000-0200-00005D0E0000}">
            <xm:f>AND('Program targeting'!$I$17&lt;&gt;"Y",NOT(ISBLANK(U92)))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00000000-000E-0000-0200-00005E0E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U92</xm:sqref>
        </x14:conditionalFormatting>
        <x14:conditionalFormatting xmlns:xm="http://schemas.microsoft.com/office/excel/2006/main">
          <x14:cfRule type="expression" priority="3811" id="{00000000-000E-0000-0200-00008D0E0000}">
            <xm:f>AND('Program targeting'!$J$17&lt;&gt;"Y",NOT(ISBLANK(U93)))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00000000-000E-0000-0200-00008E0E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U93</xm:sqref>
        </x14:conditionalFormatting>
        <x14:conditionalFormatting xmlns:xm="http://schemas.microsoft.com/office/excel/2006/main">
          <x14:cfRule type="expression" priority="3859" id="{00000000-000E-0000-0200-0000BD0E0000}">
            <xm:f>AND('Program targeting'!$K$17&lt;&gt;"Y",NOT(ISBLANK(U94)))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00000000-000E-0000-0200-0000BE0E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U94</xm:sqref>
        </x14:conditionalFormatting>
        <x14:conditionalFormatting xmlns:xm="http://schemas.microsoft.com/office/excel/2006/main">
          <x14:cfRule type="expression" priority="3907" id="{00000000-000E-0000-0200-0000ED0E0000}">
            <xm:f>AND('Program targeting'!$L$17&lt;&gt;"Y",NOT(ISBLANK(U95)))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00000000-000E-0000-0200-0000EE0E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U95</xm:sqref>
        </x14:conditionalFormatting>
        <x14:conditionalFormatting xmlns:xm="http://schemas.microsoft.com/office/excel/2006/main">
          <x14:cfRule type="expression" priority="501" id="{00000000-000E-0000-0200-00009F010000}">
            <xm:f>AND('Program targeting'!$K$18&lt;&gt;"Y",NOT(ISBLANK(V10)))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A001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</xm:sqref>
        </x14:conditionalFormatting>
        <x14:conditionalFormatting xmlns:xm="http://schemas.microsoft.com/office/excel/2006/main">
          <x14:cfRule type="expression" priority="549" id="{00000000-000E-0000-0200-0000CF010000}">
            <xm:f>AND('Program targeting'!$L$18&lt;&gt;"Y",NOT(ISBLANK(V11)))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D001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</xm:sqref>
        </x14:conditionalFormatting>
        <x14:conditionalFormatting xmlns:xm="http://schemas.microsoft.com/office/excel/2006/main">
          <x14:cfRule type="expression" priority="597" id="{00000000-000E-0000-0200-0000FF010000}">
            <xm:f>AND('Program targeting'!$C$18&lt;&gt;"Y",NOT(ISBLANK(V14)))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0002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</xm:sqref>
        </x14:conditionalFormatting>
        <x14:conditionalFormatting xmlns:xm="http://schemas.microsoft.com/office/excel/2006/main">
          <x14:cfRule type="expression" priority="645" id="{00000000-000E-0000-0200-00002F020000}">
            <xm:f>AND('Program targeting'!$D$18&lt;&gt;"Y",NOT(ISBLANK(V15)))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3002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</xm:sqref>
        </x14:conditionalFormatting>
        <x14:conditionalFormatting xmlns:xm="http://schemas.microsoft.com/office/excel/2006/main">
          <x14:cfRule type="expression" priority="693" id="{00000000-000E-0000-0200-00005F020000}">
            <xm:f>AND('Program targeting'!$E$18&lt;&gt;"Y",NOT(ISBLANK(V16)))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6002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</xm:sqref>
        </x14:conditionalFormatting>
        <x14:conditionalFormatting xmlns:xm="http://schemas.microsoft.com/office/excel/2006/main">
          <x14:cfRule type="expression" priority="741" id="{00000000-000E-0000-0200-00008F020000}">
            <xm:f>AND('Program targeting'!$F$18&lt;&gt;"Y",NOT(ISBLANK(V17)))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9002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</xm:sqref>
        </x14:conditionalFormatting>
        <x14:conditionalFormatting xmlns:xm="http://schemas.microsoft.com/office/excel/2006/main">
          <x14:cfRule type="expression" priority="789" id="{00000000-000E-0000-0200-0000BF020000}">
            <xm:f>AND('Program targeting'!$G$18&lt;&gt;"Y",NOT(ISBLANK(V18)))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C002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</xm:sqref>
        </x14:conditionalFormatting>
        <x14:conditionalFormatting xmlns:xm="http://schemas.microsoft.com/office/excel/2006/main">
          <x14:cfRule type="expression" priority="837" id="{00000000-000E-0000-0200-0000EF020000}">
            <xm:f>AND('Program targeting'!$H$18&lt;&gt;"Y",NOT(ISBLANK(V19)))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F002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</xm:sqref>
        </x14:conditionalFormatting>
        <x14:conditionalFormatting xmlns:xm="http://schemas.microsoft.com/office/excel/2006/main">
          <x14:cfRule type="expression" priority="117" id="{00000000-000E-0000-0200-00001F000000}">
            <xm:f>AND('Program targeting'!$C$18&lt;&gt;"Y",NOT(ISBLANK(V2)))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2000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</xm:sqref>
        </x14:conditionalFormatting>
        <x14:conditionalFormatting xmlns:xm="http://schemas.microsoft.com/office/excel/2006/main">
          <x14:cfRule type="expression" priority="885" id="{00000000-000E-0000-0200-00001F030000}">
            <xm:f>AND('Program targeting'!$I$18&lt;&gt;"Y",NOT(ISBLANK(V20)))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2003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</xm:sqref>
        </x14:conditionalFormatting>
        <x14:conditionalFormatting xmlns:xm="http://schemas.microsoft.com/office/excel/2006/main">
          <x14:cfRule type="expression" priority="933" id="{00000000-000E-0000-0200-00004F030000}">
            <xm:f>AND('Program targeting'!$J$18&lt;&gt;"Y",NOT(ISBLANK(V21)))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5003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</xm:sqref>
        </x14:conditionalFormatting>
        <x14:conditionalFormatting xmlns:xm="http://schemas.microsoft.com/office/excel/2006/main">
          <x14:cfRule type="expression" priority="981" id="{00000000-000E-0000-0200-00007F030000}">
            <xm:f>AND('Program targeting'!$K$18&lt;&gt;"Y",NOT(ISBLANK(V22)))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8003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</xm:sqref>
        </x14:conditionalFormatting>
        <x14:conditionalFormatting xmlns:xm="http://schemas.microsoft.com/office/excel/2006/main">
          <x14:cfRule type="expression" priority="1029" id="{00000000-000E-0000-0200-0000AF030000}">
            <xm:f>AND('Program targeting'!$L$18&lt;&gt;"Y",NOT(ISBLANK(V23)))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B003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</xm:sqref>
        </x14:conditionalFormatting>
        <x14:conditionalFormatting xmlns:xm="http://schemas.microsoft.com/office/excel/2006/main">
          <x14:cfRule type="expression" priority="1077" id="{00000000-000E-0000-0200-0000DF030000}">
            <xm:f>AND('Program targeting'!$C$18&lt;&gt;"Y",NOT(ISBLANK(V26)))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E003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V26</xm:sqref>
        </x14:conditionalFormatting>
        <x14:conditionalFormatting xmlns:xm="http://schemas.microsoft.com/office/excel/2006/main">
          <x14:cfRule type="expression" priority="1125" id="{00000000-000E-0000-0200-00000F040000}">
            <xm:f>AND('Program targeting'!$D$18&lt;&gt;"Y",NOT(ISBLANK(V27)))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1004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V27</xm:sqref>
        </x14:conditionalFormatting>
        <x14:conditionalFormatting xmlns:xm="http://schemas.microsoft.com/office/excel/2006/main">
          <x14:cfRule type="expression" priority="1173" id="{00000000-000E-0000-0200-00003F040000}">
            <xm:f>AND('Program targeting'!$E$18&lt;&gt;"Y",NOT(ISBLANK(V28)))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4004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V28</xm:sqref>
        </x14:conditionalFormatting>
        <x14:conditionalFormatting xmlns:xm="http://schemas.microsoft.com/office/excel/2006/main">
          <x14:cfRule type="expression" priority="1221" id="{00000000-000E-0000-0200-00006F040000}">
            <xm:f>AND('Program targeting'!$F$18&lt;&gt;"Y",NOT(ISBLANK(V29)))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7004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V29</xm:sqref>
        </x14:conditionalFormatting>
        <x14:conditionalFormatting xmlns:xm="http://schemas.microsoft.com/office/excel/2006/main">
          <x14:cfRule type="expression" priority="165" id="{00000000-000E-0000-0200-00004F000000}">
            <xm:f>AND('Program targeting'!$D$18&lt;&gt;"Y",NOT(ISBLANK(V3)))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5000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</xm:sqref>
        </x14:conditionalFormatting>
        <x14:conditionalFormatting xmlns:xm="http://schemas.microsoft.com/office/excel/2006/main">
          <x14:cfRule type="expression" priority="1269" id="{00000000-000E-0000-0200-00009F040000}">
            <xm:f>AND('Program targeting'!$G$18&lt;&gt;"Y",NOT(ISBLANK(V30)))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A004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V30</xm:sqref>
        </x14:conditionalFormatting>
        <x14:conditionalFormatting xmlns:xm="http://schemas.microsoft.com/office/excel/2006/main">
          <x14:cfRule type="expression" priority="1317" id="{00000000-000E-0000-0200-0000CF040000}">
            <xm:f>AND('Program targeting'!$H$18&lt;&gt;"Y",NOT(ISBLANK(V31)))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D004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V31</xm:sqref>
        </x14:conditionalFormatting>
        <x14:conditionalFormatting xmlns:xm="http://schemas.microsoft.com/office/excel/2006/main">
          <x14:cfRule type="expression" priority="1365" id="{00000000-000E-0000-0200-0000FF040000}">
            <xm:f>AND('Program targeting'!$I$18&lt;&gt;"Y",NOT(ISBLANK(V32)))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0005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V32</xm:sqref>
        </x14:conditionalFormatting>
        <x14:conditionalFormatting xmlns:xm="http://schemas.microsoft.com/office/excel/2006/main">
          <x14:cfRule type="expression" priority="1413" id="{00000000-000E-0000-0200-00002F050000}">
            <xm:f>AND('Program targeting'!$J$18&lt;&gt;"Y",NOT(ISBLANK(V33)))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3005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V33</xm:sqref>
        </x14:conditionalFormatting>
        <x14:conditionalFormatting xmlns:xm="http://schemas.microsoft.com/office/excel/2006/main">
          <x14:cfRule type="expression" priority="1461" id="{00000000-000E-0000-0200-00005F050000}">
            <xm:f>AND('Program targeting'!$K$18&lt;&gt;"Y",NOT(ISBLANK(V34)))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6005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V34</xm:sqref>
        </x14:conditionalFormatting>
        <x14:conditionalFormatting xmlns:xm="http://schemas.microsoft.com/office/excel/2006/main">
          <x14:cfRule type="expression" priority="1509" id="{00000000-000E-0000-0200-00008F050000}">
            <xm:f>AND('Program targeting'!$L$18&lt;&gt;"Y",NOT(ISBLANK(V35)))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9005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V35</xm:sqref>
        </x14:conditionalFormatting>
        <x14:conditionalFormatting xmlns:xm="http://schemas.microsoft.com/office/excel/2006/main">
          <x14:cfRule type="expression" priority="1557" id="{00000000-000E-0000-0200-0000BF050000}">
            <xm:f>AND('Program targeting'!$C$18&lt;&gt;"Y",NOT(ISBLANK(V38)))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C005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V38</xm:sqref>
        </x14:conditionalFormatting>
        <x14:conditionalFormatting xmlns:xm="http://schemas.microsoft.com/office/excel/2006/main">
          <x14:cfRule type="expression" priority="1605" id="{00000000-000E-0000-0200-0000EF050000}">
            <xm:f>AND('Program targeting'!$D$18&lt;&gt;"Y",NOT(ISBLANK(V39)))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F005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V39</xm:sqref>
        </x14:conditionalFormatting>
        <x14:conditionalFormatting xmlns:xm="http://schemas.microsoft.com/office/excel/2006/main">
          <x14:cfRule type="expression" priority="213" id="{00000000-000E-0000-0200-00007F000000}">
            <xm:f>AND('Program targeting'!$E$18&lt;&gt;"Y",NOT(ISBLANK(V4)))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8000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</xm:sqref>
        </x14:conditionalFormatting>
        <x14:conditionalFormatting xmlns:xm="http://schemas.microsoft.com/office/excel/2006/main">
          <x14:cfRule type="expression" priority="1653" id="{00000000-000E-0000-0200-00001F060000}">
            <xm:f>AND('Program targeting'!$E$18&lt;&gt;"Y",NOT(ISBLANK(V40)))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2006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V40</xm:sqref>
        </x14:conditionalFormatting>
        <x14:conditionalFormatting xmlns:xm="http://schemas.microsoft.com/office/excel/2006/main">
          <x14:cfRule type="expression" priority="1701" id="{00000000-000E-0000-0200-00004F060000}">
            <xm:f>AND('Program targeting'!$F$18&lt;&gt;"Y",NOT(ISBLANK(V41)))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5006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V41</xm:sqref>
        </x14:conditionalFormatting>
        <x14:conditionalFormatting xmlns:xm="http://schemas.microsoft.com/office/excel/2006/main">
          <x14:cfRule type="expression" priority="1749" id="{00000000-000E-0000-0200-00007F060000}">
            <xm:f>AND('Program targeting'!$G$18&lt;&gt;"Y",NOT(ISBLANK(V42)))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8006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V42</xm:sqref>
        </x14:conditionalFormatting>
        <x14:conditionalFormatting xmlns:xm="http://schemas.microsoft.com/office/excel/2006/main">
          <x14:cfRule type="expression" priority="1797" id="{00000000-000E-0000-0200-0000AF060000}">
            <xm:f>AND('Program targeting'!$H$18&lt;&gt;"Y",NOT(ISBLANK(V43)))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B006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V43</xm:sqref>
        </x14:conditionalFormatting>
        <x14:conditionalFormatting xmlns:xm="http://schemas.microsoft.com/office/excel/2006/main">
          <x14:cfRule type="expression" priority="1845" id="{00000000-000E-0000-0200-0000DF060000}">
            <xm:f>AND('Program targeting'!$I$18&lt;&gt;"Y",NOT(ISBLANK(V44)))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E006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V44</xm:sqref>
        </x14:conditionalFormatting>
        <x14:conditionalFormatting xmlns:xm="http://schemas.microsoft.com/office/excel/2006/main">
          <x14:cfRule type="expression" priority="1893" id="{00000000-000E-0000-0200-00000F070000}">
            <xm:f>AND('Program targeting'!$J$18&lt;&gt;"Y",NOT(ISBLANK(V45)))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1007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V45</xm:sqref>
        </x14:conditionalFormatting>
        <x14:conditionalFormatting xmlns:xm="http://schemas.microsoft.com/office/excel/2006/main">
          <x14:cfRule type="expression" priority="1941" id="{00000000-000E-0000-0200-00003F070000}">
            <xm:f>AND('Program targeting'!$K$18&lt;&gt;"Y",NOT(ISBLANK(V46)))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4007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V46</xm:sqref>
        </x14:conditionalFormatting>
        <x14:conditionalFormatting xmlns:xm="http://schemas.microsoft.com/office/excel/2006/main">
          <x14:cfRule type="expression" priority="1989" id="{00000000-000E-0000-0200-00006F070000}">
            <xm:f>AND('Program targeting'!$L$18&lt;&gt;"Y",NOT(ISBLANK(V47)))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7007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V47</xm:sqref>
        </x14:conditionalFormatting>
        <x14:conditionalFormatting xmlns:xm="http://schemas.microsoft.com/office/excel/2006/main">
          <x14:cfRule type="expression" priority="261" id="{00000000-000E-0000-0200-0000AF000000}">
            <xm:f>AND('Program targeting'!$F$18&lt;&gt;"Y",NOT(ISBLANK(V5)))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B000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</xm:sqref>
        </x14:conditionalFormatting>
        <x14:conditionalFormatting xmlns:xm="http://schemas.microsoft.com/office/excel/2006/main">
          <x14:cfRule type="expression" priority="2037" id="{00000000-000E-0000-0200-00009F070000}">
            <xm:f>AND('Program targeting'!$C$18&lt;&gt;"Y",NOT(ISBLANK(V50)))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A007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V50</xm:sqref>
        </x14:conditionalFormatting>
        <x14:conditionalFormatting xmlns:xm="http://schemas.microsoft.com/office/excel/2006/main">
          <x14:cfRule type="expression" priority="2085" id="{00000000-000E-0000-0200-0000CF070000}">
            <xm:f>AND('Program targeting'!$D$18&lt;&gt;"Y",NOT(ISBLANK(V51)))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D007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V51</xm:sqref>
        </x14:conditionalFormatting>
        <x14:conditionalFormatting xmlns:xm="http://schemas.microsoft.com/office/excel/2006/main">
          <x14:cfRule type="expression" priority="2133" id="{00000000-000E-0000-0200-0000FF070000}">
            <xm:f>AND('Program targeting'!$E$18&lt;&gt;"Y",NOT(ISBLANK(V52)))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0008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V52</xm:sqref>
        </x14:conditionalFormatting>
        <x14:conditionalFormatting xmlns:xm="http://schemas.microsoft.com/office/excel/2006/main">
          <x14:cfRule type="expression" priority="2181" id="{00000000-000E-0000-0200-00002F080000}">
            <xm:f>AND('Program targeting'!$F$18&lt;&gt;"Y",NOT(ISBLANK(V53)))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3008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V53</xm:sqref>
        </x14:conditionalFormatting>
        <x14:conditionalFormatting xmlns:xm="http://schemas.microsoft.com/office/excel/2006/main">
          <x14:cfRule type="expression" priority="2229" id="{00000000-000E-0000-0200-00005F080000}">
            <xm:f>AND('Program targeting'!$G$18&lt;&gt;"Y",NOT(ISBLANK(V54)))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6008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V54</xm:sqref>
        </x14:conditionalFormatting>
        <x14:conditionalFormatting xmlns:xm="http://schemas.microsoft.com/office/excel/2006/main">
          <x14:cfRule type="expression" priority="2277" id="{00000000-000E-0000-0200-00008F080000}">
            <xm:f>AND('Program targeting'!$H$18&lt;&gt;"Y",NOT(ISBLANK(V55)))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9008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V55</xm:sqref>
        </x14:conditionalFormatting>
        <x14:conditionalFormatting xmlns:xm="http://schemas.microsoft.com/office/excel/2006/main">
          <x14:cfRule type="expression" priority="2325" id="{00000000-000E-0000-0200-0000BF080000}">
            <xm:f>AND('Program targeting'!$I$18&lt;&gt;"Y",NOT(ISBLANK(V56)))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00000000-000E-0000-0200-0000C008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V56</xm:sqref>
        </x14:conditionalFormatting>
        <x14:conditionalFormatting xmlns:xm="http://schemas.microsoft.com/office/excel/2006/main">
          <x14:cfRule type="expression" priority="2373" id="{00000000-000E-0000-0200-0000EF080000}">
            <xm:f>AND('Program targeting'!$J$18&lt;&gt;"Y",NOT(ISBLANK(V57)))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00000000-000E-0000-0200-0000F008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V57</xm:sqref>
        </x14:conditionalFormatting>
        <x14:conditionalFormatting xmlns:xm="http://schemas.microsoft.com/office/excel/2006/main">
          <x14:cfRule type="expression" priority="2421" id="{00000000-000E-0000-0200-00001F090000}">
            <xm:f>AND('Program targeting'!$K$18&lt;&gt;"Y",NOT(ISBLANK(V58)))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00000000-000E-0000-0200-00002009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V58</xm:sqref>
        </x14:conditionalFormatting>
        <x14:conditionalFormatting xmlns:xm="http://schemas.microsoft.com/office/excel/2006/main">
          <x14:cfRule type="expression" priority="2469" id="{00000000-000E-0000-0200-00004F090000}">
            <xm:f>AND('Program targeting'!$L$18&lt;&gt;"Y",NOT(ISBLANK(V59)))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0" id="{00000000-000E-0000-0200-00005009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V59</xm:sqref>
        </x14:conditionalFormatting>
        <x14:conditionalFormatting xmlns:xm="http://schemas.microsoft.com/office/excel/2006/main">
          <x14:cfRule type="expression" priority="309" id="{00000000-000E-0000-0200-0000DF000000}">
            <xm:f>AND('Program targeting'!$G$18&lt;&gt;"Y",NOT(ISBLANK(V6)))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E000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</xm:sqref>
        </x14:conditionalFormatting>
        <x14:conditionalFormatting xmlns:xm="http://schemas.microsoft.com/office/excel/2006/main">
          <x14:cfRule type="expression" priority="2517" id="{00000000-000E-0000-0200-00007F090000}">
            <xm:f>AND('Program targeting'!$C$18&lt;&gt;"Y",NOT(ISBLANK(V62)))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00000000-000E-0000-0200-00008009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V62</xm:sqref>
        </x14:conditionalFormatting>
        <x14:conditionalFormatting xmlns:xm="http://schemas.microsoft.com/office/excel/2006/main">
          <x14:cfRule type="expression" priority="2565" id="{00000000-000E-0000-0200-0000AF090000}">
            <xm:f>AND('Program targeting'!$D$18&lt;&gt;"Y",NOT(ISBLANK(V63)))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00000000-000E-0000-0200-0000B009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V63</xm:sqref>
        </x14:conditionalFormatting>
        <x14:conditionalFormatting xmlns:xm="http://schemas.microsoft.com/office/excel/2006/main">
          <x14:cfRule type="expression" priority="2613" id="{00000000-000E-0000-0200-0000DF090000}">
            <xm:f>AND('Program targeting'!$E$18&lt;&gt;"Y",NOT(ISBLANK(V64)))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00000000-000E-0000-0200-0000E009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V64</xm:sqref>
        </x14:conditionalFormatting>
        <x14:conditionalFormatting xmlns:xm="http://schemas.microsoft.com/office/excel/2006/main">
          <x14:cfRule type="expression" priority="2661" id="{00000000-000E-0000-0200-00000F0A0000}">
            <xm:f>AND('Program targeting'!$F$18&lt;&gt;"Y",NOT(ISBLANK(V65)))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00000000-000E-0000-0200-0000100A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V65</xm:sqref>
        </x14:conditionalFormatting>
        <x14:conditionalFormatting xmlns:xm="http://schemas.microsoft.com/office/excel/2006/main">
          <x14:cfRule type="expression" priority="2709" id="{00000000-000E-0000-0200-00003F0A0000}">
            <xm:f>AND('Program targeting'!$G$18&lt;&gt;"Y",NOT(ISBLANK(V66)))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00000000-000E-0000-0200-0000400A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V66</xm:sqref>
        </x14:conditionalFormatting>
        <x14:conditionalFormatting xmlns:xm="http://schemas.microsoft.com/office/excel/2006/main">
          <x14:cfRule type="expression" priority="2757" id="{00000000-000E-0000-0200-00006F0A0000}">
            <xm:f>AND('Program targeting'!$H$18&lt;&gt;"Y",NOT(ISBLANK(V67)))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00000000-000E-0000-0200-0000700A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V67</xm:sqref>
        </x14:conditionalFormatting>
        <x14:conditionalFormatting xmlns:xm="http://schemas.microsoft.com/office/excel/2006/main">
          <x14:cfRule type="expression" priority="2805" id="{00000000-000E-0000-0200-00009F0A0000}">
            <xm:f>AND('Program targeting'!$I$18&lt;&gt;"Y",NOT(ISBLANK(V68)))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00000000-000E-0000-0200-0000A00A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V68</xm:sqref>
        </x14:conditionalFormatting>
        <x14:conditionalFormatting xmlns:xm="http://schemas.microsoft.com/office/excel/2006/main">
          <x14:cfRule type="expression" priority="2853" id="{00000000-000E-0000-0200-0000CF0A0000}">
            <xm:f>AND('Program targeting'!$J$18&lt;&gt;"Y",NOT(ISBLANK(V69)))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00000000-000E-0000-0200-0000D00A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V69</xm:sqref>
        </x14:conditionalFormatting>
        <x14:conditionalFormatting xmlns:xm="http://schemas.microsoft.com/office/excel/2006/main">
          <x14:cfRule type="expression" priority="357" id="{00000000-000E-0000-0200-00000F010000}">
            <xm:f>AND('Program targeting'!$H$18&lt;&gt;"Y",NOT(ISBLANK(V7)))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1001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</xm:sqref>
        </x14:conditionalFormatting>
        <x14:conditionalFormatting xmlns:xm="http://schemas.microsoft.com/office/excel/2006/main">
          <x14:cfRule type="expression" priority="2901" id="{00000000-000E-0000-0200-0000FF0A0000}">
            <xm:f>AND('Program targeting'!$K$18&lt;&gt;"Y",NOT(ISBLANK(V70)))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00000000-000E-0000-0200-0000000B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V70</xm:sqref>
        </x14:conditionalFormatting>
        <x14:conditionalFormatting xmlns:xm="http://schemas.microsoft.com/office/excel/2006/main">
          <x14:cfRule type="expression" priority="2949" id="{00000000-000E-0000-0200-00002F0B0000}">
            <xm:f>AND('Program targeting'!$L$18&lt;&gt;"Y",NOT(ISBLANK(V71)))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00000000-000E-0000-0200-0000300B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V71</xm:sqref>
        </x14:conditionalFormatting>
        <x14:conditionalFormatting xmlns:xm="http://schemas.microsoft.com/office/excel/2006/main">
          <x14:cfRule type="expression" priority="2997" id="{00000000-000E-0000-0200-00005F0B0000}">
            <xm:f>AND('Program targeting'!$C$18&lt;&gt;"Y",NOT(ISBLANK(V74)))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00000000-000E-0000-0200-0000600B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V74</xm:sqref>
        </x14:conditionalFormatting>
        <x14:conditionalFormatting xmlns:xm="http://schemas.microsoft.com/office/excel/2006/main">
          <x14:cfRule type="expression" priority="3045" id="{00000000-000E-0000-0200-00008F0B0000}">
            <xm:f>AND('Program targeting'!$D$18&lt;&gt;"Y",NOT(ISBLANK(V75)))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00000000-000E-0000-0200-0000900B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V75</xm:sqref>
        </x14:conditionalFormatting>
        <x14:conditionalFormatting xmlns:xm="http://schemas.microsoft.com/office/excel/2006/main">
          <x14:cfRule type="expression" priority="3093" id="{00000000-000E-0000-0200-0000BF0B0000}">
            <xm:f>AND('Program targeting'!$E$18&lt;&gt;"Y",NOT(ISBLANK(V76)))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4" id="{00000000-000E-0000-0200-0000C00B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V76</xm:sqref>
        </x14:conditionalFormatting>
        <x14:conditionalFormatting xmlns:xm="http://schemas.microsoft.com/office/excel/2006/main">
          <x14:cfRule type="expression" priority="3141" id="{00000000-000E-0000-0200-0000EF0B0000}">
            <xm:f>AND('Program targeting'!$F$18&lt;&gt;"Y",NOT(ISBLANK(V77)))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00000000-000E-0000-0200-0000F00B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V77</xm:sqref>
        </x14:conditionalFormatting>
        <x14:conditionalFormatting xmlns:xm="http://schemas.microsoft.com/office/excel/2006/main">
          <x14:cfRule type="expression" priority="3189" id="{00000000-000E-0000-0200-00001F0C0000}">
            <xm:f>AND('Program targeting'!$G$18&lt;&gt;"Y",NOT(ISBLANK(V78)))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00000000-000E-0000-0200-0000200C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V78</xm:sqref>
        </x14:conditionalFormatting>
        <x14:conditionalFormatting xmlns:xm="http://schemas.microsoft.com/office/excel/2006/main">
          <x14:cfRule type="expression" priority="3237" id="{00000000-000E-0000-0200-00004F0C0000}">
            <xm:f>AND('Program targeting'!$H$18&lt;&gt;"Y",NOT(ISBLANK(V79)))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00000000-000E-0000-0200-0000500C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V79</xm:sqref>
        </x14:conditionalFormatting>
        <x14:conditionalFormatting xmlns:xm="http://schemas.microsoft.com/office/excel/2006/main">
          <x14:cfRule type="expression" priority="405" id="{00000000-000E-0000-0200-00003F010000}">
            <xm:f>AND('Program targeting'!$I$18&lt;&gt;"Y",NOT(ISBLANK(V8)))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4001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</xm:sqref>
        </x14:conditionalFormatting>
        <x14:conditionalFormatting xmlns:xm="http://schemas.microsoft.com/office/excel/2006/main">
          <x14:cfRule type="expression" priority="3285" id="{00000000-000E-0000-0200-00007F0C0000}">
            <xm:f>AND('Program targeting'!$I$18&lt;&gt;"Y",NOT(ISBLANK(V80)))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00000000-000E-0000-0200-0000800C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V80</xm:sqref>
        </x14:conditionalFormatting>
        <x14:conditionalFormatting xmlns:xm="http://schemas.microsoft.com/office/excel/2006/main">
          <x14:cfRule type="expression" priority="3333" id="{00000000-000E-0000-0200-0000AF0C0000}">
            <xm:f>AND('Program targeting'!$J$18&lt;&gt;"Y",NOT(ISBLANK(V81)))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00000000-000E-0000-0200-0000B00C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V81</xm:sqref>
        </x14:conditionalFormatting>
        <x14:conditionalFormatting xmlns:xm="http://schemas.microsoft.com/office/excel/2006/main">
          <x14:cfRule type="expression" priority="3381" id="{00000000-000E-0000-0200-0000DF0C0000}">
            <xm:f>AND('Program targeting'!$K$18&lt;&gt;"Y",NOT(ISBLANK(V82)))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2" id="{00000000-000E-0000-0200-0000E00C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V82</xm:sqref>
        </x14:conditionalFormatting>
        <x14:conditionalFormatting xmlns:xm="http://schemas.microsoft.com/office/excel/2006/main">
          <x14:cfRule type="expression" priority="3429" id="{00000000-000E-0000-0200-00000F0D0000}">
            <xm:f>AND('Program targeting'!$L$18&lt;&gt;"Y",NOT(ISBLANK(V83)))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00000000-000E-0000-0200-0000100D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V83</xm:sqref>
        </x14:conditionalFormatting>
        <x14:conditionalFormatting xmlns:xm="http://schemas.microsoft.com/office/excel/2006/main">
          <x14:cfRule type="expression" priority="3477" id="{00000000-000E-0000-0200-00003F0D0000}">
            <xm:f>AND('Program targeting'!$C$18&lt;&gt;"Y",NOT(ISBLANK(V86)))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00000000-000E-0000-0200-0000400D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V86</xm:sqref>
        </x14:conditionalFormatting>
        <x14:conditionalFormatting xmlns:xm="http://schemas.microsoft.com/office/excel/2006/main">
          <x14:cfRule type="expression" priority="3525" id="{00000000-000E-0000-0200-00006F0D0000}">
            <xm:f>AND('Program targeting'!$D$18&lt;&gt;"Y",NOT(ISBLANK(V87)))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00000000-000E-0000-0200-0000700D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V87</xm:sqref>
        </x14:conditionalFormatting>
        <x14:conditionalFormatting xmlns:xm="http://schemas.microsoft.com/office/excel/2006/main">
          <x14:cfRule type="expression" priority="3573" id="{00000000-000E-0000-0200-00009F0D0000}">
            <xm:f>AND('Program targeting'!$E$18&lt;&gt;"Y",NOT(ISBLANK(V88)))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00000000-000E-0000-0200-0000A00D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V88:V95</xm:sqref>
        </x14:conditionalFormatting>
        <x14:conditionalFormatting xmlns:xm="http://schemas.microsoft.com/office/excel/2006/main">
          <x14:cfRule type="expression" priority="3621" id="{00000000-000E-0000-0200-0000CF0D0000}">
            <xm:f>AND('Program targeting'!$F$18&lt;&gt;"Y",NOT(ISBLANK(V89)))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00000000-000E-0000-0200-0000D00D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V89</xm:sqref>
        </x14:conditionalFormatting>
        <x14:conditionalFormatting xmlns:xm="http://schemas.microsoft.com/office/excel/2006/main">
          <x14:cfRule type="expression" priority="453" id="{00000000-000E-0000-0200-00006F010000}">
            <xm:f>AND('Program targeting'!$J$18&lt;&gt;"Y",NOT(ISBLANK(V9)))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7001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</xm:sqref>
        </x14:conditionalFormatting>
        <x14:conditionalFormatting xmlns:xm="http://schemas.microsoft.com/office/excel/2006/main">
          <x14:cfRule type="expression" priority="3669" id="{00000000-000E-0000-0200-0000FF0D0000}">
            <xm:f>AND('Program targeting'!$G$18&lt;&gt;"Y",NOT(ISBLANK(V90)))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00000000-000E-0000-0200-0000000E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V90</xm:sqref>
        </x14:conditionalFormatting>
        <x14:conditionalFormatting xmlns:xm="http://schemas.microsoft.com/office/excel/2006/main">
          <x14:cfRule type="expression" priority="3717" id="{00000000-000E-0000-0200-00002F0E0000}">
            <xm:f>AND('Program targeting'!$H$18&lt;&gt;"Y",NOT(ISBLANK(V91)))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8" id="{00000000-000E-0000-0200-0000300E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V91</xm:sqref>
        </x14:conditionalFormatting>
        <x14:conditionalFormatting xmlns:xm="http://schemas.microsoft.com/office/excel/2006/main">
          <x14:cfRule type="expression" priority="3765" id="{00000000-000E-0000-0200-00005F0E0000}">
            <xm:f>AND('Program targeting'!$I$18&lt;&gt;"Y",NOT(ISBLANK(V92)))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00000000-000E-0000-0200-0000600E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V92</xm:sqref>
        </x14:conditionalFormatting>
        <x14:conditionalFormatting xmlns:xm="http://schemas.microsoft.com/office/excel/2006/main">
          <x14:cfRule type="expression" priority="3813" id="{00000000-000E-0000-0200-00008F0E0000}">
            <xm:f>AND('Program targeting'!$J$18&lt;&gt;"Y",NOT(ISBLANK(V93)))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00000000-000E-0000-0200-0000900E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V93</xm:sqref>
        </x14:conditionalFormatting>
        <x14:conditionalFormatting xmlns:xm="http://schemas.microsoft.com/office/excel/2006/main">
          <x14:cfRule type="expression" priority="3861" id="{00000000-000E-0000-0200-0000BF0E0000}">
            <xm:f>AND('Program targeting'!$K$18&lt;&gt;"Y",NOT(ISBLANK(V94)))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00000000-000E-0000-0200-0000C00E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V94</xm:sqref>
        </x14:conditionalFormatting>
        <x14:conditionalFormatting xmlns:xm="http://schemas.microsoft.com/office/excel/2006/main">
          <x14:cfRule type="expression" priority="3909" id="{00000000-000E-0000-0200-0000EF0E0000}">
            <xm:f>AND('Program targeting'!$L$18&lt;&gt;"Y",NOT(ISBLANK(V95)))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00000000-000E-0000-0200-0000F00E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V95</xm:sqref>
        </x14:conditionalFormatting>
        <x14:conditionalFormatting xmlns:xm="http://schemas.microsoft.com/office/excel/2006/main">
          <x14:cfRule type="expression" priority="503" id="{00000000-000E-0000-0200-0000A1010000}">
            <xm:f>AND('Program targeting'!$K$19&lt;&gt;"Y",NOT(ISBLANK(W10)))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00000000-000E-0000-0200-0000A201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</xm:sqref>
        </x14:conditionalFormatting>
        <x14:conditionalFormatting xmlns:xm="http://schemas.microsoft.com/office/excel/2006/main">
          <x14:cfRule type="expression" priority="551" id="{00000000-000E-0000-0200-0000D1010000}">
            <xm:f>AND('Program targeting'!$L$19&lt;&gt;"Y",NOT(ISBLANK(W11)))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D201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</xm:sqref>
        </x14:conditionalFormatting>
        <x14:conditionalFormatting xmlns:xm="http://schemas.microsoft.com/office/excel/2006/main">
          <x14:cfRule type="expression" priority="599" id="{00000000-000E-0000-0200-000001020000}">
            <xm:f>AND('Program targeting'!$C$19&lt;&gt;"Y",NOT(ISBLANK(W14)))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0202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</xm:sqref>
        </x14:conditionalFormatting>
        <x14:conditionalFormatting xmlns:xm="http://schemas.microsoft.com/office/excel/2006/main">
          <x14:cfRule type="expression" priority="647" id="{00000000-000E-0000-0200-000031020000}">
            <xm:f>AND('Program targeting'!$D$19&lt;&gt;"Y",NOT(ISBLANK(W15)))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00000000-000E-0000-0200-00003202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</xm:sqref>
        </x14:conditionalFormatting>
        <x14:conditionalFormatting xmlns:xm="http://schemas.microsoft.com/office/excel/2006/main">
          <x14:cfRule type="expression" priority="695" id="{00000000-000E-0000-0200-000061020000}">
            <xm:f>AND('Program targeting'!$E$19&lt;&gt;"Y",NOT(ISBLANK(W16)))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6202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</xm:sqref>
        </x14:conditionalFormatting>
        <x14:conditionalFormatting xmlns:xm="http://schemas.microsoft.com/office/excel/2006/main">
          <x14:cfRule type="expression" priority="743" id="{00000000-000E-0000-0200-000091020000}">
            <xm:f>AND('Program targeting'!$F$19&lt;&gt;"Y",NOT(ISBLANK(W17)))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9202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</xm:sqref>
        </x14:conditionalFormatting>
        <x14:conditionalFormatting xmlns:xm="http://schemas.microsoft.com/office/excel/2006/main">
          <x14:cfRule type="expression" priority="791" id="{00000000-000E-0000-0200-0000C1020000}">
            <xm:f>AND('Program targeting'!$G$19&lt;&gt;"Y",NOT(ISBLANK(W18)))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00000000-000E-0000-0200-0000C202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</xm:sqref>
        </x14:conditionalFormatting>
        <x14:conditionalFormatting xmlns:xm="http://schemas.microsoft.com/office/excel/2006/main">
          <x14:cfRule type="expression" priority="839" id="{00000000-000E-0000-0200-0000F1020000}">
            <xm:f>AND('Program targeting'!$H$19&lt;&gt;"Y",NOT(ISBLANK(W19)))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F202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</xm:sqref>
        </x14:conditionalFormatting>
        <x14:conditionalFormatting xmlns:xm="http://schemas.microsoft.com/office/excel/2006/main">
          <x14:cfRule type="expression" priority="119" id="{00000000-000E-0000-0200-000021000000}">
            <xm:f>AND('Program targeting'!$C$19&lt;&gt;"Y",NOT(ISBLANK(W2)))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2200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</xm:sqref>
        </x14:conditionalFormatting>
        <x14:conditionalFormatting xmlns:xm="http://schemas.microsoft.com/office/excel/2006/main">
          <x14:cfRule type="expression" priority="887" id="{00000000-000E-0000-0200-000021030000}">
            <xm:f>AND('Program targeting'!$I$19&lt;&gt;"Y",NOT(ISBLANK(W20)))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2203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</xm:sqref>
        </x14:conditionalFormatting>
        <x14:conditionalFormatting xmlns:xm="http://schemas.microsoft.com/office/excel/2006/main">
          <x14:cfRule type="expression" priority="935" id="{00000000-000E-0000-0200-000051030000}">
            <xm:f>AND('Program targeting'!$J$19&lt;&gt;"Y",NOT(ISBLANK(W21)))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00000000-000E-0000-0200-00005203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</xm:sqref>
        </x14:conditionalFormatting>
        <x14:conditionalFormatting xmlns:xm="http://schemas.microsoft.com/office/excel/2006/main">
          <x14:cfRule type="expression" priority="983" id="{00000000-000E-0000-0200-000081030000}">
            <xm:f>AND('Program targeting'!$K$19&lt;&gt;"Y",NOT(ISBLANK(W22)))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8203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</xm:sqref>
        </x14:conditionalFormatting>
        <x14:conditionalFormatting xmlns:xm="http://schemas.microsoft.com/office/excel/2006/main">
          <x14:cfRule type="expression" priority="1031" id="{00000000-000E-0000-0200-0000B1030000}">
            <xm:f>AND('Program targeting'!$L$19&lt;&gt;"Y",NOT(ISBLANK(W23)))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B203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</xm:sqref>
        </x14:conditionalFormatting>
        <x14:conditionalFormatting xmlns:xm="http://schemas.microsoft.com/office/excel/2006/main">
          <x14:cfRule type="expression" priority="1079" id="{00000000-000E-0000-0200-0000E1030000}">
            <xm:f>AND('Program targeting'!$C$19&lt;&gt;"Y",NOT(ISBLANK(W26)))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00000000-000E-0000-0200-0000E203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W26</xm:sqref>
        </x14:conditionalFormatting>
        <x14:conditionalFormatting xmlns:xm="http://schemas.microsoft.com/office/excel/2006/main">
          <x14:cfRule type="expression" priority="1127" id="{00000000-000E-0000-0200-000011040000}">
            <xm:f>AND('Program targeting'!$D$19&lt;&gt;"Y",NOT(ISBLANK(W27)))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1204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W27</xm:sqref>
        </x14:conditionalFormatting>
        <x14:conditionalFormatting xmlns:xm="http://schemas.microsoft.com/office/excel/2006/main">
          <x14:cfRule type="expression" priority="1175" id="{00000000-000E-0000-0200-000041040000}">
            <xm:f>AND('Program targeting'!$E$19&lt;&gt;"Y",NOT(ISBLANK(W28)))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4204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W28</xm:sqref>
        </x14:conditionalFormatting>
        <x14:conditionalFormatting xmlns:xm="http://schemas.microsoft.com/office/excel/2006/main">
          <x14:cfRule type="expression" priority="1223" id="{00000000-000E-0000-0200-000071040000}">
            <xm:f>AND('Program targeting'!$F$19&lt;&gt;"Y",NOT(ISBLANK(W29)))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00000000-000E-0000-0200-00007204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W29</xm:sqref>
        </x14:conditionalFormatting>
        <x14:conditionalFormatting xmlns:xm="http://schemas.microsoft.com/office/excel/2006/main">
          <x14:cfRule type="expression" priority="167" id="{00000000-000E-0000-0200-000051000000}">
            <xm:f>AND('Program targeting'!$D$19&lt;&gt;"Y",NOT(ISBLANK(W3)))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5200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</xm:sqref>
        </x14:conditionalFormatting>
        <x14:conditionalFormatting xmlns:xm="http://schemas.microsoft.com/office/excel/2006/main">
          <x14:cfRule type="expression" priority="1271" id="{00000000-000E-0000-0200-0000A1040000}">
            <xm:f>AND('Program targeting'!$G$19&lt;&gt;"Y",NOT(ISBLANK(W30)))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A204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W30</xm:sqref>
        </x14:conditionalFormatting>
        <x14:conditionalFormatting xmlns:xm="http://schemas.microsoft.com/office/excel/2006/main">
          <x14:cfRule type="expression" priority="1319" id="{00000000-000E-0000-0200-0000D1040000}">
            <xm:f>AND('Program targeting'!$H$19&lt;&gt;"Y",NOT(ISBLANK(W31)))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D204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W31</xm:sqref>
        </x14:conditionalFormatting>
        <x14:conditionalFormatting xmlns:xm="http://schemas.microsoft.com/office/excel/2006/main">
          <x14:cfRule type="expression" priority="1367" id="{00000000-000E-0000-0200-000001050000}">
            <xm:f>AND('Program targeting'!$I$19&lt;&gt;"Y",NOT(ISBLANK(W32)))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00000000-000E-0000-0200-00000205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W32</xm:sqref>
        </x14:conditionalFormatting>
        <x14:conditionalFormatting xmlns:xm="http://schemas.microsoft.com/office/excel/2006/main">
          <x14:cfRule type="expression" priority="1415" id="{00000000-000E-0000-0200-000031050000}">
            <xm:f>AND('Program targeting'!$J$19&lt;&gt;"Y",NOT(ISBLANK(W33)))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3205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W33</xm:sqref>
        </x14:conditionalFormatting>
        <x14:conditionalFormatting xmlns:xm="http://schemas.microsoft.com/office/excel/2006/main">
          <x14:cfRule type="expression" priority="1463" id="{00000000-000E-0000-0200-000061050000}">
            <xm:f>AND('Program targeting'!$K$19&lt;&gt;"Y",NOT(ISBLANK(W34)))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6205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W34</xm:sqref>
        </x14:conditionalFormatting>
        <x14:conditionalFormatting xmlns:xm="http://schemas.microsoft.com/office/excel/2006/main">
          <x14:cfRule type="expression" priority="1511" id="{00000000-000E-0000-0200-000091050000}">
            <xm:f>AND('Program targeting'!$L$19&lt;&gt;"Y",NOT(ISBLANK(W35)))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00000000-000E-0000-0200-00009205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W35</xm:sqref>
        </x14:conditionalFormatting>
        <x14:conditionalFormatting xmlns:xm="http://schemas.microsoft.com/office/excel/2006/main">
          <x14:cfRule type="expression" priority="1559" id="{00000000-000E-0000-0200-0000C1050000}">
            <xm:f>AND('Program targeting'!$C$19&lt;&gt;"Y",NOT(ISBLANK(W38)))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C205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W38</xm:sqref>
        </x14:conditionalFormatting>
        <x14:conditionalFormatting xmlns:xm="http://schemas.microsoft.com/office/excel/2006/main">
          <x14:cfRule type="expression" priority="1607" id="{00000000-000E-0000-0200-0000F1050000}">
            <xm:f>AND('Program targeting'!$D$19&lt;&gt;"Y",NOT(ISBLANK(W39)))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F205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W39</xm:sqref>
        </x14:conditionalFormatting>
        <x14:conditionalFormatting xmlns:xm="http://schemas.microsoft.com/office/excel/2006/main">
          <x14:cfRule type="expression" priority="215" id="{00000000-000E-0000-0200-000081000000}">
            <xm:f>AND('Program targeting'!$E$19&lt;&gt;"Y",NOT(ISBLANK(W4)))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00000000-000E-0000-0200-00008200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</xm:sqref>
        </x14:conditionalFormatting>
        <x14:conditionalFormatting xmlns:xm="http://schemas.microsoft.com/office/excel/2006/main">
          <x14:cfRule type="expression" priority="1655" id="{00000000-000E-0000-0200-000021060000}">
            <xm:f>AND('Program targeting'!$E$19&lt;&gt;"Y",NOT(ISBLANK(W40)))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00000000-000E-0000-0200-00002206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W40</xm:sqref>
        </x14:conditionalFormatting>
        <x14:conditionalFormatting xmlns:xm="http://schemas.microsoft.com/office/excel/2006/main">
          <x14:cfRule type="expression" priority="1703" id="{00000000-000E-0000-0200-000051060000}">
            <xm:f>AND('Program targeting'!$F$19&lt;&gt;"Y",NOT(ISBLANK(W41)))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5206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W41</xm:sqref>
        </x14:conditionalFormatting>
        <x14:conditionalFormatting xmlns:xm="http://schemas.microsoft.com/office/excel/2006/main">
          <x14:cfRule type="expression" priority="1751" id="{00000000-000E-0000-0200-000081060000}">
            <xm:f>AND('Program targeting'!$G$19&lt;&gt;"Y",NOT(ISBLANK(W42)))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8206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W42</xm:sqref>
        </x14:conditionalFormatting>
        <x14:conditionalFormatting xmlns:xm="http://schemas.microsoft.com/office/excel/2006/main">
          <x14:cfRule type="expression" priority="1799" id="{00000000-000E-0000-0200-0000B1060000}">
            <xm:f>AND('Program targeting'!$H$19&lt;&gt;"Y",NOT(ISBLANK(W43)))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00000000-000E-0000-0200-0000B206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W43</xm:sqref>
        </x14:conditionalFormatting>
        <x14:conditionalFormatting xmlns:xm="http://schemas.microsoft.com/office/excel/2006/main">
          <x14:cfRule type="expression" priority="1847" id="{00000000-000E-0000-0200-0000E1060000}">
            <xm:f>AND('Program targeting'!$I$19&lt;&gt;"Y",NOT(ISBLANK(W44)))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E206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W44</xm:sqref>
        </x14:conditionalFormatting>
        <x14:conditionalFormatting xmlns:xm="http://schemas.microsoft.com/office/excel/2006/main">
          <x14:cfRule type="expression" priority="1895" id="{00000000-000E-0000-0200-000011070000}">
            <xm:f>AND('Program targeting'!$J$19&lt;&gt;"Y",NOT(ISBLANK(W45)))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1207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W45</xm:sqref>
        </x14:conditionalFormatting>
        <x14:conditionalFormatting xmlns:xm="http://schemas.microsoft.com/office/excel/2006/main">
          <x14:cfRule type="expression" priority="1943" id="{00000000-000E-0000-0200-000041070000}">
            <xm:f>AND('Program targeting'!$K$19&lt;&gt;"Y",NOT(ISBLANK(W46)))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00000000-000E-0000-0200-00004207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W46</xm:sqref>
        </x14:conditionalFormatting>
        <x14:conditionalFormatting xmlns:xm="http://schemas.microsoft.com/office/excel/2006/main">
          <x14:cfRule type="expression" priority="1991" id="{00000000-000E-0000-0200-000071070000}">
            <xm:f>AND('Program targeting'!$L$19&lt;&gt;"Y",NOT(ISBLANK(W47)))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7207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W47</xm:sqref>
        </x14:conditionalFormatting>
        <x14:conditionalFormatting xmlns:xm="http://schemas.microsoft.com/office/excel/2006/main">
          <x14:cfRule type="expression" priority="263" id="{00000000-000E-0000-0200-0000B1000000}">
            <xm:f>AND('Program targeting'!$F$19&lt;&gt;"Y",NOT(ISBLANK(W5)))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B200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</xm:sqref>
        </x14:conditionalFormatting>
        <x14:conditionalFormatting xmlns:xm="http://schemas.microsoft.com/office/excel/2006/main">
          <x14:cfRule type="expression" priority="2039" id="{00000000-000E-0000-0200-0000A1070000}">
            <xm:f>AND('Program targeting'!$C$19&lt;&gt;"Y",NOT(ISBLANK(W50)))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A207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W50</xm:sqref>
        </x14:conditionalFormatting>
        <x14:conditionalFormatting xmlns:xm="http://schemas.microsoft.com/office/excel/2006/main">
          <x14:cfRule type="expression" priority="2087" id="{00000000-000E-0000-0200-0000D1070000}">
            <xm:f>AND('Program targeting'!$D$19&lt;&gt;"Y",NOT(ISBLANK(W51)))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00000000-000E-0000-0200-0000D207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W51</xm:sqref>
        </x14:conditionalFormatting>
        <x14:conditionalFormatting xmlns:xm="http://schemas.microsoft.com/office/excel/2006/main">
          <x14:cfRule type="expression" priority="2135" id="{00000000-000E-0000-0200-000001080000}">
            <xm:f>AND('Program targeting'!$E$19&lt;&gt;"Y",NOT(ISBLANK(W52)))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0208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W52</xm:sqref>
        </x14:conditionalFormatting>
        <x14:conditionalFormatting xmlns:xm="http://schemas.microsoft.com/office/excel/2006/main">
          <x14:cfRule type="expression" priority="2183" id="{00000000-000E-0000-0200-000031080000}">
            <xm:f>AND('Program targeting'!$F$19&lt;&gt;"Y",NOT(ISBLANK(W53)))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3208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W53</xm:sqref>
        </x14:conditionalFormatting>
        <x14:conditionalFormatting xmlns:xm="http://schemas.microsoft.com/office/excel/2006/main">
          <x14:cfRule type="expression" priority="2231" id="{00000000-000E-0000-0200-000061080000}">
            <xm:f>AND('Program targeting'!$G$19&lt;&gt;"Y",NOT(ISBLANK(W54)))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00000000-000E-0000-0200-00006208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W54</xm:sqref>
        </x14:conditionalFormatting>
        <x14:conditionalFormatting xmlns:xm="http://schemas.microsoft.com/office/excel/2006/main">
          <x14:cfRule type="expression" priority="2279" id="{00000000-000E-0000-0200-000091080000}">
            <xm:f>AND('Program targeting'!$H$19&lt;&gt;"Y",NOT(ISBLANK(W55)))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9208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W55</xm:sqref>
        </x14:conditionalFormatting>
        <x14:conditionalFormatting xmlns:xm="http://schemas.microsoft.com/office/excel/2006/main">
          <x14:cfRule type="expression" priority="2327" id="{00000000-000E-0000-0200-0000C1080000}">
            <xm:f>AND('Program targeting'!$I$19&lt;&gt;"Y",NOT(ISBLANK(W56)))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00000000-000E-0000-0200-0000C208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W56</xm:sqref>
        </x14:conditionalFormatting>
        <x14:conditionalFormatting xmlns:xm="http://schemas.microsoft.com/office/excel/2006/main">
          <x14:cfRule type="expression" priority="2375" id="{00000000-000E-0000-0200-0000F1080000}">
            <xm:f>AND('Program targeting'!$J$19&lt;&gt;"Y",NOT(ISBLANK(W57)))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00000000-000E-0000-0200-0000F208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W57</xm:sqref>
        </x14:conditionalFormatting>
        <x14:conditionalFormatting xmlns:xm="http://schemas.microsoft.com/office/excel/2006/main">
          <x14:cfRule type="expression" priority="2423" id="{00000000-000E-0000-0200-000021090000}">
            <xm:f>AND('Program targeting'!$K$19&lt;&gt;"Y",NOT(ISBLANK(W58)))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00000000-000E-0000-0200-00002209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W58</xm:sqref>
        </x14:conditionalFormatting>
        <x14:conditionalFormatting xmlns:xm="http://schemas.microsoft.com/office/excel/2006/main">
          <x14:cfRule type="expression" priority="2471" id="{00000000-000E-0000-0200-000051090000}">
            <xm:f>AND('Program targeting'!$L$19&lt;&gt;"Y",NOT(ISBLANK(W59)))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00000000-000E-0000-0200-00005209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W59</xm:sqref>
        </x14:conditionalFormatting>
        <x14:conditionalFormatting xmlns:xm="http://schemas.microsoft.com/office/excel/2006/main">
          <x14:cfRule type="expression" priority="311" id="{00000000-000E-0000-0200-0000E1000000}">
            <xm:f>AND('Program targeting'!$G$19&lt;&gt;"Y",NOT(ISBLANK(W6)))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E200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</xm:sqref>
        </x14:conditionalFormatting>
        <x14:conditionalFormatting xmlns:xm="http://schemas.microsoft.com/office/excel/2006/main">
          <x14:cfRule type="expression" priority="2519" id="{00000000-000E-0000-0200-000081090000}">
            <xm:f>AND('Program targeting'!$C$19&lt;&gt;"Y",NOT(ISBLANK(W62)))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00000000-000E-0000-0200-00008209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W62</xm:sqref>
        </x14:conditionalFormatting>
        <x14:conditionalFormatting xmlns:xm="http://schemas.microsoft.com/office/excel/2006/main">
          <x14:cfRule type="expression" priority="2567" id="{00000000-000E-0000-0200-0000B1090000}">
            <xm:f>AND('Program targeting'!$D$19&lt;&gt;"Y",NOT(ISBLANK(W63)))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00000000-000E-0000-0200-0000B209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W63</xm:sqref>
        </x14:conditionalFormatting>
        <x14:conditionalFormatting xmlns:xm="http://schemas.microsoft.com/office/excel/2006/main">
          <x14:cfRule type="expression" priority="2615" id="{00000000-000E-0000-0200-0000E1090000}">
            <xm:f>AND('Program targeting'!$E$19&lt;&gt;"Y",NOT(ISBLANK(W64)))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00000000-000E-0000-0200-0000E209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W64</xm:sqref>
        </x14:conditionalFormatting>
        <x14:conditionalFormatting xmlns:xm="http://schemas.microsoft.com/office/excel/2006/main">
          <x14:cfRule type="expression" priority="359" id="{00000000-000E-0000-0200-000011010000}">
            <xm:f>AND('Program targeting'!$H$19&lt;&gt;"Y",NOT(ISBLANK(W7)))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00000000-000E-0000-0200-00001201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</xm:sqref>
        </x14:conditionalFormatting>
        <x14:conditionalFormatting xmlns:xm="http://schemas.microsoft.com/office/excel/2006/main">
          <x14:cfRule type="expression" priority="2999" id="{00000000-000E-0000-0200-0000610B0000}">
            <xm:f>AND('Program targeting'!$C$19&lt;&gt;"Y",NOT(ISBLANK(W74)))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00000000-000E-0000-0200-0000620B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W74</xm:sqref>
        </x14:conditionalFormatting>
        <x14:conditionalFormatting xmlns:xm="http://schemas.microsoft.com/office/excel/2006/main">
          <x14:cfRule type="expression" priority="3047" id="{00000000-000E-0000-0200-0000910B0000}">
            <xm:f>AND('Program targeting'!$D$19&lt;&gt;"Y",NOT(ISBLANK(W75)))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00000000-000E-0000-0200-0000920B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W75</xm:sqref>
        </x14:conditionalFormatting>
        <x14:conditionalFormatting xmlns:xm="http://schemas.microsoft.com/office/excel/2006/main">
          <x14:cfRule type="expression" priority="3095" id="{00000000-000E-0000-0200-0000C10B0000}">
            <xm:f>AND('Program targeting'!$E$19&lt;&gt;"Y",NOT(ISBLANK(W76)))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00000000-000E-0000-0200-0000C20B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W76</xm:sqref>
        </x14:conditionalFormatting>
        <x14:conditionalFormatting xmlns:xm="http://schemas.microsoft.com/office/excel/2006/main">
          <x14:cfRule type="expression" priority="3143" id="{00000000-000E-0000-0200-0000F10B0000}">
            <xm:f>AND('Program targeting'!$F$19&lt;&gt;"Y",NOT(ISBLANK(W77)))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00000000-000E-0000-0200-0000F20B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W77</xm:sqref>
        </x14:conditionalFormatting>
        <x14:conditionalFormatting xmlns:xm="http://schemas.microsoft.com/office/excel/2006/main">
          <x14:cfRule type="expression" priority="3191" id="{00000000-000E-0000-0200-0000210C0000}">
            <xm:f>AND('Program targeting'!$G$19&lt;&gt;"Y",NOT(ISBLANK(W78)))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00000000-000E-0000-0200-0000220C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W78</xm:sqref>
        </x14:conditionalFormatting>
        <x14:conditionalFormatting xmlns:xm="http://schemas.microsoft.com/office/excel/2006/main">
          <x14:cfRule type="expression" priority="3239" id="{00000000-000E-0000-0200-0000510C0000}">
            <xm:f>AND('Program targeting'!$H$19&lt;&gt;"Y",NOT(ISBLANK(W79)))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00000000-000E-0000-0200-0000520C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W79</xm:sqref>
        </x14:conditionalFormatting>
        <x14:conditionalFormatting xmlns:xm="http://schemas.microsoft.com/office/excel/2006/main">
          <x14:cfRule type="expression" priority="407" id="{00000000-000E-0000-0200-000041010000}">
            <xm:f>AND('Program targeting'!$I$19&lt;&gt;"Y",NOT(ISBLANK(W8)))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4201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</xm:sqref>
        </x14:conditionalFormatting>
        <x14:conditionalFormatting xmlns:xm="http://schemas.microsoft.com/office/excel/2006/main">
          <x14:cfRule type="expression" priority="3287" id="{00000000-000E-0000-0200-0000810C0000}">
            <xm:f>AND('Program targeting'!$I$19&lt;&gt;"Y",NOT(ISBLANK(W80)))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8" id="{00000000-000E-0000-0200-0000820C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W80</xm:sqref>
        </x14:conditionalFormatting>
        <x14:conditionalFormatting xmlns:xm="http://schemas.microsoft.com/office/excel/2006/main">
          <x14:cfRule type="expression" priority="3335" id="{00000000-000E-0000-0200-0000B10C0000}">
            <xm:f>AND('Program targeting'!$J$19&lt;&gt;"Y",NOT(ISBLANK(W81)))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00000000-000E-0000-0200-0000B20C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W81</xm:sqref>
        </x14:conditionalFormatting>
        <x14:conditionalFormatting xmlns:xm="http://schemas.microsoft.com/office/excel/2006/main">
          <x14:cfRule type="expression" priority="3383" id="{00000000-000E-0000-0200-0000E10C0000}">
            <xm:f>AND('Program targeting'!$K$19&lt;&gt;"Y",NOT(ISBLANK(W82)))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4" id="{00000000-000E-0000-0200-0000E20C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W82</xm:sqref>
        </x14:conditionalFormatting>
        <x14:conditionalFormatting xmlns:xm="http://schemas.microsoft.com/office/excel/2006/main">
          <x14:cfRule type="expression" priority="3431" id="{00000000-000E-0000-0200-0000110D0000}">
            <xm:f>AND('Program targeting'!$L$19&lt;&gt;"Y",NOT(ISBLANK(W83)))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2" id="{00000000-000E-0000-0200-0000120D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W83</xm:sqref>
        </x14:conditionalFormatting>
        <x14:conditionalFormatting xmlns:xm="http://schemas.microsoft.com/office/excel/2006/main">
          <x14:cfRule type="expression" priority="3479" id="{00000000-000E-0000-0200-0000410D0000}">
            <xm:f>AND('Program targeting'!$C$19&lt;&gt;"Y",NOT(ISBLANK(W86)))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00000000-000E-0000-0200-0000420D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W86</xm:sqref>
        </x14:conditionalFormatting>
        <x14:conditionalFormatting xmlns:xm="http://schemas.microsoft.com/office/excel/2006/main">
          <x14:cfRule type="expression" priority="3527" id="{00000000-000E-0000-0200-0000710D0000}">
            <xm:f>AND('Program targeting'!$D$19&lt;&gt;"Y",NOT(ISBLANK(W87)))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00000000-000E-0000-0200-0000720D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W87</xm:sqref>
        </x14:conditionalFormatting>
        <x14:conditionalFormatting xmlns:xm="http://schemas.microsoft.com/office/excel/2006/main">
          <x14:cfRule type="expression" priority="3575" id="{00000000-000E-0000-0200-0000A10D0000}">
            <xm:f>AND('Program targeting'!$E$19&lt;&gt;"Y",NOT(ISBLANK(W88)))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00000000-000E-0000-0200-0000A20D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W88</xm:sqref>
        </x14:conditionalFormatting>
        <x14:conditionalFormatting xmlns:xm="http://schemas.microsoft.com/office/excel/2006/main">
          <x14:cfRule type="expression" priority="3623" id="{00000000-000E-0000-0200-0000D10D0000}">
            <xm:f>AND('Program targeting'!$F$19&lt;&gt;"Y",NOT(ISBLANK(W89)))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00000000-000E-0000-0200-0000D20D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W89</xm:sqref>
        </x14:conditionalFormatting>
        <x14:conditionalFormatting xmlns:xm="http://schemas.microsoft.com/office/excel/2006/main">
          <x14:cfRule type="expression" priority="455" id="{00000000-000E-0000-0200-000071010000}">
            <xm:f>AND('Program targeting'!$J$19&lt;&gt;"Y",NOT(ISBLANK(W9)))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7201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</xm:sqref>
        </x14:conditionalFormatting>
        <x14:conditionalFormatting xmlns:xm="http://schemas.microsoft.com/office/excel/2006/main">
          <x14:cfRule type="expression" priority="3671" id="{00000000-000E-0000-0200-0000010E0000}">
            <xm:f>AND('Program targeting'!$G$19&lt;&gt;"Y",NOT(ISBLANK(W90)))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2" id="{00000000-000E-0000-0200-0000020E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W90</xm:sqref>
        </x14:conditionalFormatting>
        <x14:conditionalFormatting xmlns:xm="http://schemas.microsoft.com/office/excel/2006/main">
          <x14:cfRule type="expression" priority="3719" id="{00000000-000E-0000-0200-0000310E0000}">
            <xm:f>AND('Program targeting'!$H$19&lt;&gt;"Y",NOT(ISBLANK(W91)))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0" id="{00000000-000E-0000-0200-0000320E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W91</xm:sqref>
        </x14:conditionalFormatting>
        <x14:conditionalFormatting xmlns:xm="http://schemas.microsoft.com/office/excel/2006/main">
          <x14:cfRule type="expression" priority="3767" id="{00000000-000E-0000-0200-0000610E0000}">
            <xm:f>AND('Program targeting'!$I$19&lt;&gt;"Y",NOT(ISBLANK(W92)))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00000000-000E-0000-0200-0000620E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W92</xm:sqref>
        </x14:conditionalFormatting>
        <x14:conditionalFormatting xmlns:xm="http://schemas.microsoft.com/office/excel/2006/main">
          <x14:cfRule type="expression" priority="3815" id="{00000000-000E-0000-0200-0000910E0000}">
            <xm:f>AND('Program targeting'!$J$19&lt;&gt;"Y",NOT(ISBLANK(W93)))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00000000-000E-0000-0200-0000920E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W93</xm:sqref>
        </x14:conditionalFormatting>
        <x14:conditionalFormatting xmlns:xm="http://schemas.microsoft.com/office/excel/2006/main">
          <x14:cfRule type="expression" priority="3863" id="{00000000-000E-0000-0200-0000C10E0000}">
            <xm:f>AND('Program targeting'!$K$19&lt;&gt;"Y",NOT(ISBLANK(W94)))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00000000-000E-0000-0200-0000C20E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W94</xm:sqref>
        </x14:conditionalFormatting>
        <x14:conditionalFormatting xmlns:xm="http://schemas.microsoft.com/office/excel/2006/main">
          <x14:cfRule type="expression" priority="3911" id="{00000000-000E-0000-0200-0000F10E0000}">
            <xm:f>AND('Program targeting'!$L$19&lt;&gt;"Y",NOT(ISBLANK(W95)))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00000000-000E-0000-0200-0000F20E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W95</xm:sqref>
        </x14:conditionalFormatting>
        <x14:conditionalFormatting xmlns:xm="http://schemas.microsoft.com/office/excel/2006/main">
          <x14:cfRule type="expression" priority="505" id="{00000000-000E-0000-0200-0000A3010000}">
            <xm:f>AND('Program targeting'!$K$20&lt;&gt;"Y",NOT(ISBLANK(X10)))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A401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</xm:sqref>
        </x14:conditionalFormatting>
        <x14:conditionalFormatting xmlns:xm="http://schemas.microsoft.com/office/excel/2006/main">
          <x14:cfRule type="expression" priority="553" id="{00000000-000E-0000-0200-0000D3010000}">
            <xm:f>AND('Program targeting'!$L$20&lt;&gt;"Y",NOT(ISBLANK(X11)))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D401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</xm:sqref>
        </x14:conditionalFormatting>
        <x14:conditionalFormatting xmlns:xm="http://schemas.microsoft.com/office/excel/2006/main">
          <x14:cfRule type="expression" priority="601" id="{00000000-000E-0000-0200-000003020000}">
            <xm:f>AND('Program targeting'!$C$20&lt;&gt;"Y",NOT(ISBLANK(X14)))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0402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</xm:sqref>
        </x14:conditionalFormatting>
        <x14:conditionalFormatting xmlns:xm="http://schemas.microsoft.com/office/excel/2006/main">
          <x14:cfRule type="expression" priority="649" id="{00000000-000E-0000-0200-000033020000}">
            <xm:f>AND('Program targeting'!$D$20&lt;&gt;"Y",NOT(ISBLANK(X15)))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3402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</xm:sqref>
        </x14:conditionalFormatting>
        <x14:conditionalFormatting xmlns:xm="http://schemas.microsoft.com/office/excel/2006/main">
          <x14:cfRule type="expression" priority="697" id="{00000000-000E-0000-0200-000063020000}">
            <xm:f>AND('Program targeting'!$E$20&lt;&gt;"Y",NOT(ISBLANK(X16)))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6402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</xm:sqref>
        </x14:conditionalFormatting>
        <x14:conditionalFormatting xmlns:xm="http://schemas.microsoft.com/office/excel/2006/main">
          <x14:cfRule type="expression" priority="745" id="{00000000-000E-0000-0200-000093020000}">
            <xm:f>AND('Program targeting'!$F$20&lt;&gt;"Y",NOT(ISBLANK(X17)))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9402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</xm:sqref>
        </x14:conditionalFormatting>
        <x14:conditionalFormatting xmlns:xm="http://schemas.microsoft.com/office/excel/2006/main">
          <x14:cfRule type="expression" priority="793" id="{00000000-000E-0000-0200-0000C3020000}">
            <xm:f>AND('Program targeting'!$G$20&lt;&gt;"Y",NOT(ISBLANK(X18)))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C402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</xm:sqref>
        </x14:conditionalFormatting>
        <x14:conditionalFormatting xmlns:xm="http://schemas.microsoft.com/office/excel/2006/main">
          <x14:cfRule type="expression" priority="841" id="{00000000-000E-0000-0200-0000F3020000}">
            <xm:f>AND('Program targeting'!$H$20&lt;&gt;"Y",NOT(ISBLANK(X19)))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F402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</xm:sqref>
        </x14:conditionalFormatting>
        <x14:conditionalFormatting xmlns:xm="http://schemas.microsoft.com/office/excel/2006/main">
          <x14:cfRule type="expression" priority="121" id="{00000000-000E-0000-0200-000023000000}">
            <xm:f>AND('Program targeting'!$C$20&lt;&gt;"Y",NOT(ISBLANK(X2)))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2400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</xm:sqref>
        </x14:conditionalFormatting>
        <x14:conditionalFormatting xmlns:xm="http://schemas.microsoft.com/office/excel/2006/main">
          <x14:cfRule type="expression" priority="889" id="{00000000-000E-0000-0200-000023030000}">
            <xm:f>AND('Program targeting'!$I$20&lt;&gt;"Y",NOT(ISBLANK(X20)))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2403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</xm:sqref>
        </x14:conditionalFormatting>
        <x14:conditionalFormatting xmlns:xm="http://schemas.microsoft.com/office/excel/2006/main">
          <x14:cfRule type="expression" priority="937" id="{00000000-000E-0000-0200-000053030000}">
            <xm:f>AND('Program targeting'!$J$20&lt;&gt;"Y",NOT(ISBLANK(X21)))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5403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</xm:sqref>
        </x14:conditionalFormatting>
        <x14:conditionalFormatting xmlns:xm="http://schemas.microsoft.com/office/excel/2006/main">
          <x14:cfRule type="expression" priority="985" id="{00000000-000E-0000-0200-000083030000}">
            <xm:f>AND('Program targeting'!$K$20&lt;&gt;"Y",NOT(ISBLANK(X22)))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8403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</xm:sqref>
        </x14:conditionalFormatting>
        <x14:conditionalFormatting xmlns:xm="http://schemas.microsoft.com/office/excel/2006/main">
          <x14:cfRule type="expression" priority="1033" id="{00000000-000E-0000-0200-0000B3030000}">
            <xm:f>AND('Program targeting'!$L$20&lt;&gt;"Y",NOT(ISBLANK(X23)))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B403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</xm:sqref>
        </x14:conditionalFormatting>
        <x14:conditionalFormatting xmlns:xm="http://schemas.microsoft.com/office/excel/2006/main">
          <x14:cfRule type="expression" priority="1081" id="{00000000-000E-0000-0200-0000E3030000}">
            <xm:f>AND('Program targeting'!$C$20&lt;&gt;"Y",NOT(ISBLANK(X26)))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E403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X26</xm:sqref>
        </x14:conditionalFormatting>
        <x14:conditionalFormatting xmlns:xm="http://schemas.microsoft.com/office/excel/2006/main">
          <x14:cfRule type="expression" priority="1129" id="{00000000-000E-0000-0200-000013040000}">
            <xm:f>AND('Program targeting'!$D$20&lt;&gt;"Y",NOT(ISBLANK(X27)))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1404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X27</xm:sqref>
        </x14:conditionalFormatting>
        <x14:conditionalFormatting xmlns:xm="http://schemas.microsoft.com/office/excel/2006/main">
          <x14:cfRule type="expression" priority="1177" id="{00000000-000E-0000-0200-000043040000}">
            <xm:f>AND('Program targeting'!$E$20&lt;&gt;"Y",NOT(ISBLANK(X28)))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4404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X28</xm:sqref>
        </x14:conditionalFormatting>
        <x14:conditionalFormatting xmlns:xm="http://schemas.microsoft.com/office/excel/2006/main">
          <x14:cfRule type="expression" priority="1225" id="{00000000-000E-0000-0200-000073040000}">
            <xm:f>AND('Program targeting'!$F$20&lt;&gt;"Y",NOT(ISBLANK(X29)))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7404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X29</xm:sqref>
        </x14:conditionalFormatting>
        <x14:conditionalFormatting xmlns:xm="http://schemas.microsoft.com/office/excel/2006/main">
          <x14:cfRule type="expression" priority="169" id="{00000000-000E-0000-0200-000053000000}">
            <xm:f>AND('Program targeting'!$D$20&lt;&gt;"Y",NOT(ISBLANK(X3)))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5400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</xm:sqref>
        </x14:conditionalFormatting>
        <x14:conditionalFormatting xmlns:xm="http://schemas.microsoft.com/office/excel/2006/main">
          <x14:cfRule type="expression" priority="1273" id="{00000000-000E-0000-0200-0000A3040000}">
            <xm:f>AND('Program targeting'!$G$20&lt;&gt;"Y",NOT(ISBLANK(X30)))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A404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X30</xm:sqref>
        </x14:conditionalFormatting>
        <x14:conditionalFormatting xmlns:xm="http://schemas.microsoft.com/office/excel/2006/main">
          <x14:cfRule type="expression" priority="1321" id="{00000000-000E-0000-0200-0000D3040000}">
            <xm:f>AND('Program targeting'!$H$20&lt;&gt;"Y",NOT(ISBLANK(X31)))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D404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X31</xm:sqref>
        </x14:conditionalFormatting>
        <x14:conditionalFormatting xmlns:xm="http://schemas.microsoft.com/office/excel/2006/main">
          <x14:cfRule type="expression" priority="1369" id="{00000000-000E-0000-0200-000003050000}">
            <xm:f>AND('Program targeting'!$I$20&lt;&gt;"Y",NOT(ISBLANK(X32)))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0405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X32</xm:sqref>
        </x14:conditionalFormatting>
        <x14:conditionalFormatting xmlns:xm="http://schemas.microsoft.com/office/excel/2006/main">
          <x14:cfRule type="expression" priority="1417" id="{00000000-000E-0000-0200-000033050000}">
            <xm:f>AND('Program targeting'!$J$20&lt;&gt;"Y",NOT(ISBLANK(X33)))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3405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X33</xm:sqref>
        </x14:conditionalFormatting>
        <x14:conditionalFormatting xmlns:xm="http://schemas.microsoft.com/office/excel/2006/main">
          <x14:cfRule type="expression" priority="1465" id="{00000000-000E-0000-0200-000063050000}">
            <xm:f>AND('Program targeting'!$K$20&lt;&gt;"Y",NOT(ISBLANK(X34)))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6405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X34</xm:sqref>
        </x14:conditionalFormatting>
        <x14:conditionalFormatting xmlns:xm="http://schemas.microsoft.com/office/excel/2006/main">
          <x14:cfRule type="expression" priority="1513" id="{00000000-000E-0000-0200-000093050000}">
            <xm:f>AND('Program targeting'!$L$20&lt;&gt;"Y",NOT(ISBLANK(X35)))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9405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X35</xm:sqref>
        </x14:conditionalFormatting>
        <x14:conditionalFormatting xmlns:xm="http://schemas.microsoft.com/office/excel/2006/main">
          <x14:cfRule type="expression" priority="1561" id="{00000000-000E-0000-0200-0000C3050000}">
            <xm:f>AND('Program targeting'!$C$20&lt;&gt;"Y",NOT(ISBLANK(X38)))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C405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X38</xm:sqref>
        </x14:conditionalFormatting>
        <x14:conditionalFormatting xmlns:xm="http://schemas.microsoft.com/office/excel/2006/main">
          <x14:cfRule type="expression" priority="1609" id="{00000000-000E-0000-0200-0000F3050000}">
            <xm:f>AND('Program targeting'!$D$20&lt;&gt;"Y",NOT(ISBLANK(X39)))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F405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X39</xm:sqref>
        </x14:conditionalFormatting>
        <x14:conditionalFormatting xmlns:xm="http://schemas.microsoft.com/office/excel/2006/main">
          <x14:cfRule type="expression" priority="217" id="{00000000-000E-0000-0200-000083000000}">
            <xm:f>AND('Program targeting'!$E$20&lt;&gt;"Y",NOT(ISBLANK(X4)))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8400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</xm:sqref>
        </x14:conditionalFormatting>
        <x14:conditionalFormatting xmlns:xm="http://schemas.microsoft.com/office/excel/2006/main">
          <x14:cfRule type="expression" priority="1657" id="{00000000-000E-0000-0200-000023060000}">
            <xm:f>AND('Program targeting'!$E$20&lt;&gt;"Y",NOT(ISBLANK(X40)))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2406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X40</xm:sqref>
        </x14:conditionalFormatting>
        <x14:conditionalFormatting xmlns:xm="http://schemas.microsoft.com/office/excel/2006/main">
          <x14:cfRule type="expression" priority="1705" id="{00000000-000E-0000-0200-000053060000}">
            <xm:f>AND('Program targeting'!$F$20&lt;&gt;"Y",NOT(ISBLANK(X41)))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5406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X41</xm:sqref>
        </x14:conditionalFormatting>
        <x14:conditionalFormatting xmlns:xm="http://schemas.microsoft.com/office/excel/2006/main">
          <x14:cfRule type="expression" priority="1753" id="{00000000-000E-0000-0200-000083060000}">
            <xm:f>AND('Program targeting'!$G$20&lt;&gt;"Y",NOT(ISBLANK(X42)))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8406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X42</xm:sqref>
        </x14:conditionalFormatting>
        <x14:conditionalFormatting xmlns:xm="http://schemas.microsoft.com/office/excel/2006/main">
          <x14:cfRule type="expression" priority="1801" id="{00000000-000E-0000-0200-0000B3060000}">
            <xm:f>AND('Program targeting'!$H$20&lt;&gt;"Y",NOT(ISBLANK(X43)))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B406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X43</xm:sqref>
        </x14:conditionalFormatting>
        <x14:conditionalFormatting xmlns:xm="http://schemas.microsoft.com/office/excel/2006/main">
          <x14:cfRule type="expression" priority="1849" id="{00000000-000E-0000-0200-0000E3060000}">
            <xm:f>AND('Program targeting'!$I$20&lt;&gt;"Y",NOT(ISBLANK(X44)))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E406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X44</xm:sqref>
        </x14:conditionalFormatting>
        <x14:conditionalFormatting xmlns:xm="http://schemas.microsoft.com/office/excel/2006/main">
          <x14:cfRule type="expression" priority="1897" id="{00000000-000E-0000-0200-000013070000}">
            <xm:f>AND('Program targeting'!$J$20&lt;&gt;"Y",NOT(ISBLANK(X45)))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1407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X45</xm:sqref>
        </x14:conditionalFormatting>
        <x14:conditionalFormatting xmlns:xm="http://schemas.microsoft.com/office/excel/2006/main">
          <x14:cfRule type="expression" priority="1945" id="{00000000-000E-0000-0200-000043070000}">
            <xm:f>AND('Program targeting'!$K$20&lt;&gt;"Y",NOT(ISBLANK(X46)))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4407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X46</xm:sqref>
        </x14:conditionalFormatting>
        <x14:conditionalFormatting xmlns:xm="http://schemas.microsoft.com/office/excel/2006/main">
          <x14:cfRule type="expression" priority="1993" id="{00000000-000E-0000-0200-000073070000}">
            <xm:f>AND('Program targeting'!$L$20&lt;&gt;"Y",NOT(ISBLANK(X47)))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7407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X47</xm:sqref>
        </x14:conditionalFormatting>
        <x14:conditionalFormatting xmlns:xm="http://schemas.microsoft.com/office/excel/2006/main">
          <x14:cfRule type="expression" priority="265" id="{00000000-000E-0000-0200-0000B3000000}">
            <xm:f>AND('Program targeting'!$F$20&lt;&gt;"Y",NOT(ISBLANK(X5)))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B400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</xm:sqref>
        </x14:conditionalFormatting>
        <x14:conditionalFormatting xmlns:xm="http://schemas.microsoft.com/office/excel/2006/main">
          <x14:cfRule type="expression" priority="2041" id="{00000000-000E-0000-0200-0000A3070000}">
            <xm:f>AND('Program targeting'!$C$20&lt;&gt;"Y",NOT(ISBLANK(X50)))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A407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X50</xm:sqref>
        </x14:conditionalFormatting>
        <x14:conditionalFormatting xmlns:xm="http://schemas.microsoft.com/office/excel/2006/main">
          <x14:cfRule type="expression" priority="2089" id="{00000000-000E-0000-0200-0000D3070000}">
            <xm:f>AND('Program targeting'!$D$20&lt;&gt;"Y",NOT(ISBLANK(X51)))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D407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X51</xm:sqref>
        </x14:conditionalFormatting>
        <x14:conditionalFormatting xmlns:xm="http://schemas.microsoft.com/office/excel/2006/main">
          <x14:cfRule type="expression" priority="2137" id="{00000000-000E-0000-0200-000003080000}">
            <xm:f>AND('Program targeting'!$E$20&lt;&gt;"Y",NOT(ISBLANK(X52)))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0408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X52</xm:sqref>
        </x14:conditionalFormatting>
        <x14:conditionalFormatting xmlns:xm="http://schemas.microsoft.com/office/excel/2006/main">
          <x14:cfRule type="expression" priority="2185" id="{00000000-000E-0000-0200-000033080000}">
            <xm:f>AND('Program targeting'!$F$20&lt;&gt;"Y",NOT(ISBLANK(X53)))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3408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X53</xm:sqref>
        </x14:conditionalFormatting>
        <x14:conditionalFormatting xmlns:xm="http://schemas.microsoft.com/office/excel/2006/main">
          <x14:cfRule type="expression" priority="2233" id="{00000000-000E-0000-0200-000063080000}">
            <xm:f>AND('Program targeting'!$G$20&lt;&gt;"Y",NOT(ISBLANK(X54)))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6408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X54</xm:sqref>
        </x14:conditionalFormatting>
        <x14:conditionalFormatting xmlns:xm="http://schemas.microsoft.com/office/excel/2006/main">
          <x14:cfRule type="expression" priority="2281" id="{00000000-000E-0000-0200-000093080000}">
            <xm:f>AND('Program targeting'!$H$20&lt;&gt;"Y",NOT(ISBLANK(X55)))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9408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X55</xm:sqref>
        </x14:conditionalFormatting>
        <x14:conditionalFormatting xmlns:xm="http://schemas.microsoft.com/office/excel/2006/main">
          <x14:cfRule type="expression" priority="2329" id="{00000000-000E-0000-0200-0000C3080000}">
            <xm:f>AND('Program targeting'!$I$20&lt;&gt;"Y",NOT(ISBLANK(X56)))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00000000-000E-0000-0200-0000C408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X56</xm:sqref>
        </x14:conditionalFormatting>
        <x14:conditionalFormatting xmlns:xm="http://schemas.microsoft.com/office/excel/2006/main">
          <x14:cfRule type="expression" priority="2377" id="{00000000-000E-0000-0200-0000F3080000}">
            <xm:f>AND('Program targeting'!$J$20&lt;&gt;"Y",NOT(ISBLANK(X57)))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00000000-000E-0000-0200-0000F408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X57</xm:sqref>
        </x14:conditionalFormatting>
        <x14:conditionalFormatting xmlns:xm="http://schemas.microsoft.com/office/excel/2006/main">
          <x14:cfRule type="expression" priority="2425" id="{00000000-000E-0000-0200-000023090000}">
            <xm:f>AND('Program targeting'!$K$20&lt;&gt;"Y",NOT(ISBLANK(X58)))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00000000-000E-0000-0200-00002409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X58</xm:sqref>
        </x14:conditionalFormatting>
        <x14:conditionalFormatting xmlns:xm="http://schemas.microsoft.com/office/excel/2006/main">
          <x14:cfRule type="expression" priority="2473" id="{00000000-000E-0000-0200-000053090000}">
            <xm:f>AND('Program targeting'!$L$20&lt;&gt;"Y",NOT(ISBLANK(X59)))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00000000-000E-0000-0200-00005409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X59</xm:sqref>
        </x14:conditionalFormatting>
        <x14:conditionalFormatting xmlns:xm="http://schemas.microsoft.com/office/excel/2006/main">
          <x14:cfRule type="expression" priority="313" id="{00000000-000E-0000-0200-0000E3000000}">
            <xm:f>AND('Program targeting'!$G$20&lt;&gt;"Y",NOT(ISBLANK(X6)))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E400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</xm:sqref>
        </x14:conditionalFormatting>
        <x14:conditionalFormatting xmlns:xm="http://schemas.microsoft.com/office/excel/2006/main">
          <x14:cfRule type="expression" priority="2521" id="{00000000-000E-0000-0200-000083090000}">
            <xm:f>AND('Program targeting'!$C$20&lt;&gt;"Y",NOT(ISBLANK(X62)))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2" id="{00000000-000E-0000-0200-00008409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X62</xm:sqref>
        </x14:conditionalFormatting>
        <x14:conditionalFormatting xmlns:xm="http://schemas.microsoft.com/office/excel/2006/main">
          <x14:cfRule type="expression" priority="2569" id="{00000000-000E-0000-0200-0000B3090000}">
            <xm:f>AND('Program targeting'!$D$20&lt;&gt;"Y",NOT(ISBLANK(X63)))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00000000-000E-0000-0200-0000B409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X63</xm:sqref>
        </x14:conditionalFormatting>
        <x14:conditionalFormatting xmlns:xm="http://schemas.microsoft.com/office/excel/2006/main">
          <x14:cfRule type="expression" priority="2617" id="{00000000-000E-0000-0200-0000E3090000}">
            <xm:f>AND('Program targeting'!$E$20&lt;&gt;"Y",NOT(ISBLANK(X64)))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00000000-000E-0000-0200-0000E409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X64</xm:sqref>
        </x14:conditionalFormatting>
        <x14:conditionalFormatting xmlns:xm="http://schemas.microsoft.com/office/excel/2006/main">
          <x14:cfRule type="expression" priority="2665" id="{00000000-000E-0000-0200-0000130A0000}">
            <xm:f>AND('Program targeting'!$F$20&lt;&gt;"Y",NOT(ISBLANK(X65)))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00000000-000E-0000-0200-0000140A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X65</xm:sqref>
        </x14:conditionalFormatting>
        <x14:conditionalFormatting xmlns:xm="http://schemas.microsoft.com/office/excel/2006/main">
          <x14:cfRule type="expression" priority="2713" id="{00000000-000E-0000-0200-0000430A0000}">
            <xm:f>AND('Program targeting'!$G$20&lt;&gt;"Y",NOT(ISBLANK(X66)))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00000000-000E-0000-0200-0000440A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X66</xm:sqref>
        </x14:conditionalFormatting>
        <x14:conditionalFormatting xmlns:xm="http://schemas.microsoft.com/office/excel/2006/main">
          <x14:cfRule type="expression" priority="2761" id="{00000000-000E-0000-0200-0000730A0000}">
            <xm:f>AND('Program targeting'!$H$20&lt;&gt;"Y",NOT(ISBLANK(X67)))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00000000-000E-0000-0200-0000740A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X67</xm:sqref>
        </x14:conditionalFormatting>
        <x14:conditionalFormatting xmlns:xm="http://schemas.microsoft.com/office/excel/2006/main">
          <x14:cfRule type="expression" priority="2809" id="{00000000-000E-0000-0200-0000A30A0000}">
            <xm:f>AND('Program targeting'!$I$20&lt;&gt;"Y",NOT(ISBLANK(X68)))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00000000-000E-0000-0200-0000A40A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X68</xm:sqref>
        </x14:conditionalFormatting>
        <x14:conditionalFormatting xmlns:xm="http://schemas.microsoft.com/office/excel/2006/main">
          <x14:cfRule type="expression" priority="2857" id="{00000000-000E-0000-0200-0000D30A0000}">
            <xm:f>AND('Program targeting'!$J$20&lt;&gt;"Y",NOT(ISBLANK(X69)))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00000000-000E-0000-0200-0000D40A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X69</xm:sqref>
        </x14:conditionalFormatting>
        <x14:conditionalFormatting xmlns:xm="http://schemas.microsoft.com/office/excel/2006/main">
          <x14:cfRule type="expression" priority="361" id="{00000000-000E-0000-0200-000013010000}">
            <xm:f>AND('Program targeting'!$H$20&lt;&gt;"Y",NOT(ISBLANK(X7)))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1401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</xm:sqref>
        </x14:conditionalFormatting>
        <x14:conditionalFormatting xmlns:xm="http://schemas.microsoft.com/office/excel/2006/main">
          <x14:cfRule type="expression" priority="2905" id="{00000000-000E-0000-0200-0000030B0000}">
            <xm:f>AND('Program targeting'!$K$20&lt;&gt;"Y",NOT(ISBLANK(X70)))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00000000-000E-0000-0200-0000040B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X70</xm:sqref>
        </x14:conditionalFormatting>
        <x14:conditionalFormatting xmlns:xm="http://schemas.microsoft.com/office/excel/2006/main">
          <x14:cfRule type="expression" priority="2953" id="{00000000-000E-0000-0200-0000330B0000}">
            <xm:f>AND('Program targeting'!$L$20&lt;&gt;"Y",NOT(ISBLANK(X71)))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00000000-000E-0000-0200-0000340B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X71</xm:sqref>
        </x14:conditionalFormatting>
        <x14:conditionalFormatting xmlns:xm="http://schemas.microsoft.com/office/excel/2006/main">
          <x14:cfRule type="expression" priority="3001" id="{00000000-000E-0000-0200-0000630B0000}">
            <xm:f>AND('Program targeting'!$C$20&lt;&gt;"Y",NOT(ISBLANK(X74)))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00000000-000E-0000-0200-0000640B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X74</xm:sqref>
        </x14:conditionalFormatting>
        <x14:conditionalFormatting xmlns:xm="http://schemas.microsoft.com/office/excel/2006/main">
          <x14:cfRule type="expression" priority="3049" id="{00000000-000E-0000-0200-0000930B0000}">
            <xm:f>AND('Program targeting'!$D$20&lt;&gt;"Y",NOT(ISBLANK(X75)))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00000000-000E-0000-0200-0000940B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X75</xm:sqref>
        </x14:conditionalFormatting>
        <x14:conditionalFormatting xmlns:xm="http://schemas.microsoft.com/office/excel/2006/main">
          <x14:cfRule type="expression" priority="3097" id="{00000000-000E-0000-0200-0000C30B0000}">
            <xm:f>AND('Program targeting'!$E$20&lt;&gt;"Y",NOT(ISBLANK(X76)))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00000000-000E-0000-0200-0000C40B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X76</xm:sqref>
        </x14:conditionalFormatting>
        <x14:conditionalFormatting xmlns:xm="http://schemas.microsoft.com/office/excel/2006/main">
          <x14:cfRule type="expression" priority="3145" id="{00000000-000E-0000-0200-0000F30B0000}">
            <xm:f>AND('Program targeting'!$F$20&lt;&gt;"Y",NOT(ISBLANK(X77)))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6" id="{00000000-000E-0000-0200-0000F40B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X77</xm:sqref>
        </x14:conditionalFormatting>
        <x14:conditionalFormatting xmlns:xm="http://schemas.microsoft.com/office/excel/2006/main">
          <x14:cfRule type="expression" priority="3193" id="{00000000-000E-0000-0200-0000230C0000}">
            <xm:f>AND('Program targeting'!$G$20&lt;&gt;"Y",NOT(ISBLANK(X78)))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00000000-000E-0000-0200-0000240C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X78</xm:sqref>
        </x14:conditionalFormatting>
        <x14:conditionalFormatting xmlns:xm="http://schemas.microsoft.com/office/excel/2006/main">
          <x14:cfRule type="expression" priority="3241" id="{00000000-000E-0000-0200-0000530C0000}">
            <xm:f>AND('Program targeting'!$H$20&lt;&gt;"Y",NOT(ISBLANK(X79)))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00000000-000E-0000-0200-0000540C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X79</xm:sqref>
        </x14:conditionalFormatting>
        <x14:conditionalFormatting xmlns:xm="http://schemas.microsoft.com/office/excel/2006/main">
          <x14:cfRule type="expression" priority="409" id="{00000000-000E-0000-0200-000043010000}">
            <xm:f>AND('Program targeting'!$I$20&lt;&gt;"Y",NOT(ISBLANK(X8)))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4401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</xm:sqref>
        </x14:conditionalFormatting>
        <x14:conditionalFormatting xmlns:xm="http://schemas.microsoft.com/office/excel/2006/main">
          <x14:cfRule type="expression" priority="3289" id="{00000000-000E-0000-0200-0000830C0000}">
            <xm:f>AND('Program targeting'!$I$20&lt;&gt;"Y",NOT(ISBLANK(X80)))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00000000-000E-0000-0200-0000840C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X80</xm:sqref>
        </x14:conditionalFormatting>
        <x14:conditionalFormatting xmlns:xm="http://schemas.microsoft.com/office/excel/2006/main">
          <x14:cfRule type="expression" priority="3337" id="{00000000-000E-0000-0200-0000B30C0000}">
            <xm:f>AND('Program targeting'!$J$20&lt;&gt;"Y",NOT(ISBLANK(X81)))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00000000-000E-0000-0200-0000B40C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X81</xm:sqref>
        </x14:conditionalFormatting>
        <x14:conditionalFormatting xmlns:xm="http://schemas.microsoft.com/office/excel/2006/main">
          <x14:cfRule type="expression" priority="3385" id="{00000000-000E-0000-0200-0000E30C0000}">
            <xm:f>AND('Program targeting'!$K$20&lt;&gt;"Y",NOT(ISBLANK(X82)))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00000000-000E-0000-0200-0000E40C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X82</xm:sqref>
        </x14:conditionalFormatting>
        <x14:conditionalFormatting xmlns:xm="http://schemas.microsoft.com/office/excel/2006/main">
          <x14:cfRule type="expression" priority="3433" id="{00000000-000E-0000-0200-0000130D0000}">
            <xm:f>AND('Program targeting'!$L$20&lt;&gt;"Y",NOT(ISBLANK(X83)))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00000000-000E-0000-0200-0000140D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X83</xm:sqref>
        </x14:conditionalFormatting>
        <x14:conditionalFormatting xmlns:xm="http://schemas.microsoft.com/office/excel/2006/main">
          <x14:cfRule type="expression" priority="3481" id="{00000000-000E-0000-0200-0000430D0000}">
            <xm:f>AND('Program targeting'!$C$20&lt;&gt;"Y",NOT(ISBLANK(X86)))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00000000-000E-0000-0200-0000440D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X86</xm:sqref>
        </x14:conditionalFormatting>
        <x14:conditionalFormatting xmlns:xm="http://schemas.microsoft.com/office/excel/2006/main">
          <x14:cfRule type="expression" priority="3529" id="{00000000-000E-0000-0200-0000730D0000}">
            <xm:f>AND('Program targeting'!$D$20&lt;&gt;"Y",NOT(ISBLANK(X87)))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00000000-000E-0000-0200-0000740D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X87</xm:sqref>
        </x14:conditionalFormatting>
        <x14:conditionalFormatting xmlns:xm="http://schemas.microsoft.com/office/excel/2006/main">
          <x14:cfRule type="expression" priority="3577" id="{00000000-000E-0000-0200-0000A30D0000}">
            <xm:f>AND('Program targeting'!$E$20&lt;&gt;"Y",NOT(ISBLANK(X88)))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00000000-000E-0000-0200-0000A40D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X88:X95</xm:sqref>
        </x14:conditionalFormatting>
        <x14:conditionalFormatting xmlns:xm="http://schemas.microsoft.com/office/excel/2006/main">
          <x14:cfRule type="expression" priority="3625" id="{00000000-000E-0000-0200-0000D30D0000}">
            <xm:f>AND('Program targeting'!$F$20&lt;&gt;"Y",NOT(ISBLANK(X89)))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00000000-000E-0000-0200-0000D40D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X89</xm:sqref>
        </x14:conditionalFormatting>
        <x14:conditionalFormatting xmlns:xm="http://schemas.microsoft.com/office/excel/2006/main">
          <x14:cfRule type="expression" priority="457" id="{00000000-000E-0000-0200-000073010000}">
            <xm:f>AND('Program targeting'!$J$20&lt;&gt;"Y",NOT(ISBLANK(X9)))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7401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</xm:sqref>
        </x14:conditionalFormatting>
        <x14:conditionalFormatting xmlns:xm="http://schemas.microsoft.com/office/excel/2006/main">
          <x14:cfRule type="expression" priority="3673" id="{00000000-000E-0000-0200-0000030E0000}">
            <xm:f>AND('Program targeting'!$G$20&lt;&gt;"Y",NOT(ISBLANK(X90)))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4" id="{00000000-000E-0000-0200-0000040E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X90</xm:sqref>
        </x14:conditionalFormatting>
        <x14:conditionalFormatting xmlns:xm="http://schemas.microsoft.com/office/excel/2006/main">
          <x14:cfRule type="expression" priority="3721" id="{00000000-000E-0000-0200-0000330E0000}">
            <xm:f>AND('Program targeting'!$H$20&lt;&gt;"Y",NOT(ISBLANK(X91)))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2" id="{00000000-000E-0000-0200-0000340E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X91</xm:sqref>
        </x14:conditionalFormatting>
        <x14:conditionalFormatting xmlns:xm="http://schemas.microsoft.com/office/excel/2006/main">
          <x14:cfRule type="expression" priority="3769" id="{00000000-000E-0000-0200-0000630E0000}">
            <xm:f>AND('Program targeting'!$I$20&lt;&gt;"Y",NOT(ISBLANK(X92)))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0" id="{00000000-000E-0000-0200-0000640E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X92</xm:sqref>
        </x14:conditionalFormatting>
        <x14:conditionalFormatting xmlns:xm="http://schemas.microsoft.com/office/excel/2006/main">
          <x14:cfRule type="expression" priority="3817" id="{00000000-000E-0000-0200-0000930E0000}">
            <xm:f>AND('Program targeting'!$J$20&lt;&gt;"Y",NOT(ISBLANK(X93)))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00000000-000E-0000-0200-0000940E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X93</xm:sqref>
        </x14:conditionalFormatting>
        <x14:conditionalFormatting xmlns:xm="http://schemas.microsoft.com/office/excel/2006/main">
          <x14:cfRule type="expression" priority="3865" id="{00000000-000E-0000-0200-0000C30E0000}">
            <xm:f>AND('Program targeting'!$K$20&lt;&gt;"Y",NOT(ISBLANK(X94)))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00000000-000E-0000-0200-0000C40E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X94</xm:sqref>
        </x14:conditionalFormatting>
        <x14:conditionalFormatting xmlns:xm="http://schemas.microsoft.com/office/excel/2006/main">
          <x14:cfRule type="expression" priority="3913" id="{00000000-000E-0000-0200-0000F30E0000}">
            <xm:f>AND('Program targeting'!$L$20&lt;&gt;"Y",NOT(ISBLANK(X95)))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00000000-000E-0000-0200-0000F40E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X95</xm:sqref>
        </x14:conditionalFormatting>
        <x14:conditionalFormatting xmlns:xm="http://schemas.microsoft.com/office/excel/2006/main">
          <x14:cfRule type="expression" priority="507" id="{00000000-000E-0000-0200-0000A5010000}">
            <xm:f>AND('Program targeting'!$K$21&lt;&gt;"Y",NOT(ISBLANK(Y10)))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A601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</xm:sqref>
        </x14:conditionalFormatting>
        <x14:conditionalFormatting xmlns:xm="http://schemas.microsoft.com/office/excel/2006/main">
          <x14:cfRule type="expression" priority="555" id="{00000000-000E-0000-0200-0000D5010000}">
            <xm:f>AND('Program targeting'!$L$21&lt;&gt;"Y",NOT(ISBLANK(Y11)))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D601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</xm:sqref>
        </x14:conditionalFormatting>
        <x14:conditionalFormatting xmlns:xm="http://schemas.microsoft.com/office/excel/2006/main">
          <x14:cfRule type="expression" priority="603" id="{00000000-000E-0000-0200-000005020000}">
            <xm:f>AND('Program targeting'!$C$21&lt;&gt;"Y",NOT(ISBLANK(Y14)))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0602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</xm:sqref>
        </x14:conditionalFormatting>
        <x14:conditionalFormatting xmlns:xm="http://schemas.microsoft.com/office/excel/2006/main">
          <x14:cfRule type="expression" priority="651" id="{00000000-000E-0000-0200-000035020000}">
            <xm:f>AND('Program targeting'!$D$21&lt;&gt;"Y",NOT(ISBLANK(Y15)))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3602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</xm:sqref>
        </x14:conditionalFormatting>
        <x14:conditionalFormatting xmlns:xm="http://schemas.microsoft.com/office/excel/2006/main">
          <x14:cfRule type="expression" priority="699" id="{00000000-000E-0000-0200-000065020000}">
            <xm:f>AND('Program targeting'!$E$21&lt;&gt;"Y",NOT(ISBLANK(Y16)))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6602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</xm:sqref>
        </x14:conditionalFormatting>
        <x14:conditionalFormatting xmlns:xm="http://schemas.microsoft.com/office/excel/2006/main">
          <x14:cfRule type="expression" priority="747" id="{00000000-000E-0000-0200-000095020000}">
            <xm:f>AND('Program targeting'!$F$21&lt;&gt;"Y",NOT(ISBLANK(Y17)))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9602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</xm:sqref>
        </x14:conditionalFormatting>
        <x14:conditionalFormatting xmlns:xm="http://schemas.microsoft.com/office/excel/2006/main">
          <x14:cfRule type="expression" priority="795" id="{00000000-000E-0000-0200-0000C5020000}">
            <xm:f>AND('Program targeting'!$G$21&lt;&gt;"Y",NOT(ISBLANK(Y18)))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C602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</xm:sqref>
        </x14:conditionalFormatting>
        <x14:conditionalFormatting xmlns:xm="http://schemas.microsoft.com/office/excel/2006/main">
          <x14:cfRule type="expression" priority="843" id="{00000000-000E-0000-0200-0000F5020000}">
            <xm:f>AND('Program targeting'!$H$21&lt;&gt;"Y",NOT(ISBLANK(Y19)))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F602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</xm:sqref>
        </x14:conditionalFormatting>
        <x14:conditionalFormatting xmlns:xm="http://schemas.microsoft.com/office/excel/2006/main">
          <x14:cfRule type="expression" priority="123" id="{00000000-000E-0000-0200-000025000000}">
            <xm:f>AND('Program targeting'!$C$21&lt;&gt;"Y",NOT(ISBLANK(Y2)))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2600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</xm:sqref>
        </x14:conditionalFormatting>
        <x14:conditionalFormatting xmlns:xm="http://schemas.microsoft.com/office/excel/2006/main">
          <x14:cfRule type="expression" priority="891" id="{00000000-000E-0000-0200-000025030000}">
            <xm:f>AND('Program targeting'!$I$21&lt;&gt;"Y",NOT(ISBLANK(Y20)))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2603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</xm:sqref>
        </x14:conditionalFormatting>
        <x14:conditionalFormatting xmlns:xm="http://schemas.microsoft.com/office/excel/2006/main">
          <x14:cfRule type="expression" priority="939" id="{00000000-000E-0000-0200-000055030000}">
            <xm:f>AND('Program targeting'!$J$21&lt;&gt;"Y",NOT(ISBLANK(Y21)))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5603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</xm:sqref>
        </x14:conditionalFormatting>
        <x14:conditionalFormatting xmlns:xm="http://schemas.microsoft.com/office/excel/2006/main">
          <x14:cfRule type="expression" priority="987" id="{00000000-000E-0000-0200-000085030000}">
            <xm:f>AND('Program targeting'!$K$21&lt;&gt;"Y",NOT(ISBLANK(Y22)))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8603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</xm:sqref>
        </x14:conditionalFormatting>
        <x14:conditionalFormatting xmlns:xm="http://schemas.microsoft.com/office/excel/2006/main">
          <x14:cfRule type="expression" priority="1035" id="{00000000-000E-0000-0200-0000B5030000}">
            <xm:f>AND('Program targeting'!$L$21&lt;&gt;"Y",NOT(ISBLANK(Y23)))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B603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</xm:sqref>
        </x14:conditionalFormatting>
        <x14:conditionalFormatting xmlns:xm="http://schemas.microsoft.com/office/excel/2006/main">
          <x14:cfRule type="expression" priority="1083" id="{00000000-000E-0000-0200-0000E5030000}">
            <xm:f>AND('Program targeting'!$C$21&lt;&gt;"Y",NOT(ISBLANK(Y26)))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E603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Y26</xm:sqref>
        </x14:conditionalFormatting>
        <x14:conditionalFormatting xmlns:xm="http://schemas.microsoft.com/office/excel/2006/main">
          <x14:cfRule type="expression" priority="1131" id="{00000000-000E-0000-0200-000015040000}">
            <xm:f>AND('Program targeting'!$D$21&lt;&gt;"Y",NOT(ISBLANK(Y27)))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1604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Y27</xm:sqref>
        </x14:conditionalFormatting>
        <x14:conditionalFormatting xmlns:xm="http://schemas.microsoft.com/office/excel/2006/main">
          <x14:cfRule type="expression" priority="1179" id="{00000000-000E-0000-0200-000045040000}">
            <xm:f>AND('Program targeting'!$E$21&lt;&gt;"Y",NOT(ISBLANK(Y28)))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4604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Y28</xm:sqref>
        </x14:conditionalFormatting>
        <x14:conditionalFormatting xmlns:xm="http://schemas.microsoft.com/office/excel/2006/main">
          <x14:cfRule type="expression" priority="1227" id="{00000000-000E-0000-0200-000075040000}">
            <xm:f>AND('Program targeting'!$F$21&lt;&gt;"Y",NOT(ISBLANK(Y29)))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7604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Y29</xm:sqref>
        </x14:conditionalFormatting>
        <x14:conditionalFormatting xmlns:xm="http://schemas.microsoft.com/office/excel/2006/main">
          <x14:cfRule type="expression" priority="171" id="{00000000-000E-0000-0200-000055000000}">
            <xm:f>AND('Program targeting'!$D$21&lt;&gt;"Y",NOT(ISBLANK(Y3)))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5600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</xm:sqref>
        </x14:conditionalFormatting>
        <x14:conditionalFormatting xmlns:xm="http://schemas.microsoft.com/office/excel/2006/main">
          <x14:cfRule type="expression" priority="1275" id="{00000000-000E-0000-0200-0000A5040000}">
            <xm:f>AND('Program targeting'!$G$21&lt;&gt;"Y",NOT(ISBLANK(Y30)))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A604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Y30</xm:sqref>
        </x14:conditionalFormatting>
        <x14:conditionalFormatting xmlns:xm="http://schemas.microsoft.com/office/excel/2006/main">
          <x14:cfRule type="expression" priority="1323" id="{00000000-000E-0000-0200-0000D5040000}">
            <xm:f>AND('Program targeting'!$H$21&lt;&gt;"Y",NOT(ISBLANK(Y31)))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D604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Y31</xm:sqref>
        </x14:conditionalFormatting>
        <x14:conditionalFormatting xmlns:xm="http://schemas.microsoft.com/office/excel/2006/main">
          <x14:cfRule type="expression" priority="1371" id="{00000000-000E-0000-0200-000005050000}">
            <xm:f>AND('Program targeting'!$I$21&lt;&gt;"Y",NOT(ISBLANK(Y32)))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0605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Y32</xm:sqref>
        </x14:conditionalFormatting>
        <x14:conditionalFormatting xmlns:xm="http://schemas.microsoft.com/office/excel/2006/main">
          <x14:cfRule type="expression" priority="1419" id="{00000000-000E-0000-0200-000035050000}">
            <xm:f>AND('Program targeting'!$J$21&lt;&gt;"Y",NOT(ISBLANK(Y33)))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3605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Y33</xm:sqref>
        </x14:conditionalFormatting>
        <x14:conditionalFormatting xmlns:xm="http://schemas.microsoft.com/office/excel/2006/main">
          <x14:cfRule type="expression" priority="1467" id="{00000000-000E-0000-0200-000065050000}">
            <xm:f>AND('Program targeting'!$K$21&lt;&gt;"Y",NOT(ISBLANK(Y34)))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6605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Y34</xm:sqref>
        </x14:conditionalFormatting>
        <x14:conditionalFormatting xmlns:xm="http://schemas.microsoft.com/office/excel/2006/main">
          <x14:cfRule type="expression" priority="1515" id="{00000000-000E-0000-0200-000095050000}">
            <xm:f>AND('Program targeting'!$L$21&lt;&gt;"Y",NOT(ISBLANK(Y35)))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9605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Y35</xm:sqref>
        </x14:conditionalFormatting>
        <x14:conditionalFormatting xmlns:xm="http://schemas.microsoft.com/office/excel/2006/main">
          <x14:cfRule type="expression" priority="1563" id="{00000000-000E-0000-0200-0000C5050000}">
            <xm:f>AND('Program targeting'!$C$21&lt;&gt;"Y",NOT(ISBLANK(Y38)))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C605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Y38</xm:sqref>
        </x14:conditionalFormatting>
        <x14:conditionalFormatting xmlns:xm="http://schemas.microsoft.com/office/excel/2006/main">
          <x14:cfRule type="expression" priority="1611" id="{00000000-000E-0000-0200-0000F5050000}">
            <xm:f>AND('Program targeting'!$D$21&lt;&gt;"Y",NOT(ISBLANK(Y39)))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F605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Y39</xm:sqref>
        </x14:conditionalFormatting>
        <x14:conditionalFormatting xmlns:xm="http://schemas.microsoft.com/office/excel/2006/main">
          <x14:cfRule type="expression" priority="219" id="{00000000-000E-0000-0200-000085000000}">
            <xm:f>AND('Program targeting'!$E$21&lt;&gt;"Y",NOT(ISBLANK(Y4)))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8600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</xm:sqref>
        </x14:conditionalFormatting>
        <x14:conditionalFormatting xmlns:xm="http://schemas.microsoft.com/office/excel/2006/main">
          <x14:cfRule type="expression" priority="1659" id="{00000000-000E-0000-0200-000025060000}">
            <xm:f>AND('Program targeting'!$E$21&lt;&gt;"Y",NOT(ISBLANK(Y40)))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2606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Y40</xm:sqref>
        </x14:conditionalFormatting>
        <x14:conditionalFormatting xmlns:xm="http://schemas.microsoft.com/office/excel/2006/main">
          <x14:cfRule type="expression" priority="1707" id="{00000000-000E-0000-0200-000055060000}">
            <xm:f>AND('Program targeting'!$F$21&lt;&gt;"Y",NOT(ISBLANK(Y41)))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5606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Y41</xm:sqref>
        </x14:conditionalFormatting>
        <x14:conditionalFormatting xmlns:xm="http://schemas.microsoft.com/office/excel/2006/main">
          <x14:cfRule type="expression" priority="1755" id="{00000000-000E-0000-0200-000085060000}">
            <xm:f>AND('Program targeting'!$G$21&lt;&gt;"Y",NOT(ISBLANK(Y42)))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8606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Y42</xm:sqref>
        </x14:conditionalFormatting>
        <x14:conditionalFormatting xmlns:xm="http://schemas.microsoft.com/office/excel/2006/main">
          <x14:cfRule type="expression" priority="1803" id="{00000000-000E-0000-0200-0000B5060000}">
            <xm:f>AND('Program targeting'!$H$21&lt;&gt;"Y",NOT(ISBLANK(Y43)))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B606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Y43</xm:sqref>
        </x14:conditionalFormatting>
        <x14:conditionalFormatting xmlns:xm="http://schemas.microsoft.com/office/excel/2006/main">
          <x14:cfRule type="expression" priority="1851" id="{00000000-000E-0000-0200-0000E5060000}">
            <xm:f>AND('Program targeting'!$I$21&lt;&gt;"Y",NOT(ISBLANK(Y44)))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E606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Y44</xm:sqref>
        </x14:conditionalFormatting>
        <x14:conditionalFormatting xmlns:xm="http://schemas.microsoft.com/office/excel/2006/main">
          <x14:cfRule type="expression" priority="1899" id="{00000000-000E-0000-0200-000015070000}">
            <xm:f>AND('Program targeting'!$J$21&lt;&gt;"Y",NOT(ISBLANK(Y45)))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1607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Y45</xm:sqref>
        </x14:conditionalFormatting>
        <x14:conditionalFormatting xmlns:xm="http://schemas.microsoft.com/office/excel/2006/main">
          <x14:cfRule type="expression" priority="1947" id="{00000000-000E-0000-0200-000045070000}">
            <xm:f>AND('Program targeting'!$K$21&lt;&gt;"Y",NOT(ISBLANK(Y46)))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4607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Y46</xm:sqref>
        </x14:conditionalFormatting>
        <x14:conditionalFormatting xmlns:xm="http://schemas.microsoft.com/office/excel/2006/main">
          <x14:cfRule type="expression" priority="1995" id="{00000000-000E-0000-0200-000075070000}">
            <xm:f>AND('Program targeting'!$L$21&lt;&gt;"Y",NOT(ISBLANK(Y47)))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7607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Y47</xm:sqref>
        </x14:conditionalFormatting>
        <x14:conditionalFormatting xmlns:xm="http://schemas.microsoft.com/office/excel/2006/main">
          <x14:cfRule type="expression" priority="267" id="{00000000-000E-0000-0200-0000B5000000}">
            <xm:f>AND('Program targeting'!$F$21&lt;&gt;"Y",NOT(ISBLANK(Y5)))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B600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</xm:sqref>
        </x14:conditionalFormatting>
        <x14:conditionalFormatting xmlns:xm="http://schemas.microsoft.com/office/excel/2006/main">
          <x14:cfRule type="expression" priority="2043" id="{00000000-000E-0000-0200-0000A5070000}">
            <xm:f>AND('Program targeting'!$C$21&lt;&gt;"Y",NOT(ISBLANK(Y50)))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A607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Y50</xm:sqref>
        </x14:conditionalFormatting>
        <x14:conditionalFormatting xmlns:xm="http://schemas.microsoft.com/office/excel/2006/main">
          <x14:cfRule type="expression" priority="2091" id="{00000000-000E-0000-0200-0000D5070000}">
            <xm:f>AND('Program targeting'!$D$21&lt;&gt;"Y",NOT(ISBLANK(Y51)))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D607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Y51</xm:sqref>
        </x14:conditionalFormatting>
        <x14:conditionalFormatting xmlns:xm="http://schemas.microsoft.com/office/excel/2006/main">
          <x14:cfRule type="expression" priority="2139" id="{00000000-000E-0000-0200-000005080000}">
            <xm:f>AND('Program targeting'!$E$21&lt;&gt;"Y",NOT(ISBLANK(Y52)))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0608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Y52</xm:sqref>
        </x14:conditionalFormatting>
        <x14:conditionalFormatting xmlns:xm="http://schemas.microsoft.com/office/excel/2006/main">
          <x14:cfRule type="expression" priority="2187" id="{00000000-000E-0000-0200-000035080000}">
            <xm:f>AND('Program targeting'!$F$21&lt;&gt;"Y",NOT(ISBLANK(Y53)))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3608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Y53</xm:sqref>
        </x14:conditionalFormatting>
        <x14:conditionalFormatting xmlns:xm="http://schemas.microsoft.com/office/excel/2006/main">
          <x14:cfRule type="expression" priority="2235" id="{00000000-000E-0000-0200-000065080000}">
            <xm:f>AND('Program targeting'!$G$21&lt;&gt;"Y",NOT(ISBLANK(Y54)))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6608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Y54</xm:sqref>
        </x14:conditionalFormatting>
        <x14:conditionalFormatting xmlns:xm="http://schemas.microsoft.com/office/excel/2006/main">
          <x14:cfRule type="expression" priority="2283" id="{00000000-000E-0000-0200-000095080000}">
            <xm:f>AND('Program targeting'!$H$21&lt;&gt;"Y",NOT(ISBLANK(Y55)))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9608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Y55</xm:sqref>
        </x14:conditionalFormatting>
        <x14:conditionalFormatting xmlns:xm="http://schemas.microsoft.com/office/excel/2006/main">
          <x14:cfRule type="expression" priority="2331" id="{00000000-000E-0000-0200-0000C5080000}">
            <xm:f>AND('Program targeting'!$I$21&lt;&gt;"Y",NOT(ISBLANK(Y56)))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00000000-000E-0000-0200-0000C608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Y56</xm:sqref>
        </x14:conditionalFormatting>
        <x14:conditionalFormatting xmlns:xm="http://schemas.microsoft.com/office/excel/2006/main">
          <x14:cfRule type="expression" priority="2379" id="{00000000-000E-0000-0200-0000F5080000}">
            <xm:f>AND('Program targeting'!$J$21&lt;&gt;"Y",NOT(ISBLANK(Y57)))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00000000-000E-0000-0200-0000F608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Y57</xm:sqref>
        </x14:conditionalFormatting>
        <x14:conditionalFormatting xmlns:xm="http://schemas.microsoft.com/office/excel/2006/main">
          <x14:cfRule type="expression" priority="2427" id="{00000000-000E-0000-0200-000025090000}">
            <xm:f>AND('Program targeting'!$K$21&lt;&gt;"Y",NOT(ISBLANK(Y58)))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00000000-000E-0000-0200-00002609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Y58</xm:sqref>
        </x14:conditionalFormatting>
        <x14:conditionalFormatting xmlns:xm="http://schemas.microsoft.com/office/excel/2006/main">
          <x14:cfRule type="expression" priority="2475" id="{00000000-000E-0000-0200-000055090000}">
            <xm:f>AND('Program targeting'!$L$21&lt;&gt;"Y",NOT(ISBLANK(Y59)))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00000000-000E-0000-0200-00005609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Y59</xm:sqref>
        </x14:conditionalFormatting>
        <x14:conditionalFormatting xmlns:xm="http://schemas.microsoft.com/office/excel/2006/main">
          <x14:cfRule type="expression" priority="315" id="{00000000-000E-0000-0200-0000E5000000}">
            <xm:f>AND('Program targeting'!$G$21&lt;&gt;"Y",NOT(ISBLANK(Y6)))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E600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</xm:sqref>
        </x14:conditionalFormatting>
        <x14:conditionalFormatting xmlns:xm="http://schemas.microsoft.com/office/excel/2006/main">
          <x14:cfRule type="expression" priority="2523" id="{00000000-000E-0000-0200-000085090000}">
            <xm:f>AND('Program targeting'!$C$21&lt;&gt;"Y",NOT(ISBLANK(Y62)))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00000000-000E-0000-0200-00008609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Y62</xm:sqref>
        </x14:conditionalFormatting>
        <x14:conditionalFormatting xmlns:xm="http://schemas.microsoft.com/office/excel/2006/main">
          <x14:cfRule type="expression" priority="2571" id="{00000000-000E-0000-0200-0000B5090000}">
            <xm:f>AND('Program targeting'!$D$21&lt;&gt;"Y",NOT(ISBLANK(Y63)))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00000000-000E-0000-0200-0000B609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Y63</xm:sqref>
        </x14:conditionalFormatting>
        <x14:conditionalFormatting xmlns:xm="http://schemas.microsoft.com/office/excel/2006/main">
          <x14:cfRule type="expression" priority="2619" id="{00000000-000E-0000-0200-0000E5090000}">
            <xm:f>AND('Program targeting'!$E$21&lt;&gt;"Y",NOT(ISBLANK(Y64)))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00000000-000E-0000-0200-0000E609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Y64</xm:sqref>
        </x14:conditionalFormatting>
        <x14:conditionalFormatting xmlns:xm="http://schemas.microsoft.com/office/excel/2006/main">
          <x14:cfRule type="expression" priority="2667" id="{00000000-000E-0000-0200-0000150A0000}">
            <xm:f>AND('Program targeting'!$F$21&lt;&gt;"Y",NOT(ISBLANK(Y65)))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00000000-000E-0000-0200-0000160A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Y65</xm:sqref>
        </x14:conditionalFormatting>
        <x14:conditionalFormatting xmlns:xm="http://schemas.microsoft.com/office/excel/2006/main">
          <x14:cfRule type="expression" priority="2715" id="{00000000-000E-0000-0200-0000450A0000}">
            <xm:f>AND('Program targeting'!$G$21&lt;&gt;"Y",NOT(ISBLANK(Y66)))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00000000-000E-0000-0200-0000460A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Y66</xm:sqref>
        </x14:conditionalFormatting>
        <x14:conditionalFormatting xmlns:xm="http://schemas.microsoft.com/office/excel/2006/main">
          <x14:cfRule type="expression" priority="2763" id="{00000000-000E-0000-0200-0000750A0000}">
            <xm:f>AND('Program targeting'!$H$21&lt;&gt;"Y",NOT(ISBLANK(Y67)))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00000000-000E-0000-0200-0000760A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Y67</xm:sqref>
        </x14:conditionalFormatting>
        <x14:conditionalFormatting xmlns:xm="http://schemas.microsoft.com/office/excel/2006/main">
          <x14:cfRule type="expression" priority="2811" id="{00000000-000E-0000-0200-0000A50A0000}">
            <xm:f>AND('Program targeting'!$I$21&lt;&gt;"Y",NOT(ISBLANK(Y68)))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00000000-000E-0000-0200-0000A60A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Y68</xm:sqref>
        </x14:conditionalFormatting>
        <x14:conditionalFormatting xmlns:xm="http://schemas.microsoft.com/office/excel/2006/main">
          <x14:cfRule type="expression" priority="2859" id="{00000000-000E-0000-0200-0000D50A0000}">
            <xm:f>AND('Program targeting'!$J$21&lt;&gt;"Y",NOT(ISBLANK(Y69)))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0" id="{00000000-000E-0000-0200-0000D60A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Y69</xm:sqref>
        </x14:conditionalFormatting>
        <x14:conditionalFormatting xmlns:xm="http://schemas.microsoft.com/office/excel/2006/main">
          <x14:cfRule type="expression" priority="363" id="{00000000-000E-0000-0200-000015010000}">
            <xm:f>AND('Program targeting'!$H$21&lt;&gt;"Y",NOT(ISBLANK(Y7)))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1601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</xm:sqref>
        </x14:conditionalFormatting>
        <x14:conditionalFormatting xmlns:xm="http://schemas.microsoft.com/office/excel/2006/main">
          <x14:cfRule type="expression" priority="2907" id="{00000000-000E-0000-0200-0000050B0000}">
            <xm:f>AND('Program targeting'!$K$21&lt;&gt;"Y",NOT(ISBLANK(Y70)))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00000000-000E-0000-0200-0000060B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Y70</xm:sqref>
        </x14:conditionalFormatting>
        <x14:conditionalFormatting xmlns:xm="http://schemas.microsoft.com/office/excel/2006/main">
          <x14:cfRule type="expression" priority="2955" id="{00000000-000E-0000-0200-0000350B0000}">
            <xm:f>AND('Program targeting'!$L$21&lt;&gt;"Y",NOT(ISBLANK(Y71)))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00000000-000E-0000-0200-0000360B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Y71</xm:sqref>
        </x14:conditionalFormatting>
        <x14:conditionalFormatting xmlns:xm="http://schemas.microsoft.com/office/excel/2006/main">
          <x14:cfRule type="expression" priority="3003" id="{00000000-000E-0000-0200-0000650B0000}">
            <xm:f>AND('Program targeting'!$C$21&lt;&gt;"Y",NOT(ISBLANK(Y74)))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00000000-000E-0000-0200-0000660B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Y74</xm:sqref>
        </x14:conditionalFormatting>
        <x14:conditionalFormatting xmlns:xm="http://schemas.microsoft.com/office/excel/2006/main">
          <x14:cfRule type="expression" priority="3051" id="{00000000-000E-0000-0200-0000950B0000}">
            <xm:f>AND('Program targeting'!$D$21&lt;&gt;"Y",NOT(ISBLANK(Y75)))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00000000-000E-0000-0200-0000960B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Y75</xm:sqref>
        </x14:conditionalFormatting>
        <x14:conditionalFormatting xmlns:xm="http://schemas.microsoft.com/office/excel/2006/main">
          <x14:cfRule type="expression" priority="3099" id="{00000000-000E-0000-0200-0000C50B0000}">
            <xm:f>AND('Program targeting'!$E$21&lt;&gt;"Y",NOT(ISBLANK(Y76)))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00000000-000E-0000-0200-0000C60B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Y76</xm:sqref>
        </x14:conditionalFormatting>
        <x14:conditionalFormatting xmlns:xm="http://schemas.microsoft.com/office/excel/2006/main">
          <x14:cfRule type="expression" priority="3147" id="{00000000-000E-0000-0200-0000F50B0000}">
            <xm:f>AND('Program targeting'!$F$21&lt;&gt;"Y",NOT(ISBLANK(Y77)))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00000000-000E-0000-0200-0000F60B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Y77</xm:sqref>
        </x14:conditionalFormatting>
        <x14:conditionalFormatting xmlns:xm="http://schemas.microsoft.com/office/excel/2006/main">
          <x14:cfRule type="expression" priority="3195" id="{00000000-000E-0000-0200-0000250C0000}">
            <xm:f>AND('Program targeting'!$G$21&lt;&gt;"Y",NOT(ISBLANK(Y78)))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00000000-000E-0000-0200-0000260C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Y78</xm:sqref>
        </x14:conditionalFormatting>
        <x14:conditionalFormatting xmlns:xm="http://schemas.microsoft.com/office/excel/2006/main">
          <x14:cfRule type="expression" priority="3243" id="{00000000-000E-0000-0200-0000550C0000}">
            <xm:f>AND('Program targeting'!$H$21&lt;&gt;"Y",NOT(ISBLANK(Y79)))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00000000-000E-0000-0200-0000560C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Y79</xm:sqref>
        </x14:conditionalFormatting>
        <x14:conditionalFormatting xmlns:xm="http://schemas.microsoft.com/office/excel/2006/main">
          <x14:cfRule type="expression" priority="411" id="{00000000-000E-0000-0200-000045010000}">
            <xm:f>AND('Program targeting'!$I$21&lt;&gt;"Y",NOT(ISBLANK(Y8)))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4601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</xm:sqref>
        </x14:conditionalFormatting>
        <x14:conditionalFormatting xmlns:xm="http://schemas.microsoft.com/office/excel/2006/main">
          <x14:cfRule type="expression" priority="3291" id="{00000000-000E-0000-0200-0000850C0000}">
            <xm:f>AND('Program targeting'!$I$21&lt;&gt;"Y",NOT(ISBLANK(Y80)))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00000000-000E-0000-0200-0000860C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Y80</xm:sqref>
        </x14:conditionalFormatting>
        <x14:conditionalFormatting xmlns:xm="http://schemas.microsoft.com/office/excel/2006/main">
          <x14:cfRule type="expression" priority="3339" id="{00000000-000E-0000-0200-0000B50C0000}">
            <xm:f>AND('Program targeting'!$J$21&lt;&gt;"Y",NOT(ISBLANK(Y81)))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0" id="{00000000-000E-0000-0200-0000B60C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Y81</xm:sqref>
        </x14:conditionalFormatting>
        <x14:conditionalFormatting xmlns:xm="http://schemas.microsoft.com/office/excel/2006/main">
          <x14:cfRule type="expression" priority="3387" id="{00000000-000E-0000-0200-0000E50C0000}">
            <xm:f>AND('Program targeting'!$K$21&lt;&gt;"Y",NOT(ISBLANK(Y82)))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00000000-000E-0000-0200-0000E60C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Y82</xm:sqref>
        </x14:conditionalFormatting>
        <x14:conditionalFormatting xmlns:xm="http://schemas.microsoft.com/office/excel/2006/main">
          <x14:cfRule type="expression" priority="3435" id="{00000000-000E-0000-0200-0000150D0000}">
            <xm:f>AND('Program targeting'!$L$21&lt;&gt;"Y",NOT(ISBLANK(Y83)))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00000000-000E-0000-0200-0000160D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Y83</xm:sqref>
        </x14:conditionalFormatting>
        <x14:conditionalFormatting xmlns:xm="http://schemas.microsoft.com/office/excel/2006/main">
          <x14:cfRule type="expression" priority="3483" id="{00000000-000E-0000-0200-0000450D0000}">
            <xm:f>AND('Program targeting'!$C$21&lt;&gt;"Y",NOT(ISBLANK(Y86)))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4" id="{00000000-000E-0000-0200-0000460D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Y86</xm:sqref>
        </x14:conditionalFormatting>
        <x14:conditionalFormatting xmlns:xm="http://schemas.microsoft.com/office/excel/2006/main">
          <x14:cfRule type="expression" priority="3531" id="{00000000-000E-0000-0200-0000750D0000}">
            <xm:f>AND('Program targeting'!$D$21&lt;&gt;"Y",NOT(ISBLANK(Y87)))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00000000-000E-0000-0200-0000760D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Y87</xm:sqref>
        </x14:conditionalFormatting>
        <x14:conditionalFormatting xmlns:xm="http://schemas.microsoft.com/office/excel/2006/main">
          <x14:cfRule type="expression" priority="3579" id="{00000000-000E-0000-0200-0000A50D0000}">
            <xm:f>AND('Program targeting'!$E$21&lt;&gt;"Y",NOT(ISBLANK(Y88)))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00000000-000E-0000-0200-0000A60D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Y88:Y95</xm:sqref>
        </x14:conditionalFormatting>
        <x14:conditionalFormatting xmlns:xm="http://schemas.microsoft.com/office/excel/2006/main">
          <x14:cfRule type="expression" priority="3627" id="{00000000-000E-0000-0200-0000D50D0000}">
            <xm:f>AND('Program targeting'!$F$21&lt;&gt;"Y",NOT(ISBLANK(Y89)))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00000000-000E-0000-0200-0000D60D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Y89</xm:sqref>
        </x14:conditionalFormatting>
        <x14:conditionalFormatting xmlns:xm="http://schemas.microsoft.com/office/excel/2006/main">
          <x14:cfRule type="expression" priority="459" id="{00000000-000E-0000-0200-000075010000}">
            <xm:f>AND('Program targeting'!$J$21&lt;&gt;"Y",NOT(ISBLANK(Y9)))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7601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</xm:sqref>
        </x14:conditionalFormatting>
        <x14:conditionalFormatting xmlns:xm="http://schemas.microsoft.com/office/excel/2006/main">
          <x14:cfRule type="expression" priority="3675" id="{00000000-000E-0000-0200-0000050E0000}">
            <xm:f>AND('Program targeting'!$G$21&lt;&gt;"Y",NOT(ISBLANK(Y90)))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00000000-000E-0000-0200-0000060E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Y90</xm:sqref>
        </x14:conditionalFormatting>
        <x14:conditionalFormatting xmlns:xm="http://schemas.microsoft.com/office/excel/2006/main">
          <x14:cfRule type="expression" priority="3723" id="{00000000-000E-0000-0200-0000350E0000}">
            <xm:f>AND('Program targeting'!$H$21&lt;&gt;"Y",NOT(ISBLANK(Y91)))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00000000-000E-0000-0200-0000360E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Y91</xm:sqref>
        </x14:conditionalFormatting>
        <x14:conditionalFormatting xmlns:xm="http://schemas.microsoft.com/office/excel/2006/main">
          <x14:cfRule type="expression" priority="3771" id="{00000000-000E-0000-0200-0000650E0000}">
            <xm:f>AND('Program targeting'!$I$21&lt;&gt;"Y",NOT(ISBLANK(Y92)))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2" id="{00000000-000E-0000-0200-0000660E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Y92</xm:sqref>
        </x14:conditionalFormatting>
        <x14:conditionalFormatting xmlns:xm="http://schemas.microsoft.com/office/excel/2006/main">
          <x14:cfRule type="expression" priority="3819" id="{00000000-000E-0000-0200-0000950E0000}">
            <xm:f>AND('Program targeting'!$J$21&lt;&gt;"Y",NOT(ISBLANK(Y93)))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00000000-000E-0000-0200-0000960E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Y93</xm:sqref>
        </x14:conditionalFormatting>
        <x14:conditionalFormatting xmlns:xm="http://schemas.microsoft.com/office/excel/2006/main">
          <x14:cfRule type="expression" priority="3867" id="{00000000-000E-0000-0200-0000C50E0000}">
            <xm:f>AND('Program targeting'!$K$21&lt;&gt;"Y",NOT(ISBLANK(Y94)))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00000000-000E-0000-0200-0000C60E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Y94</xm:sqref>
        </x14:conditionalFormatting>
        <x14:conditionalFormatting xmlns:xm="http://schemas.microsoft.com/office/excel/2006/main">
          <x14:cfRule type="expression" priority="3915" id="{00000000-000E-0000-0200-0000F50E0000}">
            <xm:f>AND('Program targeting'!$L$21&lt;&gt;"Y",NOT(ISBLANK(Y95)))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00000000-000E-0000-0200-0000F60E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Y95</xm:sqref>
        </x14:conditionalFormatting>
        <x14:conditionalFormatting xmlns:xm="http://schemas.microsoft.com/office/excel/2006/main">
          <x14:cfRule type="expression" priority="509" id="{00000000-000E-0000-0200-0000A7010000}">
            <xm:f>AND('Program targeting'!$K$22&lt;&gt;"Y",NOT(ISBLANK(Z10)))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A801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</xm:sqref>
        </x14:conditionalFormatting>
        <x14:conditionalFormatting xmlns:xm="http://schemas.microsoft.com/office/excel/2006/main">
          <x14:cfRule type="expression" priority="557" id="{00000000-000E-0000-0200-0000D7010000}">
            <xm:f>AND('Program targeting'!$L$22&lt;&gt;"Y",NOT(ISBLANK(Z11)))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00000000-000E-0000-0200-0000D801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</xm:sqref>
        </x14:conditionalFormatting>
        <x14:conditionalFormatting xmlns:xm="http://schemas.microsoft.com/office/excel/2006/main">
          <x14:cfRule type="expression" priority="605" id="{00000000-000E-0000-0200-000007020000}">
            <xm:f>AND('Program targeting'!$C$22&lt;&gt;"Y",NOT(ISBLANK(Z14)))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0802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</xm:sqref>
        </x14:conditionalFormatting>
        <x14:conditionalFormatting xmlns:xm="http://schemas.microsoft.com/office/excel/2006/main">
          <x14:cfRule type="expression" priority="653" id="{00000000-000E-0000-0200-000037020000}">
            <xm:f>AND('Program targeting'!$D$22&lt;&gt;"Y",NOT(ISBLANK(Z15)))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3802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</xm:sqref>
        </x14:conditionalFormatting>
        <x14:conditionalFormatting xmlns:xm="http://schemas.microsoft.com/office/excel/2006/main">
          <x14:cfRule type="expression" priority="701" id="{00000000-000E-0000-0200-000067020000}">
            <xm:f>AND('Program targeting'!$E$22&lt;&gt;"Y",NOT(ISBLANK(Z16)))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00000000-000E-0000-0200-00006802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</xm:sqref>
        </x14:conditionalFormatting>
        <x14:conditionalFormatting xmlns:xm="http://schemas.microsoft.com/office/excel/2006/main">
          <x14:cfRule type="expression" priority="749" id="{00000000-000E-0000-0200-000097020000}">
            <xm:f>AND('Program targeting'!$F$22&lt;&gt;"Y",NOT(ISBLANK(Z17)))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9802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</xm:sqref>
        </x14:conditionalFormatting>
        <x14:conditionalFormatting xmlns:xm="http://schemas.microsoft.com/office/excel/2006/main">
          <x14:cfRule type="expression" priority="797" id="{00000000-000E-0000-0200-0000C7020000}">
            <xm:f>AND('Program targeting'!$G$22&lt;&gt;"Y",NOT(ISBLANK(Z18)))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C802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</xm:sqref>
        </x14:conditionalFormatting>
        <x14:conditionalFormatting xmlns:xm="http://schemas.microsoft.com/office/excel/2006/main">
          <x14:cfRule type="expression" priority="845" id="{00000000-000E-0000-0200-0000F7020000}">
            <xm:f>AND('Program targeting'!$H$22&lt;&gt;"Y",NOT(ISBLANK(Z19)))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00000000-000E-0000-0200-0000F802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</xm:sqref>
        </x14:conditionalFormatting>
        <x14:conditionalFormatting xmlns:xm="http://schemas.microsoft.com/office/excel/2006/main">
          <x14:cfRule type="expression" priority="125" id="{00000000-000E-0000-0200-000027000000}">
            <xm:f>AND('Program targeting'!$C$22&lt;&gt;"Y",NOT(ISBLANK(Z2)))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2800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</xm:sqref>
        </x14:conditionalFormatting>
        <x14:conditionalFormatting xmlns:xm="http://schemas.microsoft.com/office/excel/2006/main">
          <x14:cfRule type="expression" priority="893" id="{00000000-000E-0000-0200-000027030000}">
            <xm:f>AND('Program targeting'!$I$22&lt;&gt;"Y",NOT(ISBLANK(Z20)))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2803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</xm:sqref>
        </x14:conditionalFormatting>
        <x14:conditionalFormatting xmlns:xm="http://schemas.microsoft.com/office/excel/2006/main">
          <x14:cfRule type="expression" priority="941" id="{00000000-000E-0000-0200-000057030000}">
            <xm:f>AND('Program targeting'!$J$22&lt;&gt;"Y",NOT(ISBLANK(Z21)))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5803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</xm:sqref>
        </x14:conditionalFormatting>
        <x14:conditionalFormatting xmlns:xm="http://schemas.microsoft.com/office/excel/2006/main">
          <x14:cfRule type="expression" priority="989" id="{00000000-000E-0000-0200-000087030000}">
            <xm:f>AND('Program targeting'!$K$22&lt;&gt;"Y",NOT(ISBLANK(Z22)))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00000000-000E-0000-0200-00008803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</xm:sqref>
        </x14:conditionalFormatting>
        <x14:conditionalFormatting xmlns:xm="http://schemas.microsoft.com/office/excel/2006/main">
          <x14:cfRule type="expression" priority="1037" id="{00000000-000E-0000-0200-0000B7030000}">
            <xm:f>AND('Program targeting'!$L$22&lt;&gt;"Y",NOT(ISBLANK(Z23)))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B803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</xm:sqref>
        </x14:conditionalFormatting>
        <x14:conditionalFormatting xmlns:xm="http://schemas.microsoft.com/office/excel/2006/main">
          <x14:cfRule type="expression" priority="1085" id="{00000000-000E-0000-0200-0000E7030000}">
            <xm:f>AND('Program targeting'!$C$22&lt;&gt;"Y",NOT(ISBLANK(Z26)))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E803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Z26</xm:sqref>
        </x14:conditionalFormatting>
        <x14:conditionalFormatting xmlns:xm="http://schemas.microsoft.com/office/excel/2006/main">
          <x14:cfRule type="expression" priority="1133" id="{00000000-000E-0000-0200-000017040000}">
            <xm:f>AND('Program targeting'!$D$22&lt;&gt;"Y",NOT(ISBLANK(Z27)))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00000000-000E-0000-0200-00001804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Z27</xm:sqref>
        </x14:conditionalFormatting>
        <x14:conditionalFormatting xmlns:xm="http://schemas.microsoft.com/office/excel/2006/main">
          <x14:cfRule type="expression" priority="1181" id="{00000000-000E-0000-0200-000047040000}">
            <xm:f>AND('Program targeting'!$E$22&lt;&gt;"Y",NOT(ISBLANK(Z28)))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4804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Z28</xm:sqref>
        </x14:conditionalFormatting>
        <x14:conditionalFormatting xmlns:xm="http://schemas.microsoft.com/office/excel/2006/main">
          <x14:cfRule type="expression" priority="1229" id="{00000000-000E-0000-0200-000077040000}">
            <xm:f>AND('Program targeting'!$F$22&lt;&gt;"Y",NOT(ISBLANK(Z29)))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7804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Z29</xm:sqref>
        </x14:conditionalFormatting>
        <x14:conditionalFormatting xmlns:xm="http://schemas.microsoft.com/office/excel/2006/main">
          <x14:cfRule type="expression" priority="173" id="{00000000-000E-0000-0200-000057000000}">
            <xm:f>AND('Program targeting'!$D$22&lt;&gt;"Y",NOT(ISBLANK(Z3)))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5800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</xm:sqref>
        </x14:conditionalFormatting>
        <x14:conditionalFormatting xmlns:xm="http://schemas.microsoft.com/office/excel/2006/main">
          <x14:cfRule type="expression" priority="1277" id="{00000000-000E-0000-0200-0000A7040000}">
            <xm:f>AND('Program targeting'!$G$22&lt;&gt;"Y",NOT(ISBLANK(Z30)))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00000000-000E-0000-0200-0000A804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Z30</xm:sqref>
        </x14:conditionalFormatting>
        <x14:conditionalFormatting xmlns:xm="http://schemas.microsoft.com/office/excel/2006/main">
          <x14:cfRule type="expression" priority="1325" id="{00000000-000E-0000-0200-0000D7040000}">
            <xm:f>AND('Program targeting'!$H$22&lt;&gt;"Y",NOT(ISBLANK(Z31)))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D804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Z31</xm:sqref>
        </x14:conditionalFormatting>
        <x14:conditionalFormatting xmlns:xm="http://schemas.microsoft.com/office/excel/2006/main">
          <x14:cfRule type="expression" priority="1373" id="{00000000-000E-0000-0200-000007050000}">
            <xm:f>AND('Program targeting'!$I$22&lt;&gt;"Y",NOT(ISBLANK(Z32)))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0805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Z32</xm:sqref>
        </x14:conditionalFormatting>
        <x14:conditionalFormatting xmlns:xm="http://schemas.microsoft.com/office/excel/2006/main">
          <x14:cfRule type="expression" priority="1421" id="{00000000-000E-0000-0200-000037050000}">
            <xm:f>AND('Program targeting'!$J$22&lt;&gt;"Y",NOT(ISBLANK(Z33)))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00000000-000E-0000-0200-00003805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Z33</xm:sqref>
        </x14:conditionalFormatting>
        <x14:conditionalFormatting xmlns:xm="http://schemas.microsoft.com/office/excel/2006/main">
          <x14:cfRule type="expression" priority="1469" id="{00000000-000E-0000-0200-000067050000}">
            <xm:f>AND('Program targeting'!$K$22&lt;&gt;"Y",NOT(ISBLANK(Z34)))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6805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Z34</xm:sqref>
        </x14:conditionalFormatting>
        <x14:conditionalFormatting xmlns:xm="http://schemas.microsoft.com/office/excel/2006/main">
          <x14:cfRule type="expression" priority="1517" id="{00000000-000E-0000-0200-000097050000}">
            <xm:f>AND('Program targeting'!$L$22&lt;&gt;"Y",NOT(ISBLANK(Z35)))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9805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Z35</xm:sqref>
        </x14:conditionalFormatting>
        <x14:conditionalFormatting xmlns:xm="http://schemas.microsoft.com/office/excel/2006/main">
          <x14:cfRule type="expression" priority="1565" id="{00000000-000E-0000-0200-0000C7050000}">
            <xm:f>AND('Program targeting'!$C$22&lt;&gt;"Y",NOT(ISBLANK(Z38)))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00000000-000E-0000-0200-0000C805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Z38</xm:sqref>
        </x14:conditionalFormatting>
        <x14:conditionalFormatting xmlns:xm="http://schemas.microsoft.com/office/excel/2006/main">
          <x14:cfRule type="expression" priority="1613" id="{00000000-000E-0000-0200-0000F7050000}">
            <xm:f>AND('Program targeting'!$D$22&lt;&gt;"Y",NOT(ISBLANK(Z39)))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F805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Z39</xm:sqref>
        </x14:conditionalFormatting>
        <x14:conditionalFormatting xmlns:xm="http://schemas.microsoft.com/office/excel/2006/main">
          <x14:cfRule type="expression" priority="221" id="{00000000-000E-0000-0200-000087000000}">
            <xm:f>AND('Program targeting'!$E$22&lt;&gt;"Y",NOT(ISBLANK(Z4)))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8800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</xm:sqref>
        </x14:conditionalFormatting>
        <x14:conditionalFormatting xmlns:xm="http://schemas.microsoft.com/office/excel/2006/main">
          <x14:cfRule type="expression" priority="1661" id="{00000000-000E-0000-0200-000027060000}">
            <xm:f>AND('Program targeting'!$E$22&lt;&gt;"Y",NOT(ISBLANK(Z40)))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2806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Z40</xm:sqref>
        </x14:conditionalFormatting>
        <x14:conditionalFormatting xmlns:xm="http://schemas.microsoft.com/office/excel/2006/main">
          <x14:cfRule type="expression" priority="1709" id="{00000000-000E-0000-0200-000057060000}">
            <xm:f>AND('Program targeting'!$F$22&lt;&gt;"Y",NOT(ISBLANK(Z41)))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00000000-000E-0000-0200-00005806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Z41</xm:sqref>
        </x14:conditionalFormatting>
        <x14:conditionalFormatting xmlns:xm="http://schemas.microsoft.com/office/excel/2006/main">
          <x14:cfRule type="expression" priority="1757" id="{00000000-000E-0000-0200-000087060000}">
            <xm:f>AND('Program targeting'!$G$22&lt;&gt;"Y",NOT(ISBLANK(Z42)))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8806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Z42</xm:sqref>
        </x14:conditionalFormatting>
        <x14:conditionalFormatting xmlns:xm="http://schemas.microsoft.com/office/excel/2006/main">
          <x14:cfRule type="expression" priority="1805" id="{00000000-000E-0000-0200-0000B7060000}">
            <xm:f>AND('Program targeting'!$H$22&lt;&gt;"Y",NOT(ISBLANK(Z43)))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B806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Z43</xm:sqref>
        </x14:conditionalFormatting>
        <x14:conditionalFormatting xmlns:xm="http://schemas.microsoft.com/office/excel/2006/main">
          <x14:cfRule type="expression" priority="1853" id="{00000000-000E-0000-0200-0000E7060000}">
            <xm:f>AND('Program targeting'!$I$22&lt;&gt;"Y",NOT(ISBLANK(Z44)))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00000000-000E-0000-0200-0000E806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Z44</xm:sqref>
        </x14:conditionalFormatting>
        <x14:conditionalFormatting xmlns:xm="http://schemas.microsoft.com/office/excel/2006/main">
          <x14:cfRule type="expression" priority="1901" id="{00000000-000E-0000-0200-000017070000}">
            <xm:f>AND('Program targeting'!$J$22&lt;&gt;"Y",NOT(ISBLANK(Z45)))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1807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Z45</xm:sqref>
        </x14:conditionalFormatting>
        <x14:conditionalFormatting xmlns:xm="http://schemas.microsoft.com/office/excel/2006/main">
          <x14:cfRule type="expression" priority="1949" id="{00000000-000E-0000-0200-000047070000}">
            <xm:f>AND('Program targeting'!$K$22&lt;&gt;"Y",NOT(ISBLANK(Z46)))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4807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Z46</xm:sqref>
        </x14:conditionalFormatting>
        <x14:conditionalFormatting xmlns:xm="http://schemas.microsoft.com/office/excel/2006/main">
          <x14:cfRule type="expression" priority="1997" id="{00000000-000E-0000-0200-000077070000}">
            <xm:f>AND('Program targeting'!$L$22&lt;&gt;"Y",NOT(ISBLANK(Z47)))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00000000-000E-0000-0200-00007807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Z47</xm:sqref>
        </x14:conditionalFormatting>
        <x14:conditionalFormatting xmlns:xm="http://schemas.microsoft.com/office/excel/2006/main">
          <x14:cfRule type="expression" priority="269" id="{00000000-000E-0000-0200-0000B7000000}">
            <xm:f>AND('Program targeting'!$F$22&lt;&gt;"Y",NOT(ISBLANK(Z5)))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00000000-000E-0000-0200-0000B800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</xm:sqref>
        </x14:conditionalFormatting>
        <x14:conditionalFormatting xmlns:xm="http://schemas.microsoft.com/office/excel/2006/main">
          <x14:cfRule type="expression" priority="2045" id="{00000000-000E-0000-0200-0000A7070000}">
            <xm:f>AND('Program targeting'!$C$22&lt;&gt;"Y",NOT(ISBLANK(Z50)))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A807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Z50</xm:sqref>
        </x14:conditionalFormatting>
        <x14:conditionalFormatting xmlns:xm="http://schemas.microsoft.com/office/excel/2006/main">
          <x14:cfRule type="expression" priority="2093" id="{00000000-000E-0000-0200-0000D7070000}">
            <xm:f>AND('Program targeting'!$D$22&lt;&gt;"Y",NOT(ISBLANK(Z51)))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D807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Z51</xm:sqref>
        </x14:conditionalFormatting>
        <x14:conditionalFormatting xmlns:xm="http://schemas.microsoft.com/office/excel/2006/main">
          <x14:cfRule type="expression" priority="2141" id="{00000000-000E-0000-0200-000007080000}">
            <xm:f>AND('Program targeting'!$E$22&lt;&gt;"Y",NOT(ISBLANK(Z52)))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00000000-000E-0000-0200-00000808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Z52</xm:sqref>
        </x14:conditionalFormatting>
        <x14:conditionalFormatting xmlns:xm="http://schemas.microsoft.com/office/excel/2006/main">
          <x14:cfRule type="expression" priority="2189" id="{00000000-000E-0000-0200-000037080000}">
            <xm:f>AND('Program targeting'!$F$22&lt;&gt;"Y",NOT(ISBLANK(Z53)))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3808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Z53</xm:sqref>
        </x14:conditionalFormatting>
        <x14:conditionalFormatting xmlns:xm="http://schemas.microsoft.com/office/excel/2006/main">
          <x14:cfRule type="expression" priority="2237" id="{00000000-000E-0000-0200-000067080000}">
            <xm:f>AND('Program targeting'!$G$22&lt;&gt;"Y",NOT(ISBLANK(Z54)))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6808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Z54</xm:sqref>
        </x14:conditionalFormatting>
        <x14:conditionalFormatting xmlns:xm="http://schemas.microsoft.com/office/excel/2006/main">
          <x14:cfRule type="expression" priority="2285" id="{00000000-000E-0000-0200-000097080000}">
            <xm:f>AND('Program targeting'!$H$22&lt;&gt;"Y",NOT(ISBLANK(Z55)))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00000000-000E-0000-0200-00009808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Z55</xm:sqref>
        </x14:conditionalFormatting>
        <x14:conditionalFormatting xmlns:xm="http://schemas.microsoft.com/office/excel/2006/main">
          <x14:cfRule type="expression" priority="2333" id="{00000000-000E-0000-0200-0000C7080000}">
            <xm:f>AND('Program targeting'!$I$22&lt;&gt;"Y",NOT(ISBLANK(Z56)))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00000000-000E-0000-0200-0000C808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Z56</xm:sqref>
        </x14:conditionalFormatting>
        <x14:conditionalFormatting xmlns:xm="http://schemas.microsoft.com/office/excel/2006/main">
          <x14:cfRule type="expression" priority="2381" id="{00000000-000E-0000-0200-0000F7080000}">
            <xm:f>AND('Program targeting'!$J$22&lt;&gt;"Y",NOT(ISBLANK(Z57)))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00000000-000E-0000-0200-0000F808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Z57</xm:sqref>
        </x14:conditionalFormatting>
        <x14:conditionalFormatting xmlns:xm="http://schemas.microsoft.com/office/excel/2006/main">
          <x14:cfRule type="expression" priority="2429" id="{00000000-000E-0000-0200-000027090000}">
            <xm:f>AND('Program targeting'!$K$22&lt;&gt;"Y",NOT(ISBLANK(Z58)))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0" id="{00000000-000E-0000-0200-00002809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Z58</xm:sqref>
        </x14:conditionalFormatting>
        <x14:conditionalFormatting xmlns:xm="http://schemas.microsoft.com/office/excel/2006/main">
          <x14:cfRule type="expression" priority="2477" id="{00000000-000E-0000-0200-000057090000}">
            <xm:f>AND('Program targeting'!$L$22&lt;&gt;"Y",NOT(ISBLANK(Z59)))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00000000-000E-0000-0200-00005809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Z59</xm:sqref>
        </x14:conditionalFormatting>
        <x14:conditionalFormatting xmlns:xm="http://schemas.microsoft.com/office/excel/2006/main">
          <x14:cfRule type="expression" priority="317" id="{00000000-000E-0000-0200-0000E7000000}">
            <xm:f>AND('Program targeting'!$G$22&lt;&gt;"Y",NOT(ISBLANK(Z6)))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E800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</xm:sqref>
        </x14:conditionalFormatting>
        <x14:conditionalFormatting xmlns:xm="http://schemas.microsoft.com/office/excel/2006/main">
          <x14:cfRule type="expression" priority="2525" id="{00000000-000E-0000-0200-000087090000}">
            <xm:f>AND('Program targeting'!$C$22&lt;&gt;"Y",NOT(ISBLANK(Z62)))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00000000-000E-0000-0200-00008809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Z62</xm:sqref>
        </x14:conditionalFormatting>
        <x14:conditionalFormatting xmlns:xm="http://schemas.microsoft.com/office/excel/2006/main">
          <x14:cfRule type="expression" priority="2573" id="{00000000-000E-0000-0200-0000B7090000}">
            <xm:f>AND('Program targeting'!$D$22&lt;&gt;"Y",NOT(ISBLANK(Z63)))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4" id="{00000000-000E-0000-0200-0000B809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Z63</xm:sqref>
        </x14:conditionalFormatting>
        <x14:conditionalFormatting xmlns:xm="http://schemas.microsoft.com/office/excel/2006/main">
          <x14:cfRule type="expression" priority="2621" id="{00000000-000E-0000-0200-0000E7090000}">
            <xm:f>AND('Program targeting'!$E$22&lt;&gt;"Y",NOT(ISBLANK(Z64)))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00000000-000E-0000-0200-0000E809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Z64</xm:sqref>
        </x14:conditionalFormatting>
        <x14:conditionalFormatting xmlns:xm="http://schemas.microsoft.com/office/excel/2006/main">
          <x14:cfRule type="expression" priority="2669" id="{00000000-000E-0000-0200-0000170A0000}">
            <xm:f>AND('Program targeting'!$F$22&lt;&gt;"Y",NOT(ISBLANK(Z65)))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00000000-000E-0000-0200-0000180A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Z65</xm:sqref>
        </x14:conditionalFormatting>
        <x14:conditionalFormatting xmlns:xm="http://schemas.microsoft.com/office/excel/2006/main">
          <x14:cfRule type="expression" priority="2717" id="{00000000-000E-0000-0200-0000470A0000}">
            <xm:f>AND('Program targeting'!$G$22&lt;&gt;"Y",NOT(ISBLANK(Z66)))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00000000-000E-0000-0200-0000480A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Z66</xm:sqref>
        </x14:conditionalFormatting>
        <x14:conditionalFormatting xmlns:xm="http://schemas.microsoft.com/office/excel/2006/main">
          <x14:cfRule type="expression" priority="2765" id="{00000000-000E-0000-0200-0000770A0000}">
            <xm:f>AND('Program targeting'!$H$22&lt;&gt;"Y",NOT(ISBLANK(Z67)))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00000000-000E-0000-0200-0000780A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Z67</xm:sqref>
        </x14:conditionalFormatting>
        <x14:conditionalFormatting xmlns:xm="http://schemas.microsoft.com/office/excel/2006/main">
          <x14:cfRule type="expression" priority="2813" id="{00000000-000E-0000-0200-0000A70A0000}">
            <xm:f>AND('Program targeting'!$I$22&lt;&gt;"Y",NOT(ISBLANK(Z68)))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00000000-000E-0000-0200-0000A80A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Z68</xm:sqref>
        </x14:conditionalFormatting>
        <x14:conditionalFormatting xmlns:xm="http://schemas.microsoft.com/office/excel/2006/main">
          <x14:cfRule type="expression" priority="2861" id="{00000000-000E-0000-0200-0000D70A0000}">
            <xm:f>AND('Program targeting'!$J$22&lt;&gt;"Y",NOT(ISBLANK(Z69)))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00000000-000E-0000-0200-0000D80A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Z69</xm:sqref>
        </x14:conditionalFormatting>
        <x14:conditionalFormatting xmlns:xm="http://schemas.microsoft.com/office/excel/2006/main">
          <x14:cfRule type="expression" priority="365" id="{00000000-000E-0000-0200-000017010000}">
            <xm:f>AND('Program targeting'!$H$22&lt;&gt;"Y",NOT(ISBLANK(Z7)))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1801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</xm:sqref>
        </x14:conditionalFormatting>
        <x14:conditionalFormatting xmlns:xm="http://schemas.microsoft.com/office/excel/2006/main">
          <x14:cfRule type="expression" priority="2909" id="{00000000-000E-0000-0200-0000070B0000}">
            <xm:f>AND('Program targeting'!$K$22&lt;&gt;"Y",NOT(ISBLANK(Z70)))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00000000-000E-0000-0200-0000080B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Z70</xm:sqref>
        </x14:conditionalFormatting>
        <x14:conditionalFormatting xmlns:xm="http://schemas.microsoft.com/office/excel/2006/main">
          <x14:cfRule type="expression" priority="2957" id="{00000000-000E-0000-0200-0000370B0000}">
            <xm:f>AND('Program targeting'!$L$22&lt;&gt;"Y",NOT(ISBLANK(Z71)))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00000000-000E-0000-0200-0000380B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Z71</xm:sqref>
        </x14:conditionalFormatting>
        <x14:conditionalFormatting xmlns:xm="http://schemas.microsoft.com/office/excel/2006/main">
          <x14:cfRule type="expression" priority="3005" id="{00000000-000E-0000-0200-0000670B0000}">
            <xm:f>AND('Program targeting'!$C$22&lt;&gt;"Y",NOT(ISBLANK(Z74)))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00000000-000E-0000-0200-0000680B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Z74</xm:sqref>
        </x14:conditionalFormatting>
        <x14:conditionalFormatting xmlns:xm="http://schemas.microsoft.com/office/excel/2006/main">
          <x14:cfRule type="expression" priority="3053" id="{00000000-000E-0000-0200-0000970B0000}">
            <xm:f>AND('Program targeting'!$D$22&lt;&gt;"Y",NOT(ISBLANK(Z75)))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00000000-000E-0000-0200-0000980B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Z75</xm:sqref>
        </x14:conditionalFormatting>
        <x14:conditionalFormatting xmlns:xm="http://schemas.microsoft.com/office/excel/2006/main">
          <x14:cfRule type="expression" priority="3101" id="{00000000-000E-0000-0200-0000C70B0000}">
            <xm:f>AND('Program targeting'!$E$22&lt;&gt;"Y",NOT(ISBLANK(Z76)))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00000000-000E-0000-0200-0000C80B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Z76</xm:sqref>
        </x14:conditionalFormatting>
        <x14:conditionalFormatting xmlns:xm="http://schemas.microsoft.com/office/excel/2006/main">
          <x14:cfRule type="expression" priority="3149" id="{00000000-000E-0000-0200-0000F70B0000}">
            <xm:f>AND('Program targeting'!$F$22&lt;&gt;"Y",NOT(ISBLANK(Z77)))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00000000-000E-0000-0200-0000F80B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Z77:Z83</xm:sqref>
        </x14:conditionalFormatting>
        <x14:conditionalFormatting xmlns:xm="http://schemas.microsoft.com/office/excel/2006/main">
          <x14:cfRule type="expression" priority="3197" id="{00000000-000E-0000-0200-0000270C0000}">
            <xm:f>AND('Program targeting'!$G$22&lt;&gt;"Y",NOT(ISBLANK(Z78)))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8" id="{00000000-000E-0000-0200-0000280C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Z78</xm:sqref>
        </x14:conditionalFormatting>
        <x14:conditionalFormatting xmlns:xm="http://schemas.microsoft.com/office/excel/2006/main">
          <x14:cfRule type="expression" priority="3245" id="{00000000-000E-0000-0200-0000570C0000}">
            <xm:f>AND('Program targeting'!$H$22&lt;&gt;"Y",NOT(ISBLANK(Z79)))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00000000-000E-0000-0200-0000580C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Z79</xm:sqref>
        </x14:conditionalFormatting>
        <x14:conditionalFormatting xmlns:xm="http://schemas.microsoft.com/office/excel/2006/main">
          <x14:cfRule type="expression" priority="413" id="{00000000-000E-0000-0200-000047010000}">
            <xm:f>AND('Program targeting'!$I$22&lt;&gt;"Y",NOT(ISBLANK(Z8)))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00000000-000E-0000-0200-00004801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</xm:sqref>
        </x14:conditionalFormatting>
        <x14:conditionalFormatting xmlns:xm="http://schemas.microsoft.com/office/excel/2006/main">
          <x14:cfRule type="expression" priority="3293" id="{00000000-000E-0000-0200-0000870C0000}">
            <xm:f>AND('Program targeting'!$I$22&lt;&gt;"Y",NOT(ISBLANK(Z80)))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00000000-000E-0000-0200-0000880C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Z80</xm:sqref>
        </x14:conditionalFormatting>
        <x14:conditionalFormatting xmlns:xm="http://schemas.microsoft.com/office/excel/2006/main">
          <x14:cfRule type="expression" priority="3341" id="{00000000-000E-0000-0200-0000B70C0000}">
            <xm:f>AND('Program targeting'!$J$22&lt;&gt;"Y",NOT(ISBLANK(Z81)))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00000000-000E-0000-0200-0000B80C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Z81</xm:sqref>
        </x14:conditionalFormatting>
        <x14:conditionalFormatting xmlns:xm="http://schemas.microsoft.com/office/excel/2006/main">
          <x14:cfRule type="expression" priority="3389" id="{00000000-000E-0000-0200-0000E70C0000}">
            <xm:f>AND('Program targeting'!$K$22&lt;&gt;"Y",NOT(ISBLANK(Z82)))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00000000-000E-0000-0200-0000E80C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Z82</xm:sqref>
        </x14:conditionalFormatting>
        <x14:conditionalFormatting xmlns:xm="http://schemas.microsoft.com/office/excel/2006/main">
          <x14:cfRule type="expression" priority="3437" id="{00000000-000E-0000-0200-0000170D0000}">
            <xm:f>AND('Program targeting'!$L$22&lt;&gt;"Y",NOT(ISBLANK(Z83)))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00000000-000E-0000-0200-0000180D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Z83</xm:sqref>
        </x14:conditionalFormatting>
        <x14:conditionalFormatting xmlns:xm="http://schemas.microsoft.com/office/excel/2006/main">
          <x14:cfRule type="expression" priority="3485" id="{00000000-000E-0000-0200-0000470D0000}">
            <xm:f>AND('Program targeting'!$C$22&lt;&gt;"Y",NOT(ISBLANK(Z86)))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6" id="{00000000-000E-0000-0200-0000480D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Z86</xm:sqref>
        </x14:conditionalFormatting>
        <x14:conditionalFormatting xmlns:xm="http://schemas.microsoft.com/office/excel/2006/main">
          <x14:cfRule type="expression" priority="3533" id="{00000000-000E-0000-0200-0000770D0000}">
            <xm:f>AND('Program targeting'!$D$22&lt;&gt;"Y",NOT(ISBLANK(Z87)))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00000000-000E-0000-0200-0000780D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Z87</xm:sqref>
        </x14:conditionalFormatting>
        <x14:conditionalFormatting xmlns:xm="http://schemas.microsoft.com/office/excel/2006/main">
          <x14:cfRule type="expression" priority="3581" id="{00000000-000E-0000-0200-0000A70D0000}">
            <xm:f>AND('Program targeting'!$E$22&lt;&gt;"Y",NOT(ISBLANK(Z88)))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00000000-000E-0000-0200-0000A80D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Z88</xm:sqref>
        </x14:conditionalFormatting>
        <x14:conditionalFormatting xmlns:xm="http://schemas.microsoft.com/office/excel/2006/main">
          <x14:cfRule type="expression" priority="3629" id="{00000000-000E-0000-0200-0000D70D0000}">
            <xm:f>AND('Program targeting'!$F$22&lt;&gt;"Y",NOT(ISBLANK(Z89)))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00000000-000E-0000-0200-0000D80D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Z89</xm:sqref>
        </x14:conditionalFormatting>
        <x14:conditionalFormatting xmlns:xm="http://schemas.microsoft.com/office/excel/2006/main">
          <x14:cfRule type="expression" priority="461" id="{00000000-000E-0000-0200-000077010000}">
            <xm:f>AND('Program targeting'!$J$22&lt;&gt;"Y",NOT(ISBLANK(Z9)))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7801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</xm:sqref>
        </x14:conditionalFormatting>
        <x14:conditionalFormatting xmlns:xm="http://schemas.microsoft.com/office/excel/2006/main">
          <x14:cfRule type="expression" priority="3677" id="{00000000-000E-0000-0200-0000070E0000}">
            <xm:f>AND('Program targeting'!$G$22&lt;&gt;"Y",NOT(ISBLANK(Z90)))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00000000-000E-0000-0200-0000080E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Z90</xm:sqref>
        </x14:conditionalFormatting>
        <x14:conditionalFormatting xmlns:xm="http://schemas.microsoft.com/office/excel/2006/main">
          <x14:cfRule type="expression" priority="3725" id="{00000000-000E-0000-0200-0000370E0000}">
            <xm:f>AND('Program targeting'!$H$22&lt;&gt;"Y",NOT(ISBLANK(Z91)))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00000000-000E-0000-0200-0000380E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Z91</xm:sqref>
        </x14:conditionalFormatting>
        <x14:conditionalFormatting xmlns:xm="http://schemas.microsoft.com/office/excel/2006/main">
          <x14:cfRule type="expression" priority="3773" id="{00000000-000E-0000-0200-0000670E0000}">
            <xm:f>AND('Program targeting'!$I$22&lt;&gt;"Y",NOT(ISBLANK(Z92)))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00000000-000E-0000-0200-0000680E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Z92</xm:sqref>
        </x14:conditionalFormatting>
        <x14:conditionalFormatting xmlns:xm="http://schemas.microsoft.com/office/excel/2006/main">
          <x14:cfRule type="expression" priority="3821" id="{00000000-000E-0000-0200-0000970E0000}">
            <xm:f>AND('Program targeting'!$J$22&lt;&gt;"Y",NOT(ISBLANK(Z93)))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2" id="{00000000-000E-0000-0200-0000980E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Z93</xm:sqref>
        </x14:conditionalFormatting>
        <x14:conditionalFormatting xmlns:xm="http://schemas.microsoft.com/office/excel/2006/main">
          <x14:cfRule type="expression" priority="3869" id="{00000000-000E-0000-0200-0000C70E0000}">
            <xm:f>AND('Program targeting'!$K$22&lt;&gt;"Y",NOT(ISBLANK(Z94)))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00000000-000E-0000-0200-0000C80E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Z94</xm:sqref>
        </x14:conditionalFormatting>
        <x14:conditionalFormatting xmlns:xm="http://schemas.microsoft.com/office/excel/2006/main">
          <x14:cfRule type="expression" priority="3917" id="{00000000-000E-0000-0200-0000F70E0000}">
            <xm:f>AND('Program targeting'!$L$22&lt;&gt;"Y",NOT(ISBLANK(Z95)))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00000000-000E-0000-0200-0000F80E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Z95</xm:sqref>
        </x14:conditionalFormatting>
        <x14:conditionalFormatting xmlns:xm="http://schemas.microsoft.com/office/excel/2006/main">
          <x14:cfRule type="expression" priority="85" id="{434C569C-B284-AF49-9667-334ED4937265}">
            <xm:f>AND('Program targeting'!$E$3&lt;&gt;"Y",NOT(ISBLANK(G5)))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1822F324-8959-954B-8CC6-B8BEB2DFBFB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83" id="{EB6EA231-7308-EB42-9CAF-88A197E3A74A}">
            <xm:f>AND('Program targeting'!$E$3&lt;&gt;"Y",NOT(ISBLANK(G6)))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EAA5C9FF-EADF-A94F-A0CE-C1954D68441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1" id="{CE8262A9-F638-0B41-AF1C-D225F57C1141}">
            <xm:f>AND('Program targeting'!$E$3&lt;&gt;"Y",NOT(ISBLANK(G7)))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F9A9B6B5-1DC0-454A-AD11-CD02E3248CC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G7:G11</xm:sqref>
        </x14:conditionalFormatting>
        <x14:conditionalFormatting xmlns:xm="http://schemas.microsoft.com/office/excel/2006/main">
          <x14:cfRule type="expression" priority="79" id="{3E21C56F-5028-C04E-A193-5D34B5DAFA99}">
            <xm:f>AND('Program targeting'!$G$7&lt;&gt;"Y",NOT(ISBLANK(K7)))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656A0CD0-A5EC-1A40-ABC6-743F4AA70113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77" id="{E22F290D-E497-AE4A-820A-CA64F8B909EA}">
            <xm:f>AND('Program targeting'!$G$7&lt;&gt;"Y",NOT(ISBLANK(K8)))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9FAF60C3-396F-C24E-95FD-0820586B25E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75" id="{BF6CFC51-BD6F-9C42-ADE6-12312A94819E}">
            <xm:f>AND('Program targeting'!$G$7&lt;&gt;"Y",NOT(ISBLANK(K9)))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3AB038DF-1B61-1B45-8BB0-3EA0B1ED35A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73" id="{74A48E53-4627-4340-834F-B0A4B922D2AC}">
            <xm:f>AND('Program targeting'!$F$8&lt;&gt;"Y",NOT(ISBLANK(L4)))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1D3C24A3-0355-244F-8FE5-ECF4765D65F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71" id="{9EE3FF09-FA4E-5B48-BDAA-DFD124A8449B}">
            <xm:f>AND('Program targeting'!$G$7&lt;&gt;"Y",NOT(ISBLANK(L16)))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71EBBBB6-6B85-9844-AF53-21DC75A3F3E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69" id="{EA776A0F-840B-5348-9679-FE1C5CB9D202}">
            <xm:f>AND('Program targeting'!$G$7&lt;&gt;"Y",NOT(ISBLANK(L17)))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7E07FBB9-9466-8343-AE2A-B18B44F9104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63" id="{A4F0F8E4-EDFF-624F-A659-754B35F178A6}">
            <xm:f>AND('Program targeting'!$E$14&lt;&gt;"Y",NOT(ISBLANK(R41)))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EE19DEBF-F4B0-444B-9253-063134281FC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R41:R47</xm:sqref>
        </x14:conditionalFormatting>
        <x14:conditionalFormatting xmlns:xm="http://schemas.microsoft.com/office/excel/2006/main">
          <x14:cfRule type="expression" priority="65" id="{56D8E10C-1AE4-9747-B012-1CBFA5310CDB}">
            <xm:f>AND('Program targeting'!$E$15&lt;&gt;"Y",NOT(ISBLANK(S41)))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14892AC9-DB84-FB4A-B525-D7AD97044B7F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S41:S47</xm:sqref>
        </x14:conditionalFormatting>
        <x14:conditionalFormatting xmlns:xm="http://schemas.microsoft.com/office/excel/2006/main">
          <x14:cfRule type="expression" priority="67" id="{F46352AA-3BEB-204C-B19F-AD7142D83984}">
            <xm:f>AND('Program targeting'!$E$16&lt;&gt;"Y",NOT(ISBLANK(T41)))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7FC345D9-369B-1244-AD4A-B2EED8DB5AF8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T41:T47</xm:sqref>
        </x14:conditionalFormatting>
        <x14:conditionalFormatting xmlns:xm="http://schemas.microsoft.com/office/excel/2006/main">
          <x14:cfRule type="expression" priority="15" id="{C95C7F17-CB96-E740-9649-DD269D07F920}">
            <xm:f>AND('Program targeting'!$E$11&lt;&gt;"Y",NOT(ISBLANK(O52)))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2DD9839C-A816-F14A-AB27-FDDB872A852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O52:O59</xm:sqref>
        </x14:conditionalFormatting>
        <x14:conditionalFormatting xmlns:xm="http://schemas.microsoft.com/office/excel/2006/main">
          <x14:cfRule type="expression" priority="21" id="{02905448-EFE5-8A4F-913E-EB3E556318E4}">
            <xm:f>AND('Program targeting'!$F$11&lt;&gt;"Y",NOT(ISBLANK(O53)))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17626114-7AA0-9C42-AFD6-EC024EF20D9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27" id="{E76F9746-C55A-8049-854E-E20C230AD071}">
            <xm:f>AND('Program targeting'!$G$11&lt;&gt;"Y",NOT(ISBLANK(O54)))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B5677F6A-D929-504C-A60D-7C16C7D6FF3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33" id="{E06CFD65-0778-0040-BE6B-371E1DA03CEF}">
            <xm:f>AND('Program targeting'!$H$11&lt;&gt;"Y",NOT(ISBLANK(O55)))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3CF0117D-ADDE-E148-A335-F30316518AF3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39" id="{6168FEF8-7D12-6942-9976-78397607D93C}">
            <xm:f>AND('Program targeting'!$I$11&lt;&gt;"Y",NOT(ISBLANK(O56)))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B9CC6F41-422E-9A45-A6CA-F7A192DBD0F9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O56</xm:sqref>
        </x14:conditionalFormatting>
        <x14:conditionalFormatting xmlns:xm="http://schemas.microsoft.com/office/excel/2006/main">
          <x14:cfRule type="expression" priority="45" id="{3A6CCD09-58E8-C248-A44C-D6EBF059DCD8}">
            <xm:f>AND('Program targeting'!$J$11&lt;&gt;"Y",NOT(ISBLANK(O57)))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960EA1EF-F23F-D948-8517-E9F484BCBC7B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O57</xm:sqref>
        </x14:conditionalFormatting>
        <x14:conditionalFormatting xmlns:xm="http://schemas.microsoft.com/office/excel/2006/main">
          <x14:cfRule type="expression" priority="51" id="{26893BF5-CB85-4C4E-A380-CB9240325FEF}">
            <xm:f>AND('Program targeting'!$K$11&lt;&gt;"Y",NOT(ISBLANK(O58)))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BD906E6B-2894-F14B-B217-DBB8E81C1046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57" id="{3AABC3D0-8E43-204D-90E5-1B649E0E8804}">
            <xm:f>AND('Program targeting'!$L$11&lt;&gt;"Y",NOT(ISBLANK(O59)))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7514D56E-40A0-BF45-9D8C-40A4B8AF193C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17" id="{04629D7A-D72B-9F45-AD49-CB8D60290B87}">
            <xm:f>AND('Program targeting'!$E$12&lt;&gt;"Y",NOT(ISBLANK(P52)))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84E8B714-0B63-824C-A851-C79EC6EFE34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P52:P59</xm:sqref>
        </x14:conditionalFormatting>
        <x14:conditionalFormatting xmlns:xm="http://schemas.microsoft.com/office/excel/2006/main">
          <x14:cfRule type="expression" priority="23" id="{3A9EBC1A-1195-064E-AD09-E6032DE0A840}">
            <xm:f>AND('Program targeting'!$F$12&lt;&gt;"Y",NOT(ISBLANK(P53)))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AA1CE61A-B29C-EB42-86C1-CA2F131EA1C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29" id="{9C479AEF-7EF6-2C4B-898E-A75C70FCF4B9}">
            <xm:f>AND('Program targeting'!$G$12&lt;&gt;"Y",NOT(ISBLANK(P54)))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5C75DBA4-49C3-554E-BCD8-2BC17E76640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P54</xm:sqref>
        </x14:conditionalFormatting>
        <x14:conditionalFormatting xmlns:xm="http://schemas.microsoft.com/office/excel/2006/main">
          <x14:cfRule type="expression" priority="35" id="{B40DF0D1-F5CD-124D-8214-8BD672762D9C}">
            <xm:f>AND('Program targeting'!$H$12&lt;&gt;"Y",NOT(ISBLANK(P55)))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4189FA0F-3BF6-664B-B6B1-098CA1F4B829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P55</xm:sqref>
        </x14:conditionalFormatting>
        <x14:conditionalFormatting xmlns:xm="http://schemas.microsoft.com/office/excel/2006/main">
          <x14:cfRule type="expression" priority="41" id="{C52D95D3-1E6D-504B-A614-50E1C55E0EF9}">
            <xm:f>AND('Program targeting'!$I$12&lt;&gt;"Y",NOT(ISBLANK(P56)))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5B341398-E9D8-244A-8123-AA0C83416B2A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P56</xm:sqref>
        </x14:conditionalFormatting>
        <x14:conditionalFormatting xmlns:xm="http://schemas.microsoft.com/office/excel/2006/main">
          <x14:cfRule type="expression" priority="47" id="{AC1AA4D5-599B-244E-972A-8B49FD8BF9AF}">
            <xm:f>AND('Program targeting'!$J$12&lt;&gt;"Y",NOT(ISBLANK(P57)))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11A21D4E-7778-8E4E-A4EC-D13D9D297043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P57</xm:sqref>
        </x14:conditionalFormatting>
        <x14:conditionalFormatting xmlns:xm="http://schemas.microsoft.com/office/excel/2006/main">
          <x14:cfRule type="expression" priority="53" id="{935908C8-A84E-CE44-8EA9-7F73E574996A}">
            <xm:f>AND('Program targeting'!$K$12&lt;&gt;"Y",NOT(ISBLANK(P58)))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CB2C2AA8-56BE-704A-A0DF-15AC9C52A10E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59" id="{7E2FF5E8-008C-2E42-909D-7D0BE0644A44}">
            <xm:f>AND('Program targeting'!$L$12&lt;&gt;"Y",NOT(ISBLANK(P59)))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A44E5D4E-9884-1F48-81E4-138ECA0A6D5C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19" id="{DCB6D77D-8485-B948-9E0B-CA88C0F0A2DD}">
            <xm:f>AND('Program targeting'!$E$13&lt;&gt;"Y",NOT(ISBLANK(Q52)))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5361C51A-5107-F043-A24F-FADCBB0E379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Q52:Q59</xm:sqref>
        </x14:conditionalFormatting>
        <x14:conditionalFormatting xmlns:xm="http://schemas.microsoft.com/office/excel/2006/main">
          <x14:cfRule type="expression" priority="25" id="{02207D66-3BDB-BF43-A9CB-5997422CE12C}">
            <xm:f>AND('Program targeting'!$F$13&lt;&gt;"Y",NOT(ISBLANK(Q53)))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7C8949FA-E0FB-1F4F-8A8B-62805707804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31" id="{EF5546F8-7EF7-C748-9304-CDD654544EB6}">
            <xm:f>AND('Program targeting'!$G$13&lt;&gt;"Y",NOT(ISBLANK(Q54)))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147C73B6-E597-0647-BF86-4214B498F2D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expression" priority="37" id="{E3600B3D-1132-B94B-9838-1D6A88DDC723}">
            <xm:f>AND('Program targeting'!$H$13&lt;&gt;"Y",NOT(ISBLANK(Q55)))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9CACF38E-C5A7-884C-B3C8-1D67C009E19B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expression" priority="43" id="{4836FE08-11AD-224B-AD4E-EB27128AB579}">
            <xm:f>AND('Program targeting'!$I$13&lt;&gt;"Y",NOT(ISBLANK(Q56)))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EC9685B2-CF5A-6E44-B8E5-4028C63772FE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Q56</xm:sqref>
        </x14:conditionalFormatting>
        <x14:conditionalFormatting xmlns:xm="http://schemas.microsoft.com/office/excel/2006/main">
          <x14:cfRule type="expression" priority="49" id="{58F5CEBA-43C2-304F-84EB-D7150FD7A129}">
            <xm:f>AND('Program targeting'!$J$13&lt;&gt;"Y",NOT(ISBLANK(Q57)))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CCE7BF15-C2C7-0C40-8552-4A6155FEE84E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Q57</xm:sqref>
        </x14:conditionalFormatting>
        <x14:conditionalFormatting xmlns:xm="http://schemas.microsoft.com/office/excel/2006/main">
          <x14:cfRule type="expression" priority="55" id="{487E41AD-8395-A146-AD34-7FA793D1B1EB}">
            <xm:f>AND('Program targeting'!$K$13&lt;&gt;"Y",NOT(ISBLANK(Q58)))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7AE97E5F-6059-854C-9C79-2F334C637D82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61" id="{BFCDE567-6CBF-E04B-AE0B-2C03217CDFCF}">
            <xm:f>AND('Program targeting'!$L$13&lt;&gt;"Y",NOT(ISBLANK(Q59)))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39E1ED97-E3A0-0349-BDBA-FAAE655C505B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13" id="{2C7E9D08-AACE-1148-8057-FCAB266E988A}">
            <xm:f>AND('Program targeting'!$E$19&lt;&gt;"Y",NOT(ISBLANK(W65)))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EFC4F39A-A90B-0144-888F-057E6AB551B1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W65</xm:sqref>
        </x14:conditionalFormatting>
        <x14:conditionalFormatting xmlns:xm="http://schemas.microsoft.com/office/excel/2006/main">
          <x14:cfRule type="expression" priority="11" id="{B092C25C-A50F-B74C-B585-F13EE9E83F04}">
            <xm:f>AND('Program targeting'!$E$19&lt;&gt;"Y",NOT(ISBLANK(W66)))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8FBAC2B3-29FE-6D4F-8F53-2BE0C62AF997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W66</xm:sqref>
        </x14:conditionalFormatting>
        <x14:conditionalFormatting xmlns:xm="http://schemas.microsoft.com/office/excel/2006/main">
          <x14:cfRule type="expression" priority="9" id="{6506E5DC-D75F-3440-81F5-0C630C8B5E91}">
            <xm:f>AND('Program targeting'!$E$19&lt;&gt;"Y",NOT(ISBLANK(W67)))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3C4D2BA6-1EAB-0B4F-A1F8-ABCE584180E6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W67</xm:sqref>
        </x14:conditionalFormatting>
        <x14:conditionalFormatting xmlns:xm="http://schemas.microsoft.com/office/excel/2006/main">
          <x14:cfRule type="expression" priority="7" id="{E4F9BCD3-078E-F143-9D61-A2D9E3DDAFBF}">
            <xm:f>AND('Program targeting'!$E$19&lt;&gt;"Y",NOT(ISBLANK(W68)))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F9D5E30D-A540-E64C-90D2-B8E5EEC4473B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W68</xm:sqref>
        </x14:conditionalFormatting>
        <x14:conditionalFormatting xmlns:xm="http://schemas.microsoft.com/office/excel/2006/main">
          <x14:cfRule type="expression" priority="5" id="{977F7966-46D4-5C42-937A-8680B5924E5D}">
            <xm:f>AND('Program targeting'!$E$19&lt;&gt;"Y",NOT(ISBLANK(W69)))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31C14776-05AA-1A46-BB92-6FEED93D3B8B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W69</xm:sqref>
        </x14:conditionalFormatting>
        <x14:conditionalFormatting xmlns:xm="http://schemas.microsoft.com/office/excel/2006/main">
          <x14:cfRule type="expression" priority="3" id="{CA3EAB20-9358-8E4E-ADDF-C75E5911455E}">
            <xm:f>AND('Program targeting'!$E$19&lt;&gt;"Y",NOT(ISBLANK(W70)))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98ECAA87-95A2-6641-AF97-57203906326A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W70</xm:sqref>
        </x14:conditionalFormatting>
        <x14:conditionalFormatting xmlns:xm="http://schemas.microsoft.com/office/excel/2006/main">
          <x14:cfRule type="expression" priority="1" id="{D13E7D2F-1C1F-6049-93D8-B374DB8BD134}">
            <xm:f>AND('Program targeting'!$E$19&lt;&gt;"Y",NOT(ISBLANK(W71)))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6724DD5A-0F4E-544F-8FA5-CA3CE4473193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E994-1E64-0E4C-891E-D39FB2BFC72B}">
  <dimension ref="B2:R46"/>
  <sheetViews>
    <sheetView workbookViewId="0">
      <selection activeCell="D32" sqref="D32"/>
    </sheetView>
  </sheetViews>
  <sheetFormatPr baseColWidth="10" defaultRowHeight="15" x14ac:dyDescent="0.2"/>
  <cols>
    <col min="2" max="2" width="28" bestFit="1" customWidth="1"/>
    <col min="3" max="3" width="13.83203125" customWidth="1"/>
    <col min="4" max="4" width="13.5" bestFit="1" customWidth="1"/>
    <col min="5" max="7" width="14.5" bestFit="1" customWidth="1"/>
    <col min="8" max="12" width="14.5" customWidth="1"/>
    <col min="16" max="16" width="17.33203125" customWidth="1"/>
  </cols>
  <sheetData>
    <row r="2" spans="2:18" x14ac:dyDescent="0.2"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O2" t="s">
        <v>74</v>
      </c>
      <c r="P2" t="s">
        <v>75</v>
      </c>
    </row>
    <row r="3" spans="2:18" x14ac:dyDescent="0.2">
      <c r="B3" t="s">
        <v>49</v>
      </c>
      <c r="C3" s="15" t="s">
        <v>77</v>
      </c>
      <c r="D3" s="11">
        <f>'Spending data'!F6</f>
        <v>11913590.750625417</v>
      </c>
      <c r="E3" s="11">
        <f>'Spending data'!F2</f>
        <v>51466712.042701803</v>
      </c>
      <c r="F3" s="24">
        <f>E3*$C$33/$C$32</f>
        <v>52472253.93974179</v>
      </c>
      <c r="G3" s="24">
        <f>F3*$C$34/$C$33</f>
        <v>55443654.61281582</v>
      </c>
      <c r="H3" s="24">
        <f>G3*$C$35/$C$34</f>
        <v>62508819.193473734</v>
      </c>
      <c r="I3" s="24">
        <f>H3*$C$36/$C$35</f>
        <v>75795652.813265428</v>
      </c>
      <c r="J3" s="24">
        <f>I3*$C$37/$C$36</f>
        <v>79585435.453928694</v>
      </c>
      <c r="K3" s="24">
        <f>J3*$C$38/$C$37</f>
        <v>83564707.226625144</v>
      </c>
      <c r="L3" s="11"/>
      <c r="M3">
        <v>1.125</v>
      </c>
      <c r="O3">
        <v>2.4E-2</v>
      </c>
      <c r="P3" s="13">
        <f>O3*D3</f>
        <v>285926.17801501002</v>
      </c>
      <c r="R3" s="14"/>
    </row>
    <row r="4" spans="2:18" x14ac:dyDescent="0.2">
      <c r="B4" t="s">
        <v>50</v>
      </c>
      <c r="C4" s="15" t="s">
        <v>77</v>
      </c>
      <c r="D4" s="11">
        <f>'Spending data'!F13</f>
        <v>317990.2214913005</v>
      </c>
      <c r="E4" s="11">
        <f>'Spending data'!F9</f>
        <v>1888861.915658325</v>
      </c>
      <c r="F4" s="24">
        <f t="shared" ref="F4:F25" si="0">E4*$C$33/$C$32</f>
        <v>1925765.9594282436</v>
      </c>
      <c r="G4" s="24">
        <f t="shared" ref="G4:G25" si="1">F4*$C$34/$C$33</f>
        <v>2034818.3030649289</v>
      </c>
      <c r="H4" s="24">
        <f t="shared" ref="H4:H25" si="2">G4*$C$35/$C$34</f>
        <v>2294114.4534230563</v>
      </c>
      <c r="I4" s="24">
        <f t="shared" ref="I4:I25" si="3">H4*$C$36/$C$35</f>
        <v>2781749.9173573027</v>
      </c>
      <c r="J4" s="24">
        <f t="shared" ref="J4:J25" si="4">I4*$C$37/$C$36</f>
        <v>2920837.4132251679</v>
      </c>
      <c r="K4" s="24">
        <f t="shared" ref="K4:K25" si="5">J4*$C$38/$C$37</f>
        <v>3066879.2838864266</v>
      </c>
      <c r="L4" s="11"/>
      <c r="O4">
        <v>0.37</v>
      </c>
      <c r="P4" s="13">
        <f t="shared" ref="P4:P9" si="6">O4*D4</f>
        <v>117656.38195178118</v>
      </c>
      <c r="R4" s="14"/>
    </row>
    <row r="5" spans="2:18" x14ac:dyDescent="0.2">
      <c r="B5" t="s">
        <v>51</v>
      </c>
      <c r="C5" s="15" t="s">
        <v>77</v>
      </c>
      <c r="D5" s="11">
        <f>'Spending data'!F20</f>
        <v>395924.34742547513</v>
      </c>
      <c r="E5" s="11">
        <f>'Spending data'!F16</f>
        <v>1868762.9198482425</v>
      </c>
      <c r="F5" s="24">
        <f t="shared" si="0"/>
        <v>1905274.2751876528</v>
      </c>
      <c r="G5" s="24">
        <f t="shared" si="1"/>
        <v>2013166.2149961581</v>
      </c>
      <c r="H5" s="24">
        <f t="shared" si="2"/>
        <v>2269703.247709732</v>
      </c>
      <c r="I5" s="24">
        <f t="shared" si="3"/>
        <v>2752149.8817643491</v>
      </c>
      <c r="J5" s="24">
        <f t="shared" si="4"/>
        <v>2889757.3758525662</v>
      </c>
      <c r="K5" s="24">
        <f t="shared" si="5"/>
        <v>3034245.2446451951</v>
      </c>
      <c r="L5" s="11"/>
      <c r="O5">
        <v>0.09</v>
      </c>
      <c r="P5" s="13">
        <f t="shared" si="6"/>
        <v>35633.191268292758</v>
      </c>
      <c r="R5" s="14"/>
    </row>
    <row r="6" spans="2:18" x14ac:dyDescent="0.2">
      <c r="B6" t="s">
        <v>52</v>
      </c>
      <c r="C6" s="15" t="s">
        <v>77</v>
      </c>
      <c r="D6" s="11">
        <f>'Spending data'!F27</f>
        <v>298611.44470433769</v>
      </c>
      <c r="E6" s="11">
        <f>'Spending data'!F23</f>
        <v>1379584.8745340402</v>
      </c>
      <c r="F6" s="24">
        <f t="shared" si="0"/>
        <v>1406538.8091610598</v>
      </c>
      <c r="G6" s="24">
        <f t="shared" si="1"/>
        <v>1486188.3391592461</v>
      </c>
      <c r="H6" s="24">
        <f t="shared" si="2"/>
        <v>1675572.7743546057</v>
      </c>
      <c r="I6" s="24">
        <f t="shared" si="3"/>
        <v>2031731.4245731463</v>
      </c>
      <c r="J6" s="24">
        <f t="shared" si="4"/>
        <v>2133317.9958018037</v>
      </c>
      <c r="K6" s="24">
        <f t="shared" si="5"/>
        <v>2239983.8955918942</v>
      </c>
      <c r="L6" s="11"/>
      <c r="O6">
        <v>0.1</v>
      </c>
      <c r="P6" s="13">
        <f t="shared" si="6"/>
        <v>29861.14447043377</v>
      </c>
      <c r="R6" s="14"/>
    </row>
    <row r="7" spans="2:18" x14ac:dyDescent="0.2">
      <c r="B7" t="s">
        <v>53</v>
      </c>
      <c r="C7" s="15" t="s">
        <v>77</v>
      </c>
      <c r="D7" s="11">
        <f>'Spending data'!F34</f>
        <v>102024.35960257689</v>
      </c>
      <c r="E7" s="11">
        <f>'Spending data'!F30</f>
        <v>646834.43988033745</v>
      </c>
      <c r="F7" s="24">
        <f t="shared" si="0"/>
        <v>659472.10612970695</v>
      </c>
      <c r="G7" s="24">
        <f t="shared" si="1"/>
        <v>696816.71614546271</v>
      </c>
      <c r="H7" s="24">
        <f t="shared" si="2"/>
        <v>785611.81481818459</v>
      </c>
      <c r="I7" s="24">
        <f t="shared" si="3"/>
        <v>952600.94703845272</v>
      </c>
      <c r="J7" s="24">
        <f t="shared" si="4"/>
        <v>1000230.9943903752</v>
      </c>
      <c r="K7" s="24">
        <f t="shared" si="5"/>
        <v>1050242.544109894</v>
      </c>
      <c r="L7" s="11"/>
      <c r="O7">
        <v>0.2</v>
      </c>
      <c r="P7" s="13">
        <f t="shared" si="6"/>
        <v>20404.871920515379</v>
      </c>
      <c r="R7" s="14"/>
    </row>
    <row r="8" spans="2:18" x14ac:dyDescent="0.2">
      <c r="B8" t="s">
        <v>54</v>
      </c>
      <c r="C8" s="15" t="s">
        <v>77</v>
      </c>
      <c r="D8" s="11">
        <f>'Spending data'!F41</f>
        <v>102304.25592236262</v>
      </c>
      <c r="E8" s="11">
        <f>'Spending data'!F37</f>
        <v>691576.7700351713</v>
      </c>
      <c r="F8" s="24">
        <f t="shared" si="0"/>
        <v>705088.59913186927</v>
      </c>
      <c r="G8" s="24">
        <f t="shared" si="1"/>
        <v>745016.38154508977</v>
      </c>
      <c r="H8" s="24">
        <f t="shared" si="2"/>
        <v>839953.54590881115</v>
      </c>
      <c r="I8" s="24">
        <f t="shared" si="3"/>
        <v>1018493.5208570122</v>
      </c>
      <c r="J8" s="24">
        <f t="shared" si="4"/>
        <v>1069418.1968998627</v>
      </c>
      <c r="K8" s="24">
        <f t="shared" si="5"/>
        <v>1122889.1067448561</v>
      </c>
      <c r="L8" s="11"/>
      <c r="O8">
        <v>2.5999999999999999E-2</v>
      </c>
      <c r="P8" s="13">
        <f t="shared" si="6"/>
        <v>2659.9106539814279</v>
      </c>
      <c r="R8" s="14"/>
    </row>
    <row r="9" spans="2:18" x14ac:dyDescent="0.2">
      <c r="B9" t="s">
        <v>55</v>
      </c>
      <c r="C9" s="15" t="s">
        <v>77</v>
      </c>
      <c r="D9" s="11">
        <f>'Spending data'!F48</f>
        <v>269746.35065677355</v>
      </c>
      <c r="E9" s="11">
        <f>'Spending data'!F44</f>
        <v>817331.44249002379</v>
      </c>
      <c r="F9" s="24">
        <f t="shared" si="0"/>
        <v>833300.23040307232</v>
      </c>
      <c r="G9" s="24">
        <f t="shared" si="1"/>
        <v>880488.38565815077</v>
      </c>
      <c r="H9" s="24">
        <f t="shared" si="2"/>
        <v>992688.69783949642</v>
      </c>
      <c r="I9" s="24">
        <f t="shared" si="3"/>
        <v>1203693.9565313472</v>
      </c>
      <c r="J9" s="24">
        <f t="shared" si="4"/>
        <v>1263878.6543579146</v>
      </c>
      <c r="K9" s="24">
        <f t="shared" si="5"/>
        <v>1327072.5870758104</v>
      </c>
      <c r="L9" s="11"/>
      <c r="O9">
        <v>7.3800000000000004E-2</v>
      </c>
      <c r="P9" s="13">
        <f t="shared" si="6"/>
        <v>19907.280678469888</v>
      </c>
      <c r="R9" s="14"/>
    </row>
    <row r="10" spans="2:18" x14ac:dyDescent="0.2">
      <c r="B10" t="s">
        <v>56</v>
      </c>
      <c r="C10" s="15" t="s">
        <v>78</v>
      </c>
      <c r="D10" s="11">
        <f>SUM(D3:D9)</f>
        <v>13400191.730428241</v>
      </c>
      <c r="E10" s="11">
        <f>'Spending data'!F51</f>
        <v>838835.40913183498</v>
      </c>
      <c r="F10" s="24">
        <f t="shared" si="0"/>
        <v>855224.33539358841</v>
      </c>
      <c r="G10" s="24">
        <f t="shared" si="1"/>
        <v>903654.00965031236</v>
      </c>
      <c r="H10" s="24">
        <f t="shared" si="2"/>
        <v>1018806.3088040396</v>
      </c>
      <c r="I10" s="24">
        <f t="shared" si="3"/>
        <v>1235363.1097568031</v>
      </c>
      <c r="J10" s="24">
        <f t="shared" si="4"/>
        <v>1297131.2652446432</v>
      </c>
      <c r="K10" s="24">
        <f t="shared" si="5"/>
        <v>1361987.8285068753</v>
      </c>
      <c r="L10" s="11"/>
      <c r="P10" s="13">
        <f>SUM(P3:P9)</f>
        <v>512048.95895848441</v>
      </c>
    </row>
    <row r="11" spans="2:18" x14ac:dyDescent="0.2">
      <c r="B11" t="s">
        <v>59</v>
      </c>
      <c r="C11" s="15" t="s">
        <v>79</v>
      </c>
      <c r="E11" s="11">
        <f>'Spending data'!F58</f>
        <v>439693.56465786684</v>
      </c>
      <c r="F11" s="24">
        <f t="shared" si="0"/>
        <v>448284.17174299614</v>
      </c>
      <c r="G11" s="24">
        <f t="shared" si="1"/>
        <v>473669.62385594053</v>
      </c>
      <c r="H11" s="24">
        <f t="shared" si="2"/>
        <v>534029.17036799516</v>
      </c>
      <c r="I11" s="24">
        <f t="shared" si="3"/>
        <v>647542.06065045565</v>
      </c>
      <c r="J11" s="24">
        <f t="shared" si="4"/>
        <v>679919.16368297837</v>
      </c>
      <c r="K11" s="24">
        <f t="shared" si="5"/>
        <v>713915.12186712737</v>
      </c>
      <c r="L11" s="11"/>
    </row>
    <row r="12" spans="2:18" x14ac:dyDescent="0.2">
      <c r="B12" t="s">
        <v>58</v>
      </c>
      <c r="C12" s="15" t="s">
        <v>79</v>
      </c>
      <c r="E12" s="11">
        <f>'Spending data'!F65</f>
        <v>788149.13635233045</v>
      </c>
      <c r="F12" s="24">
        <f t="shared" si="0"/>
        <v>803547.76871611155</v>
      </c>
      <c r="G12" s="24">
        <f t="shared" si="1"/>
        <v>849051.1005065114</v>
      </c>
      <c r="H12" s="24">
        <f t="shared" si="2"/>
        <v>957245.37096646475</v>
      </c>
      <c r="I12" s="24">
        <f t="shared" si="3"/>
        <v>1160716.8193389066</v>
      </c>
      <c r="J12" s="24">
        <f t="shared" si="4"/>
        <v>1218752.6603058518</v>
      </c>
      <c r="K12" s="24">
        <f t="shared" si="5"/>
        <v>1279690.2933211445</v>
      </c>
      <c r="L12" s="11"/>
    </row>
    <row r="13" spans="2:18" x14ac:dyDescent="0.2">
      <c r="B13" t="s">
        <v>57</v>
      </c>
      <c r="C13" s="15" t="s">
        <v>79</v>
      </c>
      <c r="E13" s="11">
        <f>'Spending data'!F72</f>
        <v>275852.15942059574</v>
      </c>
      <c r="F13" s="24">
        <f t="shared" si="0"/>
        <v>281241.67999957153</v>
      </c>
      <c r="G13" s="24">
        <f t="shared" si="1"/>
        <v>297167.84391482628</v>
      </c>
      <c r="H13" s="24">
        <f t="shared" si="2"/>
        <v>335035.83331775077</v>
      </c>
      <c r="I13" s="24">
        <f t="shared" si="3"/>
        <v>406250.83035973593</v>
      </c>
      <c r="J13" s="24">
        <f t="shared" si="4"/>
        <v>426563.37187772273</v>
      </c>
      <c r="K13" s="24">
        <f t="shared" si="5"/>
        <v>447891.54047160887</v>
      </c>
      <c r="L13" s="11"/>
    </row>
    <row r="14" spans="2:18" x14ac:dyDescent="0.2">
      <c r="B14" t="s">
        <v>61</v>
      </c>
      <c r="C14" s="15" t="s">
        <v>80</v>
      </c>
      <c r="E14" s="11">
        <f>'Spending data'!F79</f>
        <v>1425168.2507424951</v>
      </c>
      <c r="F14" s="24">
        <f t="shared" si="0"/>
        <v>1453012.7803340445</v>
      </c>
      <c r="G14" s="24">
        <f t="shared" si="1"/>
        <v>1535294.0400342257</v>
      </c>
      <c r="H14" s="24">
        <f t="shared" si="2"/>
        <v>1730935.99668904</v>
      </c>
      <c r="I14" s="24">
        <f t="shared" si="3"/>
        <v>2098862.6171444901</v>
      </c>
      <c r="J14" s="24">
        <f t="shared" si="4"/>
        <v>2203805.7480017142</v>
      </c>
      <c r="K14" s="24">
        <f t="shared" si="5"/>
        <v>2313996.0354018002</v>
      </c>
      <c r="L14" s="11"/>
      <c r="R14" s="13">
        <f>SUM(E3:E9)</f>
        <v>58759664.40514794</v>
      </c>
    </row>
    <row r="15" spans="2:18" x14ac:dyDescent="0.2">
      <c r="B15" t="s">
        <v>62</v>
      </c>
      <c r="C15" s="15" t="s">
        <v>80</v>
      </c>
      <c r="E15" s="11">
        <f>'Spending data'!F86</f>
        <v>143050.3094718424</v>
      </c>
      <c r="F15" s="24">
        <f t="shared" si="0"/>
        <v>145845.18549654607</v>
      </c>
      <c r="G15" s="24">
        <f t="shared" si="1"/>
        <v>154104.11187784295</v>
      </c>
      <c r="H15" s="24">
        <f t="shared" si="2"/>
        <v>173741.54235706344</v>
      </c>
      <c r="I15" s="24">
        <f t="shared" si="3"/>
        <v>210671.93067553788</v>
      </c>
      <c r="J15" s="24">
        <f t="shared" si="4"/>
        <v>221205.52720931475</v>
      </c>
      <c r="K15" s="24">
        <f t="shared" si="5"/>
        <v>232265.80356978049</v>
      </c>
      <c r="L15" s="11"/>
    </row>
    <row r="16" spans="2:18" x14ac:dyDescent="0.2">
      <c r="B16" t="s">
        <v>60</v>
      </c>
      <c r="C16" s="15" t="s">
        <v>80</v>
      </c>
      <c r="E16" s="11">
        <f>'Spending data'!F93</f>
        <v>71526.418571249029</v>
      </c>
      <c r="F16" s="24">
        <f t="shared" si="0"/>
        <v>72923.881276053944</v>
      </c>
      <c r="G16" s="24">
        <f t="shared" si="1"/>
        <v>77053.417433499664</v>
      </c>
      <c r="H16" s="24">
        <f t="shared" si="2"/>
        <v>86872.306167864852</v>
      </c>
      <c r="I16" s="24">
        <f t="shared" si="3"/>
        <v>105337.82660342818</v>
      </c>
      <c r="J16" s="24">
        <f t="shared" si="4"/>
        <v>110604.71793359958</v>
      </c>
      <c r="K16" s="24">
        <f t="shared" si="5"/>
        <v>116134.95383027957</v>
      </c>
      <c r="L16" s="11"/>
    </row>
    <row r="17" spans="2:12" x14ac:dyDescent="0.2">
      <c r="B17" t="s">
        <v>63</v>
      </c>
      <c r="C17" s="15" t="s">
        <v>81</v>
      </c>
      <c r="E17" s="11">
        <f>'Spending data'!F100</f>
        <v>1377542.3397052663</v>
      </c>
      <c r="F17" s="24">
        <f t="shared" si="0"/>
        <v>1404456.3678711001</v>
      </c>
      <c r="G17" s="24">
        <f t="shared" si="1"/>
        <v>1483987.9733094282</v>
      </c>
      <c r="H17" s="24">
        <f t="shared" si="2"/>
        <v>1673092.0166912398</v>
      </c>
      <c r="I17" s="24">
        <f t="shared" si="3"/>
        <v>2028723.3586875254</v>
      </c>
      <c r="J17" s="24">
        <f t="shared" si="4"/>
        <v>2130159.5266219014</v>
      </c>
      <c r="K17" s="24">
        <f t="shared" si="5"/>
        <v>2236667.5029529966</v>
      </c>
      <c r="L17" s="11"/>
    </row>
    <row r="18" spans="2:12" x14ac:dyDescent="0.2">
      <c r="B18" t="s">
        <v>64</v>
      </c>
      <c r="C18" s="15" t="s">
        <v>81</v>
      </c>
      <c r="E18" s="11">
        <f>'Spending data'!F107</f>
        <v>9973.3020018481402</v>
      </c>
      <c r="F18" s="24">
        <f t="shared" si="0"/>
        <v>10168.157523342703</v>
      </c>
      <c r="G18" s="24">
        <f t="shared" si="1"/>
        <v>10743.960311297649</v>
      </c>
      <c r="H18" s="24">
        <f t="shared" si="2"/>
        <v>12113.059234834851</v>
      </c>
      <c r="I18" s="24">
        <f t="shared" si="3"/>
        <v>14687.803163076187</v>
      </c>
      <c r="J18" s="24">
        <f t="shared" si="4"/>
        <v>15422.193321229997</v>
      </c>
      <c r="K18" s="24">
        <f t="shared" si="5"/>
        <v>16193.302987291496</v>
      </c>
      <c r="L18" s="11"/>
    </row>
    <row r="19" spans="2:12" x14ac:dyDescent="0.2">
      <c r="B19" t="s">
        <v>65</v>
      </c>
      <c r="C19" s="15" t="s">
        <v>81</v>
      </c>
      <c r="E19" s="11">
        <f>'Spending data'!F114</f>
        <v>813995.85459463554</v>
      </c>
      <c r="F19" s="24">
        <f t="shared" si="0"/>
        <v>829899.4727455806</v>
      </c>
      <c r="G19" s="24">
        <f t="shared" si="1"/>
        <v>876895.04977438285</v>
      </c>
      <c r="H19" s="24">
        <f t="shared" si="2"/>
        <v>988637.46448144235</v>
      </c>
      <c r="I19" s="24">
        <f t="shared" si="3"/>
        <v>1198781.5956671599</v>
      </c>
      <c r="J19" s="24">
        <f t="shared" si="4"/>
        <v>1258720.6754505178</v>
      </c>
      <c r="K19" s="24">
        <f t="shared" si="5"/>
        <v>1321656.7092230436</v>
      </c>
      <c r="L19" s="11"/>
    </row>
    <row r="20" spans="2:12" x14ac:dyDescent="0.2">
      <c r="B20" t="s">
        <v>68</v>
      </c>
      <c r="C20" s="15" t="s">
        <v>81</v>
      </c>
      <c r="E20" s="11">
        <f>'Spending data'!F121</f>
        <v>1287519.3825187576</v>
      </c>
      <c r="F20" s="24">
        <f t="shared" si="0"/>
        <v>1312674.5678995431</v>
      </c>
      <c r="G20" s="24">
        <f t="shared" si="1"/>
        <v>1387008.7502859735</v>
      </c>
      <c r="H20" s="24">
        <f t="shared" si="2"/>
        <v>1563754.7668322553</v>
      </c>
      <c r="I20" s="24">
        <f t="shared" si="3"/>
        <v>1896145.4546925947</v>
      </c>
      <c r="J20" s="24">
        <f t="shared" si="4"/>
        <v>1990952.7274272242</v>
      </c>
      <c r="K20" s="24">
        <f t="shared" si="5"/>
        <v>2090500.3637985855</v>
      </c>
      <c r="L20" s="11"/>
    </row>
    <row r="21" spans="2:12" x14ac:dyDescent="0.2">
      <c r="B21" t="s">
        <v>69</v>
      </c>
      <c r="C21" s="15" t="s">
        <v>81</v>
      </c>
      <c r="E21" s="11">
        <f>'Spending data'!F128</f>
        <v>154503.89572372084</v>
      </c>
      <c r="F21" s="24">
        <f t="shared" si="0"/>
        <v>157522.54864013792</v>
      </c>
      <c r="G21" s="24">
        <f t="shared" si="1"/>
        <v>166442.74115923874</v>
      </c>
      <c r="H21" s="24">
        <f t="shared" si="2"/>
        <v>187652.47864422135</v>
      </c>
      <c r="I21" s="24">
        <f t="shared" si="3"/>
        <v>227539.76645828388</v>
      </c>
      <c r="J21" s="24">
        <f t="shared" si="4"/>
        <v>238916.75478119805</v>
      </c>
      <c r="K21" s="24">
        <f t="shared" si="5"/>
        <v>250862.59252025798</v>
      </c>
      <c r="L21" s="11"/>
    </row>
    <row r="22" spans="2:12" x14ac:dyDescent="0.2">
      <c r="B22" t="s">
        <v>70</v>
      </c>
      <c r="C22" s="15" t="s">
        <v>82</v>
      </c>
      <c r="E22" s="11">
        <f>'Spending data'!F135</f>
        <v>149951015.55398613</v>
      </c>
      <c r="F22" s="24">
        <f t="shared" si="0"/>
        <v>152880715.60006881</v>
      </c>
      <c r="G22" s="24">
        <f t="shared" si="1"/>
        <v>161538050.23173451</v>
      </c>
      <c r="H22" s="24">
        <f t="shared" si="2"/>
        <v>182122784.74997422</v>
      </c>
      <c r="I22" s="24">
        <f t="shared" si="3"/>
        <v>220834684.45577905</v>
      </c>
      <c r="J22" s="24">
        <f t="shared" si="4"/>
        <v>231876418.67856798</v>
      </c>
      <c r="K22" s="24">
        <f t="shared" si="5"/>
        <v>243470239.61249638</v>
      </c>
      <c r="L22" s="11"/>
    </row>
    <row r="23" spans="2:12" x14ac:dyDescent="0.2">
      <c r="B23" t="s">
        <v>71</v>
      </c>
      <c r="C23" s="15" t="s">
        <v>82</v>
      </c>
      <c r="E23" s="11">
        <f>'Spending data'!F142</f>
        <v>24072971.562229402</v>
      </c>
      <c r="F23" s="24">
        <f t="shared" si="0"/>
        <v>24543302.39416578</v>
      </c>
      <c r="G23" s="24">
        <f t="shared" si="1"/>
        <v>25933141.40007608</v>
      </c>
      <c r="H23" s="24">
        <f t="shared" si="2"/>
        <v>29237792.101125993</v>
      </c>
      <c r="I23" s="24">
        <f t="shared" si="3"/>
        <v>35452558.018481217</v>
      </c>
      <c r="J23" s="24">
        <f t="shared" si="4"/>
        <v>37225185.919405274</v>
      </c>
      <c r="K23" s="24">
        <f t="shared" si="5"/>
        <v>39086445.215375543</v>
      </c>
      <c r="L23" s="11"/>
    </row>
    <row r="24" spans="2:12" x14ac:dyDescent="0.2">
      <c r="B24" t="s">
        <v>66</v>
      </c>
      <c r="C24" s="15" t="s">
        <v>82</v>
      </c>
      <c r="E24" s="11">
        <f>'Spending data'!F149</f>
        <v>11167794.360810742</v>
      </c>
      <c r="F24" s="24">
        <f t="shared" si="0"/>
        <v>11385987.532311669</v>
      </c>
      <c r="G24" s="24">
        <f t="shared" si="1"/>
        <v>12030753.641577259</v>
      </c>
      <c r="H24" s="24">
        <f t="shared" si="2"/>
        <v>13563828.167430129</v>
      </c>
      <c r="I24" s="24">
        <f t="shared" si="3"/>
        <v>16446946.588692902</v>
      </c>
      <c r="J24" s="24">
        <f t="shared" si="4"/>
        <v>17269293.918127544</v>
      </c>
      <c r="K24" s="24">
        <f t="shared" si="5"/>
        <v>18132758.614033923</v>
      </c>
      <c r="L24" s="11"/>
    </row>
    <row r="25" spans="2:12" x14ac:dyDescent="0.2">
      <c r="B25" t="s">
        <v>67</v>
      </c>
      <c r="C25" s="15" t="s">
        <v>67</v>
      </c>
      <c r="E25" s="11">
        <f>'Spending data'!F156</f>
        <v>25507892.4008164</v>
      </c>
      <c r="F25" s="24">
        <f t="shared" si="0"/>
        <v>26006258.305615753</v>
      </c>
      <c r="G25" s="24">
        <f t="shared" si="1"/>
        <v>27478941.631210741</v>
      </c>
      <c r="H25" s="24">
        <f t="shared" si="2"/>
        <v>30980573.088995636</v>
      </c>
      <c r="I25" s="24">
        <f t="shared" si="3"/>
        <v>37565783.390364714</v>
      </c>
      <c r="J25" s="24">
        <f t="shared" si="4"/>
        <v>39444072.559882946</v>
      </c>
      <c r="K25" s="24">
        <f t="shared" si="5"/>
        <v>41416276.187877096</v>
      </c>
      <c r="L25" s="11"/>
    </row>
    <row r="26" spans="2:12" x14ac:dyDescent="0.2">
      <c r="B26" t="s">
        <v>76</v>
      </c>
      <c r="C26" s="15"/>
      <c r="E26" s="23">
        <f>SUM(E3:E25)</f>
        <v>277085148.30588305</v>
      </c>
      <c r="F26" s="23">
        <f>SUM(F3:F25)</f>
        <v>282498758.66898406</v>
      </c>
      <c r="G26" s="23">
        <f>SUM(G3:G25)</f>
        <v>298496108.48009694</v>
      </c>
      <c r="H26" s="23">
        <f>SUM(H3:H25)</f>
        <v>336533358.14960778</v>
      </c>
      <c r="I26" s="23">
        <f>SUM(I3:I25)</f>
        <v>408066668.0879029</v>
      </c>
      <c r="J26" s="23">
        <f>SUM(J3:J25)</f>
        <v>428470001.49229801</v>
      </c>
      <c r="K26" s="23">
        <f>SUM(K3:K25)</f>
        <v>449893501.56691301</v>
      </c>
      <c r="L26" s="16"/>
    </row>
    <row r="27" spans="2:12" x14ac:dyDescent="0.2">
      <c r="C27" s="15"/>
    </row>
    <row r="31" spans="2:12" x14ac:dyDescent="0.2">
      <c r="B31" t="s">
        <v>98</v>
      </c>
    </row>
    <row r="32" spans="2:12" ht="16" x14ac:dyDescent="0.2">
      <c r="B32" s="17" t="s">
        <v>83</v>
      </c>
      <c r="C32" s="18">
        <v>790878263.68859172</v>
      </c>
    </row>
    <row r="33" spans="2:3" ht="16" x14ac:dyDescent="0.2">
      <c r="B33" s="19" t="s">
        <v>84</v>
      </c>
      <c r="C33" s="20">
        <v>806330216.96155953</v>
      </c>
    </row>
    <row r="34" spans="2:3" ht="16" x14ac:dyDescent="0.2">
      <c r="B34" s="17" t="s">
        <v>85</v>
      </c>
      <c r="C34" s="18">
        <v>851991113.33073306</v>
      </c>
    </row>
    <row r="35" spans="2:3" ht="16" x14ac:dyDescent="0.2">
      <c r="B35" s="19" t="s">
        <v>86</v>
      </c>
      <c r="C35" s="20">
        <v>960560028.54701471</v>
      </c>
    </row>
    <row r="36" spans="2:3" ht="16" x14ac:dyDescent="0.2">
      <c r="B36" s="21" t="s">
        <v>87</v>
      </c>
      <c r="C36" s="22">
        <v>1164736038.3613074</v>
      </c>
    </row>
    <row r="37" spans="2:3" ht="16" x14ac:dyDescent="0.2">
      <c r="B37" s="21" t="s">
        <v>88</v>
      </c>
      <c r="C37" s="22">
        <f>C36*1.05</f>
        <v>1222972840.2793727</v>
      </c>
    </row>
    <row r="38" spans="2:3" ht="16" x14ac:dyDescent="0.2">
      <c r="B38" s="21" t="s">
        <v>89</v>
      </c>
      <c r="C38" s="22">
        <f t="shared" ref="C38:C46" si="7">C37*1.05</f>
        <v>1284121482.2933414</v>
      </c>
    </row>
    <row r="39" spans="2:3" ht="16" x14ac:dyDescent="0.2">
      <c r="B39" s="21" t="s">
        <v>90</v>
      </c>
      <c r="C39" s="22">
        <f t="shared" si="7"/>
        <v>1348327556.4080086</v>
      </c>
    </row>
    <row r="40" spans="2:3" ht="16" x14ac:dyDescent="0.2">
      <c r="B40" s="21" t="s">
        <v>91</v>
      </c>
      <c r="C40" s="22">
        <f t="shared" si="7"/>
        <v>1415743934.2284091</v>
      </c>
    </row>
    <row r="41" spans="2:3" ht="16" x14ac:dyDescent="0.2">
      <c r="B41" s="21" t="s">
        <v>92</v>
      </c>
      <c r="C41" s="22">
        <f t="shared" si="7"/>
        <v>1486531130.9398296</v>
      </c>
    </row>
    <row r="42" spans="2:3" ht="16" x14ac:dyDescent="0.2">
      <c r="B42" s="21" t="s">
        <v>93</v>
      </c>
      <c r="C42" s="22">
        <f t="shared" si="7"/>
        <v>1560857687.4868212</v>
      </c>
    </row>
    <row r="43" spans="2:3" ht="16" x14ac:dyDescent="0.2">
      <c r="B43" s="21" t="s">
        <v>94</v>
      </c>
      <c r="C43" s="22">
        <f t="shared" si="7"/>
        <v>1638900571.8611622</v>
      </c>
    </row>
    <row r="44" spans="2:3" ht="16" x14ac:dyDescent="0.2">
      <c r="B44" s="21" t="s">
        <v>95</v>
      </c>
      <c r="C44" s="22">
        <f t="shared" si="7"/>
        <v>1720845600.4542203</v>
      </c>
    </row>
    <row r="45" spans="2:3" ht="16" x14ac:dyDescent="0.2">
      <c r="B45" s="21" t="s">
        <v>96</v>
      </c>
      <c r="C45" s="22">
        <f t="shared" si="7"/>
        <v>1806887880.4769313</v>
      </c>
    </row>
    <row r="46" spans="2:3" ht="16" x14ac:dyDescent="0.2">
      <c r="B46" s="21" t="s">
        <v>97</v>
      </c>
      <c r="C46" s="22">
        <f t="shared" si="7"/>
        <v>1897232274.500778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 targeting</vt:lpstr>
      <vt:lpstr>Spending data</vt:lpstr>
      <vt:lpstr>Program effects</vt:lpstr>
      <vt:lpstr>#ignore - misc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2018-11-30T16:39:00Z</dcterms:created>
  <dcterms:modified xsi:type="dcterms:W3CDTF">2019-01-03T20:17:34Z</dcterms:modified>
  <cp:category>atomica:progbook</cp:category>
</cp:coreProperties>
</file>