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sirmod/tests/"/>
    </mc:Choice>
  </mc:AlternateContent>
  <xr:revisionPtr revIDLastSave="0" documentId="13_ncr:1_{FDB06CC7-7AE9-AC4B-AF7F-46DB65883595}" xr6:coauthVersionLast="36" xr6:coauthVersionMax="36" xr10:uidLastSave="{00000000-0000-0000-0000-000000000000}"/>
  <bookViews>
    <workbookView xWindow="560" yWindow="560" windowWidth="25040" windowHeight="15500" tabRatio="988" activeTab="2" xr2:uid="{00000000-000D-0000-FFFF-FFFF00000000}"/>
  </bookViews>
  <sheets>
    <sheet name="Populations" sheetId="2" r:id="rId1"/>
    <sheet name="Population size" sheetId="3" r:id="rId2"/>
    <sheet name="Prevalence" sheetId="4" r:id="rId3"/>
    <sheet name="Other epidemiology" sheetId="5" r:id="rId4"/>
    <sheet name="Optional indicators" sheetId="7" r:id="rId5"/>
    <sheet name="Sexual behavior" sheetId="9" r:id="rId6"/>
    <sheet name="Partnerships &amp; transitions" sheetId="11" r:id="rId7"/>
  </sheets>
  <calcPr calcId="181029" concurrentCalc="0"/>
  <fileRecoveryPr repairLoad="1"/>
</workbook>
</file>

<file path=xl/calcChain.xml><?xml version="1.0" encoding="utf-8"?>
<calcChain xmlns="http://schemas.openxmlformats.org/spreadsheetml/2006/main">
  <c r="B11" i="5" l="1"/>
  <c r="B10" i="5"/>
  <c r="B19" i="5"/>
  <c r="B18" i="5"/>
  <c r="B4" i="5"/>
  <c r="B3" i="5"/>
  <c r="E9" i="3"/>
  <c r="F9" i="3"/>
  <c r="G9" i="3"/>
  <c r="H9" i="3"/>
  <c r="I9" i="3"/>
  <c r="J9" i="3"/>
  <c r="K9" i="3"/>
  <c r="L9" i="3"/>
  <c r="M9" i="3"/>
  <c r="N9" i="3"/>
  <c r="E8" i="3"/>
  <c r="F8" i="3"/>
  <c r="G8" i="3"/>
  <c r="H8" i="3"/>
  <c r="I8" i="3"/>
  <c r="J8" i="3"/>
  <c r="K8" i="3"/>
  <c r="L8" i="3"/>
  <c r="M8" i="3"/>
  <c r="N8" i="3"/>
  <c r="E7" i="3"/>
  <c r="F7" i="3"/>
  <c r="G7" i="3"/>
  <c r="H7" i="3"/>
  <c r="I7" i="3"/>
  <c r="J7" i="3"/>
  <c r="K7" i="3"/>
  <c r="L7" i="3"/>
  <c r="M7" i="3"/>
  <c r="N7" i="3"/>
  <c r="F3" i="3"/>
  <c r="G3" i="3"/>
  <c r="H3" i="3"/>
  <c r="I3" i="3"/>
  <c r="J3" i="3"/>
  <c r="K3" i="3"/>
  <c r="L3" i="3"/>
  <c r="M3" i="3"/>
  <c r="N3" i="3"/>
  <c r="E3" i="3"/>
  <c r="N5" i="3"/>
  <c r="M5" i="3"/>
  <c r="L5" i="3"/>
  <c r="K5" i="3"/>
  <c r="J5" i="3"/>
  <c r="I5" i="3"/>
  <c r="H5" i="3"/>
  <c r="G5" i="3"/>
  <c r="F5" i="3"/>
  <c r="E5" i="3"/>
  <c r="N4" i="3"/>
  <c r="M4" i="3"/>
  <c r="L4" i="3"/>
  <c r="K4" i="3"/>
  <c r="J4" i="3"/>
  <c r="I4" i="3"/>
  <c r="H4" i="3"/>
  <c r="G4" i="3"/>
  <c r="F4" i="3"/>
  <c r="E4" i="3"/>
  <c r="B10" i="11"/>
  <c r="D9" i="11"/>
  <c r="C9" i="11"/>
  <c r="B4" i="11"/>
  <c r="B3" i="11"/>
  <c r="D2" i="11"/>
  <c r="C2" i="11"/>
  <c r="B11" i="9"/>
  <c r="B10" i="9"/>
  <c r="B4" i="9"/>
  <c r="B3" i="9"/>
  <c r="B9" i="4"/>
  <c r="B8" i="4"/>
  <c r="B7" i="4"/>
  <c r="B5" i="4"/>
  <c r="B4" i="4"/>
  <c r="B3" i="4"/>
  <c r="B9" i="3"/>
  <c r="B8" i="3"/>
  <c r="B7" i="3"/>
  <c r="B5" i="3"/>
  <c r="B4" i="3"/>
  <c r="B3" i="3"/>
</calcChain>
</file>

<file path=xl/sharedStrings.xml><?xml version="1.0" encoding="utf-8"?>
<sst xmlns="http://schemas.openxmlformats.org/spreadsheetml/2006/main" count="97" uniqueCount="34">
  <si>
    <t>Populations</t>
  </si>
  <si>
    <t>Short name</t>
  </si>
  <si>
    <t>Long name</t>
  </si>
  <si>
    <t>Male</t>
  </si>
  <si>
    <t>Female</t>
  </si>
  <si>
    <t>Age from (years)</t>
  </si>
  <si>
    <t>Age to (years)</t>
  </si>
  <si>
    <t>TRUE</t>
  </si>
  <si>
    <t>FALSE</t>
  </si>
  <si>
    <t>Population size</t>
  </si>
  <si>
    <t>Assumption</t>
  </si>
  <si>
    <t>high</t>
  </si>
  <si>
    <t>OR</t>
  </si>
  <si>
    <t>best</t>
  </si>
  <si>
    <t>low</t>
  </si>
  <si>
    <t>Birth rate (births per woman per year)</t>
  </si>
  <si>
    <t>Interactions between regular partners</t>
  </si>
  <si>
    <t>Births</t>
  </si>
  <si>
    <t>M</t>
  </si>
  <si>
    <t>F</t>
  </si>
  <si>
    <t>Males</t>
  </si>
  <si>
    <t>Females</t>
  </si>
  <si>
    <t>HPV prevalence</t>
  </si>
  <si>
    <t>Number of acts per person per year</t>
  </si>
  <si>
    <t>Background death rate</t>
  </si>
  <si>
    <t>Disease-related death rate (% mortality per year)</t>
  </si>
  <si>
    <t>Average duration of infection</t>
  </si>
  <si>
    <t>Modeled estimate of new recoveries per year</t>
  </si>
  <si>
    <t>Modeled estimate of new infections per year</t>
  </si>
  <si>
    <t>Average</t>
  </si>
  <si>
    <t>Percentage of people who used protection at last act</t>
  </si>
  <si>
    <t>Efficacy of protection</t>
  </si>
  <si>
    <t>Interaction-related transmissibility (% per act) - insertive penile-vaginal intercourse</t>
  </si>
  <si>
    <t>Interaction-related transmissibility (% per act) - receptive penile-vaginal intercourse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</si>
</sst>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\-??_-;_-@_-"/>
    <numFmt numFmtId="166" formatCode="_-* #,##0.00_-;\-* #,##0.00_-;_-* &quot;-&quot;??_-;_-@_-"/>
  </numFmts>
  <fonts count="20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8C1FF"/>
        <bgColor rgb="FF00B0F0"/>
      </patternFill>
    </fill>
    <fill>
      <patternFill patternType="solid">
        <fgColor rgb="FF00B0F0"/>
        <bgColor rgb="FF18C1FF"/>
      </patternFill>
    </fill>
    <fill>
      <patternFill patternType="solid">
        <fgColor rgb="FF18C1FF"/>
        <bgColor indexed="64"/>
      </patternFill>
    </fill>
    <fill>
      <patternFill patternType="solid">
        <fgColor rgb="FF18C1FF"/>
        <bgColor rgb="FF00CC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57">
    <xf numFmtId="0" fontId="0" fillId="0" borderId="0"/>
    <xf numFmtId="0" fontId="5" fillId="0" borderId="0"/>
    <xf numFmtId="165" fontId="5" fillId="0" borderId="0" applyBorder="0" applyProtection="0"/>
    <xf numFmtId="9" fontId="5" fillId="0" borderId="0" applyBorder="0" applyProtection="0"/>
    <xf numFmtId="9" fontId="5" fillId="0" borderId="0" applyBorder="0" applyProtection="0"/>
    <xf numFmtId="0" fontId="7" fillId="0" borderId="0"/>
    <xf numFmtId="0" fontId="4" fillId="0" borderId="0"/>
    <xf numFmtId="0" fontId="8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165" fontId="5" fillId="0" borderId="0" applyBorder="0" applyProtection="0"/>
    <xf numFmtId="9" fontId="5" fillId="0" borderId="0" applyBorder="0" applyProtection="0"/>
    <xf numFmtId="9" fontId="5" fillId="0" borderId="0" applyBorder="0" applyProtection="0"/>
    <xf numFmtId="0" fontId="7" fillId="0" borderId="0"/>
    <xf numFmtId="0" fontId="5" fillId="0" borderId="0"/>
    <xf numFmtId="165" fontId="5" fillId="0" borderId="0" applyBorder="0" applyProtection="0"/>
    <xf numFmtId="9" fontId="5" fillId="0" borderId="0" applyBorder="0" applyProtection="0"/>
    <xf numFmtId="0" fontId="3" fillId="0" borderId="0"/>
    <xf numFmtId="0" fontId="12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6" fillId="0" borderId="0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5" fillId="2" borderId="1" xfId="0" applyFont="1" applyFill="1" applyBorder="1"/>
    <xf numFmtId="1" fontId="5" fillId="2" borderId="1" xfId="0" applyNumberFormat="1" applyFont="1" applyFill="1" applyBorder="1"/>
    <xf numFmtId="0" fontId="6" fillId="0" borderId="0" xfId="0" applyFont="1" applyBorder="1" applyAlignment="1">
      <alignment horizontal="center"/>
    </xf>
    <xf numFmtId="11" fontId="5" fillId="2" borderId="1" xfId="0" applyNumberFormat="1" applyFont="1" applyFill="1" applyBorder="1"/>
    <xf numFmtId="10" fontId="5" fillId="2" borderId="1" xfId="0" applyNumberFormat="1" applyFont="1" applyFill="1" applyBorder="1"/>
    <xf numFmtId="9" fontId="5" fillId="2" borderId="1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5" fillId="3" borderId="1" xfId="0" applyFont="1" applyFill="1" applyBorder="1"/>
    <xf numFmtId="9" fontId="5" fillId="3" borderId="1" xfId="0" applyNumberFormat="1" applyFont="1" applyFill="1" applyBorder="1"/>
    <xf numFmtId="0" fontId="7" fillId="0" borderId="0" xfId="4" applyNumberFormat="1" applyFont="1"/>
    <xf numFmtId="0" fontId="17" fillId="0" borderId="0" xfId="0" applyFont="1"/>
    <xf numFmtId="0" fontId="0" fillId="4" borderId="1" xfId="0" applyFill="1" applyBorder="1" applyProtection="1">
      <protection locked="0"/>
    </xf>
    <xf numFmtId="10" fontId="0" fillId="5" borderId="1" xfId="3" applyNumberFormat="1" applyFont="1" applyFill="1" applyBorder="1" applyAlignment="1" applyProtection="1">
      <protection locked="0"/>
    </xf>
    <xf numFmtId="9" fontId="6" fillId="0" borderId="0" xfId="3" applyFont="1" applyBorder="1" applyAlignment="1" applyProtection="1">
      <alignment horizontal="center"/>
    </xf>
    <xf numFmtId="9" fontId="0" fillId="5" borderId="1" xfId="3" applyFont="1" applyFill="1" applyBorder="1" applyAlignment="1" applyProtection="1">
      <protection locked="0"/>
    </xf>
    <xf numFmtId="9" fontId="0" fillId="4" borderId="1" xfId="0" applyNumberFormat="1" applyFill="1" applyBorder="1" applyProtection="1">
      <protection locked="0"/>
    </xf>
    <xf numFmtId="0" fontId="6" fillId="0" borderId="0" xfId="4" applyNumberFormat="1" applyFont="1" applyBorder="1" applyAlignment="1">
      <alignment horizontal="right"/>
    </xf>
    <xf numFmtId="4" fontId="0" fillId="5" borderId="1" xfId="4" applyNumberFormat="1" applyFont="1" applyFill="1" applyBorder="1"/>
    <xf numFmtId="0" fontId="6" fillId="0" borderId="0" xfId="4" applyNumberFormat="1" applyFont="1" applyBorder="1" applyAlignment="1">
      <alignment horizontal="center"/>
    </xf>
    <xf numFmtId="0" fontId="18" fillId="0" borderId="0" xfId="117" applyFont="1" applyAlignment="1">
      <alignment horizontal="left"/>
    </xf>
    <xf numFmtId="0" fontId="19" fillId="0" borderId="0" xfId="0" applyFont="1"/>
    <xf numFmtId="10" fontId="5" fillId="3" borderId="1" xfId="0" applyNumberFormat="1" applyFont="1" applyFill="1" applyBorder="1"/>
    <xf numFmtId="0" fontId="5" fillId="2" borderId="1" xfId="0" applyNumberFormat="1" applyFont="1" applyFill="1" applyBorder="1"/>
  </cellXfs>
  <cellStyles count="357">
    <cellStyle name="Comma 2" xfId="2" xr:uid="{00000000-0005-0000-0000-000000000000}"/>
    <cellStyle name="Comma 2 2" xfId="118" xr:uid="{00000000-0005-0000-0000-000001000000}"/>
    <cellStyle name="Comma 2 3" xfId="11" xr:uid="{00000000-0005-0000-0000-000002000000}"/>
    <cellStyle name="Comma 2 3 2" xfId="241" xr:uid="{00000000-0005-0000-0000-000003000000}"/>
    <cellStyle name="Comma 2 4" xfId="125" xr:uid="{00000000-0005-0000-0000-000004000000}"/>
    <cellStyle name="Comma 2 4 2" xfId="248" xr:uid="{00000000-0005-0000-0000-000005000000}"/>
    <cellStyle name="Comma 3" xfId="9" xr:uid="{00000000-0005-0000-0000-000006000000}"/>
    <cellStyle name="Comma 3 2" xfId="123" xr:uid="{00000000-0005-0000-0000-000007000000}"/>
    <cellStyle name="Comma 3 2 2" xfId="246" xr:uid="{00000000-0005-0000-0000-000008000000}"/>
    <cellStyle name="Comma 3 3" xfId="239" xr:uid="{00000000-0005-0000-0000-000009000000}"/>
    <cellStyle name="Comma 4" xfId="113" xr:uid="{00000000-0005-0000-0000-00000A000000}"/>
    <cellStyle name="Comma 5" xfId="111" xr:uid="{00000000-0005-0000-0000-00000B000000}"/>
    <cellStyle name="Comma 5 2" xfId="242" xr:uid="{00000000-0005-0000-0000-00000C000000}"/>
    <cellStyle name="Explanatory Text 2" xfId="4" xr:uid="{00000000-0005-0000-0000-00000D000000}"/>
    <cellStyle name="Explanatory Text 3" xfId="115" xr:uid="{00000000-0005-0000-0000-00000E000000}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 10" xfId="22" xr:uid="{00000000-0005-0000-0000-00007B000000}"/>
    <cellStyle name="Followed Hyperlink 11" xfId="23" xr:uid="{00000000-0005-0000-0000-00007C000000}"/>
    <cellStyle name="Followed Hyperlink 12" xfId="24" xr:uid="{00000000-0005-0000-0000-00007D000000}"/>
    <cellStyle name="Followed Hyperlink 13" xfId="25" xr:uid="{00000000-0005-0000-0000-00007E000000}"/>
    <cellStyle name="Followed Hyperlink 14" xfId="26" xr:uid="{00000000-0005-0000-0000-00007F000000}"/>
    <cellStyle name="Followed Hyperlink 15" xfId="27" xr:uid="{00000000-0005-0000-0000-000080000000}"/>
    <cellStyle name="Followed Hyperlink 16" xfId="28" xr:uid="{00000000-0005-0000-0000-000081000000}"/>
    <cellStyle name="Followed Hyperlink 17" xfId="29" xr:uid="{00000000-0005-0000-0000-000082000000}"/>
    <cellStyle name="Followed Hyperlink 18" xfId="30" xr:uid="{00000000-0005-0000-0000-000083000000}"/>
    <cellStyle name="Followed Hyperlink 19" xfId="31" xr:uid="{00000000-0005-0000-0000-000084000000}"/>
    <cellStyle name="Followed Hyperlink 2" xfId="14" xr:uid="{00000000-0005-0000-0000-000085000000}"/>
    <cellStyle name="Followed Hyperlink 20" xfId="32" xr:uid="{00000000-0005-0000-0000-000086000000}"/>
    <cellStyle name="Followed Hyperlink 21" xfId="33" xr:uid="{00000000-0005-0000-0000-000087000000}"/>
    <cellStyle name="Followed Hyperlink 22" xfId="34" xr:uid="{00000000-0005-0000-0000-000088000000}"/>
    <cellStyle name="Followed Hyperlink 23" xfId="35" xr:uid="{00000000-0005-0000-0000-000089000000}"/>
    <cellStyle name="Followed Hyperlink 24" xfId="36" xr:uid="{00000000-0005-0000-0000-00008A000000}"/>
    <cellStyle name="Followed Hyperlink 25" xfId="37" xr:uid="{00000000-0005-0000-0000-00008B000000}"/>
    <cellStyle name="Followed Hyperlink 26" xfId="38" xr:uid="{00000000-0005-0000-0000-00008C000000}"/>
    <cellStyle name="Followed Hyperlink 27" xfId="39" xr:uid="{00000000-0005-0000-0000-00008D000000}"/>
    <cellStyle name="Followed Hyperlink 28" xfId="40" xr:uid="{00000000-0005-0000-0000-00008E000000}"/>
    <cellStyle name="Followed Hyperlink 29" xfId="41" xr:uid="{00000000-0005-0000-0000-00008F000000}"/>
    <cellStyle name="Followed Hyperlink 3" xfId="15" xr:uid="{00000000-0005-0000-0000-000090000000}"/>
    <cellStyle name="Followed Hyperlink 30" xfId="42" xr:uid="{00000000-0005-0000-0000-000091000000}"/>
    <cellStyle name="Followed Hyperlink 31" xfId="43" xr:uid="{00000000-0005-0000-0000-000092000000}"/>
    <cellStyle name="Followed Hyperlink 32" xfId="44" xr:uid="{00000000-0005-0000-0000-000093000000}"/>
    <cellStyle name="Followed Hyperlink 33" xfId="45" xr:uid="{00000000-0005-0000-0000-000094000000}"/>
    <cellStyle name="Followed Hyperlink 34" xfId="46" xr:uid="{00000000-0005-0000-0000-000095000000}"/>
    <cellStyle name="Followed Hyperlink 35" xfId="47" xr:uid="{00000000-0005-0000-0000-000096000000}"/>
    <cellStyle name="Followed Hyperlink 36" xfId="48" xr:uid="{00000000-0005-0000-0000-000097000000}"/>
    <cellStyle name="Followed Hyperlink 37" xfId="49" xr:uid="{00000000-0005-0000-0000-000098000000}"/>
    <cellStyle name="Followed Hyperlink 38" xfId="50" xr:uid="{00000000-0005-0000-0000-000099000000}"/>
    <cellStyle name="Followed Hyperlink 39" xfId="51" xr:uid="{00000000-0005-0000-0000-00009A000000}"/>
    <cellStyle name="Followed Hyperlink 4" xfId="16" xr:uid="{00000000-0005-0000-0000-00009B000000}"/>
    <cellStyle name="Followed Hyperlink 40" xfId="52" xr:uid="{00000000-0005-0000-0000-00009C000000}"/>
    <cellStyle name="Followed Hyperlink 41" xfId="53" xr:uid="{00000000-0005-0000-0000-00009D000000}"/>
    <cellStyle name="Followed Hyperlink 42" xfId="54" xr:uid="{00000000-0005-0000-0000-00009E000000}"/>
    <cellStyle name="Followed Hyperlink 43" xfId="55" xr:uid="{00000000-0005-0000-0000-00009F000000}"/>
    <cellStyle name="Followed Hyperlink 44" xfId="56" xr:uid="{00000000-0005-0000-0000-0000A0000000}"/>
    <cellStyle name="Followed Hyperlink 45" xfId="57" xr:uid="{00000000-0005-0000-0000-0000A1000000}"/>
    <cellStyle name="Followed Hyperlink 46" xfId="58" xr:uid="{00000000-0005-0000-0000-0000A2000000}"/>
    <cellStyle name="Followed Hyperlink 47" xfId="59" xr:uid="{00000000-0005-0000-0000-0000A3000000}"/>
    <cellStyle name="Followed Hyperlink 48" xfId="60" xr:uid="{00000000-0005-0000-0000-0000A4000000}"/>
    <cellStyle name="Followed Hyperlink 49" xfId="61" xr:uid="{00000000-0005-0000-0000-0000A5000000}"/>
    <cellStyle name="Followed Hyperlink 5" xfId="17" xr:uid="{00000000-0005-0000-0000-0000A6000000}"/>
    <cellStyle name="Followed Hyperlink 50" xfId="62" xr:uid="{00000000-0005-0000-0000-0000A7000000}"/>
    <cellStyle name="Followed Hyperlink 51" xfId="63" xr:uid="{00000000-0005-0000-0000-0000A8000000}"/>
    <cellStyle name="Followed Hyperlink 52" xfId="64" xr:uid="{00000000-0005-0000-0000-0000A9000000}"/>
    <cellStyle name="Followed Hyperlink 53" xfId="65" xr:uid="{00000000-0005-0000-0000-0000AA000000}"/>
    <cellStyle name="Followed Hyperlink 54" xfId="66" xr:uid="{00000000-0005-0000-0000-0000AB000000}"/>
    <cellStyle name="Followed Hyperlink 55" xfId="67" xr:uid="{00000000-0005-0000-0000-0000AC000000}"/>
    <cellStyle name="Followed Hyperlink 56" xfId="68" xr:uid="{00000000-0005-0000-0000-0000AD000000}"/>
    <cellStyle name="Followed Hyperlink 57" xfId="69" xr:uid="{00000000-0005-0000-0000-0000AE000000}"/>
    <cellStyle name="Followed Hyperlink 58" xfId="70" xr:uid="{00000000-0005-0000-0000-0000AF000000}"/>
    <cellStyle name="Followed Hyperlink 59" xfId="71" xr:uid="{00000000-0005-0000-0000-0000B0000000}"/>
    <cellStyle name="Followed Hyperlink 6" xfId="18" xr:uid="{00000000-0005-0000-0000-0000B1000000}"/>
    <cellStyle name="Followed Hyperlink 60" xfId="72" xr:uid="{00000000-0005-0000-0000-0000B2000000}"/>
    <cellStyle name="Followed Hyperlink 61" xfId="73" xr:uid="{00000000-0005-0000-0000-0000B3000000}"/>
    <cellStyle name="Followed Hyperlink 62" xfId="74" xr:uid="{00000000-0005-0000-0000-0000B4000000}"/>
    <cellStyle name="Followed Hyperlink 63" xfId="75" xr:uid="{00000000-0005-0000-0000-0000B5000000}"/>
    <cellStyle name="Followed Hyperlink 64" xfId="76" xr:uid="{00000000-0005-0000-0000-0000B6000000}"/>
    <cellStyle name="Followed Hyperlink 65" xfId="77" xr:uid="{00000000-0005-0000-0000-0000B7000000}"/>
    <cellStyle name="Followed Hyperlink 66" xfId="78" xr:uid="{00000000-0005-0000-0000-0000B8000000}"/>
    <cellStyle name="Followed Hyperlink 67" xfId="79" xr:uid="{00000000-0005-0000-0000-0000B9000000}"/>
    <cellStyle name="Followed Hyperlink 68" xfId="80" xr:uid="{00000000-0005-0000-0000-0000BA000000}"/>
    <cellStyle name="Followed Hyperlink 69" xfId="81" xr:uid="{00000000-0005-0000-0000-0000BB000000}"/>
    <cellStyle name="Followed Hyperlink 7" xfId="19" xr:uid="{00000000-0005-0000-0000-0000BC000000}"/>
    <cellStyle name="Followed Hyperlink 70" xfId="82" xr:uid="{00000000-0005-0000-0000-0000BD000000}"/>
    <cellStyle name="Followed Hyperlink 71" xfId="83" xr:uid="{00000000-0005-0000-0000-0000BE000000}"/>
    <cellStyle name="Followed Hyperlink 72" xfId="84" xr:uid="{00000000-0005-0000-0000-0000BF000000}"/>
    <cellStyle name="Followed Hyperlink 73" xfId="85" xr:uid="{00000000-0005-0000-0000-0000C0000000}"/>
    <cellStyle name="Followed Hyperlink 74" xfId="86" xr:uid="{00000000-0005-0000-0000-0000C1000000}"/>
    <cellStyle name="Followed Hyperlink 75" xfId="87" xr:uid="{00000000-0005-0000-0000-0000C2000000}"/>
    <cellStyle name="Followed Hyperlink 76" xfId="88" xr:uid="{00000000-0005-0000-0000-0000C3000000}"/>
    <cellStyle name="Followed Hyperlink 77" xfId="89" xr:uid="{00000000-0005-0000-0000-0000C4000000}"/>
    <cellStyle name="Followed Hyperlink 78" xfId="90" xr:uid="{00000000-0005-0000-0000-0000C5000000}"/>
    <cellStyle name="Followed Hyperlink 79" xfId="91" xr:uid="{00000000-0005-0000-0000-0000C6000000}"/>
    <cellStyle name="Followed Hyperlink 8" xfId="20" xr:uid="{00000000-0005-0000-0000-0000C7000000}"/>
    <cellStyle name="Followed Hyperlink 80" xfId="92" xr:uid="{00000000-0005-0000-0000-0000C8000000}"/>
    <cellStyle name="Followed Hyperlink 81" xfId="93" xr:uid="{00000000-0005-0000-0000-0000C9000000}"/>
    <cellStyle name="Followed Hyperlink 82" xfId="94" xr:uid="{00000000-0005-0000-0000-0000CA000000}"/>
    <cellStyle name="Followed Hyperlink 83" xfId="95" xr:uid="{00000000-0005-0000-0000-0000CB000000}"/>
    <cellStyle name="Followed Hyperlink 84" xfId="96" xr:uid="{00000000-0005-0000-0000-0000CC000000}"/>
    <cellStyle name="Followed Hyperlink 85" xfId="97" xr:uid="{00000000-0005-0000-0000-0000CD000000}"/>
    <cellStyle name="Followed Hyperlink 86" xfId="98" xr:uid="{00000000-0005-0000-0000-0000CE000000}"/>
    <cellStyle name="Followed Hyperlink 87" xfId="99" xr:uid="{00000000-0005-0000-0000-0000CF000000}"/>
    <cellStyle name="Followed Hyperlink 88" xfId="100" xr:uid="{00000000-0005-0000-0000-0000D0000000}"/>
    <cellStyle name="Followed Hyperlink 89" xfId="101" xr:uid="{00000000-0005-0000-0000-0000D1000000}"/>
    <cellStyle name="Followed Hyperlink 9" xfId="21" xr:uid="{00000000-0005-0000-0000-0000D2000000}"/>
    <cellStyle name="Followed Hyperlink 90" xfId="102" xr:uid="{00000000-0005-0000-0000-0000D3000000}"/>
    <cellStyle name="Followed Hyperlink 91" xfId="103" xr:uid="{00000000-0005-0000-0000-0000D4000000}"/>
    <cellStyle name="Followed Hyperlink 92" xfId="104" xr:uid="{00000000-0005-0000-0000-0000D5000000}"/>
    <cellStyle name="Followed Hyperlink 93" xfId="105" xr:uid="{00000000-0005-0000-0000-0000D6000000}"/>
    <cellStyle name="Followed Hyperlink 94" xfId="106" xr:uid="{00000000-0005-0000-0000-0000D7000000}"/>
    <cellStyle name="Followed Hyperlink 95" xfId="107" xr:uid="{00000000-0005-0000-0000-0000D8000000}"/>
    <cellStyle name="Followed Hyperlink 96" xfId="108" xr:uid="{00000000-0005-0000-0000-0000D9000000}"/>
    <cellStyle name="Followed Hyperlink 97" xfId="109" xr:uid="{00000000-0005-0000-0000-0000DA000000}"/>
    <cellStyle name="Followed Hyperlink 98" xfId="110" xr:uid="{00000000-0005-0000-0000-0000DB000000}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  <cellStyle name="Normal 10" xfId="356" xr:uid="{00000000-0005-0000-0000-000049010000}"/>
    <cellStyle name="Normal 2" xfId="5" xr:uid="{00000000-0005-0000-0000-00004A010000}"/>
    <cellStyle name="Normal 2 2" xfId="116" xr:uid="{00000000-0005-0000-0000-00004B010000}"/>
    <cellStyle name="Normal 2 3" xfId="12" xr:uid="{00000000-0005-0000-0000-00004C010000}"/>
    <cellStyle name="Normal 3" xfId="1" xr:uid="{00000000-0005-0000-0000-00004D010000}"/>
    <cellStyle name="Normal 3 2" xfId="117" xr:uid="{00000000-0005-0000-0000-00004E010000}"/>
    <cellStyle name="Normal 3 3" xfId="13" xr:uid="{00000000-0005-0000-0000-00004F010000}"/>
    <cellStyle name="Normal 4" xfId="8" xr:uid="{00000000-0005-0000-0000-000050010000}"/>
    <cellStyle name="Normal 4 2" xfId="122" xr:uid="{00000000-0005-0000-0000-000051010000}"/>
    <cellStyle name="Normal 4 2 2" xfId="245" xr:uid="{00000000-0005-0000-0000-000052010000}"/>
    <cellStyle name="Normal 4 3" xfId="238" xr:uid="{00000000-0005-0000-0000-000053010000}"/>
    <cellStyle name="Normal 5" xfId="7" xr:uid="{00000000-0005-0000-0000-000054010000}"/>
    <cellStyle name="Normal 5 2" xfId="121" xr:uid="{00000000-0005-0000-0000-000055010000}"/>
    <cellStyle name="Normal 5 2 2" xfId="244" xr:uid="{00000000-0005-0000-0000-000056010000}"/>
    <cellStyle name="Normal 6" xfId="112" xr:uid="{00000000-0005-0000-0000-000057010000}"/>
    <cellStyle name="Normal 7" xfId="6" xr:uid="{00000000-0005-0000-0000-000058010000}"/>
    <cellStyle name="Normal 7 2" xfId="237" xr:uid="{00000000-0005-0000-0000-000059010000}"/>
    <cellStyle name="Normal 8" xfId="120" xr:uid="{00000000-0005-0000-0000-00005A010000}"/>
    <cellStyle name="Normal 8 2" xfId="243" xr:uid="{00000000-0005-0000-0000-00005B010000}"/>
    <cellStyle name="Normal 9" xfId="236" xr:uid="{00000000-0005-0000-0000-00005C010000}"/>
    <cellStyle name="Normal 9 2" xfId="339" xr:uid="{00000000-0005-0000-0000-00005D010000}"/>
    <cellStyle name="Percent 2" xfId="3" xr:uid="{00000000-0005-0000-0000-00005E010000}"/>
    <cellStyle name="Percent 2 2" xfId="119" xr:uid="{00000000-0005-0000-0000-00005F010000}"/>
    <cellStyle name="Percent 2 3" xfId="10" xr:uid="{00000000-0005-0000-0000-000060010000}"/>
    <cellStyle name="Percent 2 3 2" xfId="240" xr:uid="{00000000-0005-0000-0000-000061010000}"/>
    <cellStyle name="Percent 2 4" xfId="124" xr:uid="{00000000-0005-0000-0000-000062010000}"/>
    <cellStyle name="Percent 2 4 2" xfId="247" xr:uid="{00000000-0005-0000-0000-000063010000}"/>
    <cellStyle name="Percent 3" xfId="114" xr:uid="{00000000-0005-0000-0000-00006401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E0655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8C1FF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00B0F0"/>
      <rgbColor rgb="FF99CC00"/>
      <rgbColor rgb="FFFFCC00"/>
      <rgbColor rgb="FFD5AA1D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8000" y="0"/>
          <a:ext cx="13536720" cy="626580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38</xdr:row>
      <xdr:rowOff>36720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8000" y="0"/>
          <a:ext cx="13536720" cy="626580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5" name="CustomShape 1" hidden="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6" name="Picture 2" hidden="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7" name="Pictur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8" name="Picture 4" hidden="1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29" name="Pictur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0" name="Picture 6" hidden="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1" name="Picture 7" hidden="1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2" name="Picture 8" hidden="1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3" name="Picture 9" hidden="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4" name="Picture 10" hidden="1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5" name="Picture 11" hidden="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101600</xdr:colOff>
      <xdr:row>0</xdr:row>
      <xdr:rowOff>0</xdr:rowOff>
    </xdr:from>
    <xdr:to>
      <xdr:col>16</xdr:col>
      <xdr:colOff>190500</xdr:colOff>
      <xdr:row>38</xdr:row>
      <xdr:rowOff>38100</xdr:rowOff>
    </xdr:to>
    <xdr:pic>
      <xdr:nvPicPr>
        <xdr:cNvPr id="1036" name="Picture 12" hidden="1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0858500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39</xdr:row>
      <xdr:rowOff>36720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8000" y="0"/>
          <a:ext cx="13536720" cy="642780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43</xdr:row>
      <xdr:rowOff>43160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08000" y="0"/>
          <a:ext cx="13536720" cy="74948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50</xdr:row>
      <xdr:rowOff>43160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08000" y="0"/>
          <a:ext cx="13536720" cy="862812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55</xdr:row>
      <xdr:rowOff>133020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7000" y="0"/>
          <a:ext cx="10705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55</xdr:row>
      <xdr:rowOff>133020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000" y="0"/>
          <a:ext cx="10705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35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35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108000" y="0"/>
          <a:ext cx="13536720" cy="912348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16</xdr:col>
      <xdr:colOff>182880</xdr:colOff>
      <xdr:row>54</xdr:row>
      <xdr:rowOff>132060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108000" y="0"/>
          <a:ext cx="13536720" cy="9123480"/>
        </a:xfrm>
        <a:solidFill>
          <a:srgbClr val="FFFFFF"/>
        </a:solidFill>
        <a:ln w="9360"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636120</xdr:colOff>
      <xdr:row>57</xdr:row>
      <xdr:rowOff>47100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27000" y="0"/>
          <a:ext cx="107053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38100</xdr:colOff>
      <xdr:row>18</xdr:row>
      <xdr:rowOff>9525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H5" sqref="H5"/>
    </sheetView>
  </sheetViews>
  <sheetFormatPr baseColWidth="10" defaultColWidth="8.83203125" defaultRowHeight="13"/>
  <sheetData>
    <row r="1" spans="1:8" ht="13.5" customHeight="1">
      <c r="A1" s="1" t="s">
        <v>0</v>
      </c>
      <c r="C1" s="2"/>
      <c r="D1" s="2"/>
      <c r="G1" s="2"/>
    </row>
    <row r="2" spans="1:8" ht="13.5" customHeight="1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ht="13.5" customHeight="1">
      <c r="B3" s="4">
        <v>1</v>
      </c>
      <c r="C3" s="5" t="s">
        <v>18</v>
      </c>
      <c r="D3" s="5" t="s">
        <v>20</v>
      </c>
      <c r="E3" s="5" t="s">
        <v>7</v>
      </c>
      <c r="F3" s="5" t="s">
        <v>8</v>
      </c>
      <c r="G3" s="5">
        <v>10</v>
      </c>
      <c r="H3" s="5">
        <v>99</v>
      </c>
    </row>
    <row r="4" spans="1:8" ht="13.5" customHeight="1">
      <c r="B4" s="4">
        <v>2</v>
      </c>
      <c r="C4" s="5" t="s">
        <v>19</v>
      </c>
      <c r="D4" s="5" t="s">
        <v>21</v>
      </c>
      <c r="E4" s="5" t="s">
        <v>8</v>
      </c>
      <c r="F4" s="5" t="s">
        <v>7</v>
      </c>
      <c r="G4" s="5">
        <v>10</v>
      </c>
      <c r="H4" s="5">
        <v>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O2" sqref="O2"/>
    </sheetView>
  </sheetViews>
  <sheetFormatPr baseColWidth="10" defaultColWidth="8.83203125" defaultRowHeight="13"/>
  <sheetData>
    <row r="1" spans="1:16" ht="13.5" customHeight="1">
      <c r="A1" s="1" t="s">
        <v>9</v>
      </c>
    </row>
    <row r="2" spans="1:16" ht="13.5" customHeight="1">
      <c r="D2" s="4">
        <v>2015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>
        <v>2024</v>
      </c>
      <c r="N2" s="4">
        <v>2025</v>
      </c>
      <c r="P2" s="4" t="s">
        <v>10</v>
      </c>
    </row>
    <row r="3" spans="1:16" ht="13.5" customHeight="1">
      <c r="B3" s="4" t="str">
        <f>Populations!$C$3</f>
        <v>M</v>
      </c>
      <c r="C3" s="4" t="s">
        <v>11</v>
      </c>
      <c r="D3" s="6">
        <v>45000</v>
      </c>
      <c r="E3" s="6">
        <f>D3*1.019</f>
        <v>45854.999999999993</v>
      </c>
      <c r="F3" s="6">
        <f t="shared" ref="F3:N3" si="0">E3*1.019</f>
        <v>46726.244999999988</v>
      </c>
      <c r="G3" s="6">
        <f t="shared" si="0"/>
        <v>47614.043654999987</v>
      </c>
      <c r="H3" s="6">
        <f t="shared" si="0"/>
        <v>48518.710484444979</v>
      </c>
      <c r="I3" s="6">
        <f t="shared" si="0"/>
        <v>49440.565983649431</v>
      </c>
      <c r="J3" s="6">
        <f t="shared" si="0"/>
        <v>50379.936737338765</v>
      </c>
      <c r="K3" s="6">
        <f t="shared" si="0"/>
        <v>51337.155535348196</v>
      </c>
      <c r="L3" s="6">
        <f t="shared" si="0"/>
        <v>52312.561490519809</v>
      </c>
      <c r="M3" s="6">
        <f t="shared" si="0"/>
        <v>53306.500158839677</v>
      </c>
      <c r="N3" s="6">
        <f t="shared" si="0"/>
        <v>54319.323661857627</v>
      </c>
      <c r="O3" s="7" t="s">
        <v>12</v>
      </c>
      <c r="P3" s="8"/>
    </row>
    <row r="4" spans="1:16" ht="13.5" customHeight="1">
      <c r="B4" s="4" t="str">
        <f>Populations!$C$3</f>
        <v>M</v>
      </c>
      <c r="C4" s="4" t="s">
        <v>13</v>
      </c>
      <c r="D4" s="6">
        <v>50000</v>
      </c>
      <c r="E4" s="6">
        <f t="shared" ref="E4:N4" si="1">D4*(1.02)</f>
        <v>51000</v>
      </c>
      <c r="F4" s="6">
        <f t="shared" si="1"/>
        <v>52020</v>
      </c>
      <c r="G4" s="6">
        <f t="shared" si="1"/>
        <v>53060.4</v>
      </c>
      <c r="H4" s="6">
        <f t="shared" si="1"/>
        <v>54121.608</v>
      </c>
      <c r="I4" s="6">
        <f t="shared" si="1"/>
        <v>55204.040160000004</v>
      </c>
      <c r="J4" s="6">
        <f t="shared" si="1"/>
        <v>56308.120963200003</v>
      </c>
      <c r="K4" s="6">
        <f t="shared" si="1"/>
        <v>57434.283382464004</v>
      </c>
      <c r="L4" s="6">
        <f t="shared" si="1"/>
        <v>58582.969050113286</v>
      </c>
      <c r="M4" s="6">
        <f t="shared" si="1"/>
        <v>59754.628431115554</v>
      </c>
      <c r="N4" s="6">
        <f t="shared" si="1"/>
        <v>60949.720999737867</v>
      </c>
      <c r="O4" s="7" t="s">
        <v>12</v>
      </c>
      <c r="P4" s="8"/>
    </row>
    <row r="5" spans="1:16" ht="13.5" customHeight="1">
      <c r="B5" s="4" t="str">
        <f>Populations!$C$3</f>
        <v>M</v>
      </c>
      <c r="C5" s="4" t="s">
        <v>14</v>
      </c>
      <c r="D5" s="6">
        <v>55000</v>
      </c>
      <c r="E5" s="6">
        <f t="shared" ref="E5:N5" si="2">D5*1.021</f>
        <v>56154.999999999993</v>
      </c>
      <c r="F5" s="6">
        <f t="shared" si="2"/>
        <v>57334.25499999999</v>
      </c>
      <c r="G5" s="6">
        <f t="shared" si="2"/>
        <v>58538.274354999987</v>
      </c>
      <c r="H5" s="6">
        <f t="shared" si="2"/>
        <v>59767.578116454984</v>
      </c>
      <c r="I5" s="6">
        <f t="shared" si="2"/>
        <v>61022.69725690053</v>
      </c>
      <c r="J5" s="6">
        <f t="shared" si="2"/>
        <v>62304.173899295434</v>
      </c>
      <c r="K5" s="6">
        <f t="shared" si="2"/>
        <v>63612.561551180632</v>
      </c>
      <c r="L5" s="6">
        <f t="shared" si="2"/>
        <v>64948.425343755422</v>
      </c>
      <c r="M5" s="6">
        <f t="shared" si="2"/>
        <v>66312.342275974283</v>
      </c>
      <c r="N5" s="6">
        <f t="shared" si="2"/>
        <v>67704.90146376974</v>
      </c>
      <c r="O5" s="7" t="s">
        <v>12</v>
      </c>
      <c r="P5" s="8"/>
    </row>
    <row r="7" spans="1:16" ht="13.5" customHeight="1">
      <c r="B7" s="4" t="str">
        <f>Populations!$C$4</f>
        <v>F</v>
      </c>
      <c r="C7" s="4" t="s">
        <v>11</v>
      </c>
      <c r="D7" s="6">
        <v>45000</v>
      </c>
      <c r="E7" s="6">
        <f>D7*1.019</f>
        <v>45854.999999999993</v>
      </c>
      <c r="F7" s="6">
        <f t="shared" ref="F7:N7" si="3">E7*1.019</f>
        <v>46726.244999999988</v>
      </c>
      <c r="G7" s="6">
        <f t="shared" si="3"/>
        <v>47614.043654999987</v>
      </c>
      <c r="H7" s="6">
        <f t="shared" si="3"/>
        <v>48518.710484444979</v>
      </c>
      <c r="I7" s="6">
        <f t="shared" si="3"/>
        <v>49440.565983649431</v>
      </c>
      <c r="J7" s="6">
        <f t="shared" si="3"/>
        <v>50379.936737338765</v>
      </c>
      <c r="K7" s="6">
        <f t="shared" si="3"/>
        <v>51337.155535348196</v>
      </c>
      <c r="L7" s="6">
        <f t="shared" si="3"/>
        <v>52312.561490519809</v>
      </c>
      <c r="M7" s="6">
        <f t="shared" si="3"/>
        <v>53306.500158839677</v>
      </c>
      <c r="N7" s="6">
        <f t="shared" si="3"/>
        <v>54319.323661857627</v>
      </c>
      <c r="O7" s="7" t="s">
        <v>12</v>
      </c>
      <c r="P7" s="8"/>
    </row>
    <row r="8" spans="1:16" ht="13.5" customHeight="1">
      <c r="B8" s="4" t="str">
        <f>Populations!$C$4</f>
        <v>F</v>
      </c>
      <c r="C8" s="4" t="s">
        <v>13</v>
      </c>
      <c r="D8" s="6">
        <v>50000</v>
      </c>
      <c r="E8" s="6">
        <f t="shared" ref="E8:N8" si="4">D8*(1.02)</f>
        <v>51000</v>
      </c>
      <c r="F8" s="6">
        <f t="shared" si="4"/>
        <v>52020</v>
      </c>
      <c r="G8" s="6">
        <f t="shared" si="4"/>
        <v>53060.4</v>
      </c>
      <c r="H8" s="6">
        <f t="shared" si="4"/>
        <v>54121.608</v>
      </c>
      <c r="I8" s="6">
        <f t="shared" si="4"/>
        <v>55204.040160000004</v>
      </c>
      <c r="J8" s="6">
        <f t="shared" si="4"/>
        <v>56308.120963200003</v>
      </c>
      <c r="K8" s="6">
        <f t="shared" si="4"/>
        <v>57434.283382464004</v>
      </c>
      <c r="L8" s="6">
        <f t="shared" si="4"/>
        <v>58582.969050113286</v>
      </c>
      <c r="M8" s="6">
        <f t="shared" si="4"/>
        <v>59754.628431115554</v>
      </c>
      <c r="N8" s="6">
        <f t="shared" si="4"/>
        <v>60949.720999737867</v>
      </c>
      <c r="O8" s="7" t="s">
        <v>12</v>
      </c>
      <c r="P8" s="8"/>
    </row>
    <row r="9" spans="1:16" ht="13.5" customHeight="1">
      <c r="B9" s="4" t="str">
        <f>Populations!$C$4</f>
        <v>F</v>
      </c>
      <c r="C9" s="4" t="s">
        <v>14</v>
      </c>
      <c r="D9" s="6">
        <v>55000</v>
      </c>
      <c r="E9" s="6">
        <f t="shared" ref="E9:N9" si="5">D9*1.021</f>
        <v>56154.999999999993</v>
      </c>
      <c r="F9" s="6">
        <f t="shared" si="5"/>
        <v>57334.25499999999</v>
      </c>
      <c r="G9" s="6">
        <f t="shared" si="5"/>
        <v>58538.274354999987</v>
      </c>
      <c r="H9" s="6">
        <f t="shared" si="5"/>
        <v>59767.578116454984</v>
      </c>
      <c r="I9" s="6">
        <f t="shared" si="5"/>
        <v>61022.69725690053</v>
      </c>
      <c r="J9" s="6">
        <f t="shared" si="5"/>
        <v>62304.173899295434</v>
      </c>
      <c r="K9" s="6">
        <f t="shared" si="5"/>
        <v>63612.561551180632</v>
      </c>
      <c r="L9" s="6">
        <f t="shared" si="5"/>
        <v>64948.425343755422</v>
      </c>
      <c r="M9" s="6">
        <f t="shared" si="5"/>
        <v>66312.342275974283</v>
      </c>
      <c r="N9" s="6">
        <f t="shared" si="5"/>
        <v>67704.90146376974</v>
      </c>
      <c r="O9" s="7" t="s">
        <v>12</v>
      </c>
      <c r="P9" s="8"/>
    </row>
  </sheetData>
  <pageMargins left="0.7" right="0.7" top="0.75" bottom="0.75" header="0.51180555555555496" footer="0.51180555555555496"/>
  <pageSetup firstPageNumber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tabSelected="1" workbookViewId="0">
      <selection activeCell="H10" sqref="H10"/>
    </sheetView>
  </sheetViews>
  <sheetFormatPr baseColWidth="10" defaultColWidth="8.83203125" defaultRowHeight="13"/>
  <sheetData>
    <row r="1" spans="1:16" ht="13.5" customHeight="1">
      <c r="A1" s="1" t="s">
        <v>22</v>
      </c>
    </row>
    <row r="2" spans="1:16" ht="13.5" customHeight="1">
      <c r="D2" s="4">
        <v>2015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>
        <v>2024</v>
      </c>
      <c r="N2" s="4">
        <v>2025</v>
      </c>
      <c r="P2" s="4" t="s">
        <v>10</v>
      </c>
    </row>
    <row r="3" spans="1:16" ht="13.5" customHeight="1">
      <c r="B3" s="4" t="str">
        <f>Populations!$C$3</f>
        <v>M</v>
      </c>
      <c r="C3" s="4" t="s">
        <v>11</v>
      </c>
      <c r="D3" s="9"/>
      <c r="E3" s="9"/>
      <c r="F3" s="9"/>
      <c r="G3" s="9"/>
      <c r="H3" s="9">
        <v>7.0000000000000007E-2</v>
      </c>
      <c r="I3" s="9"/>
      <c r="J3" s="9"/>
      <c r="K3" s="9"/>
      <c r="L3" s="9"/>
      <c r="M3" s="9"/>
      <c r="N3" s="9"/>
      <c r="O3" s="7" t="s">
        <v>12</v>
      </c>
      <c r="P3" s="9"/>
    </row>
    <row r="4" spans="1:16" ht="13.5" customHeight="1">
      <c r="B4" s="4" t="str">
        <f>Populations!$C$3</f>
        <v>M</v>
      </c>
      <c r="C4" s="4" t="s">
        <v>13</v>
      </c>
      <c r="D4" s="9"/>
      <c r="E4" s="9"/>
      <c r="F4" s="9"/>
      <c r="G4" s="9"/>
      <c r="H4" s="9">
        <v>4.4999999999999998E-2</v>
      </c>
      <c r="I4" s="9"/>
      <c r="J4" s="9"/>
      <c r="K4" s="9"/>
      <c r="L4" s="9"/>
      <c r="M4" s="9"/>
      <c r="N4" s="9"/>
      <c r="O4" s="7" t="s">
        <v>12</v>
      </c>
      <c r="P4" s="9"/>
    </row>
    <row r="5" spans="1:16" ht="13.5" customHeight="1">
      <c r="B5" s="4" t="str">
        <f>Populations!$C$3</f>
        <v>M</v>
      </c>
      <c r="C5" s="4" t="s">
        <v>14</v>
      </c>
      <c r="D5" s="9"/>
      <c r="E5" s="9"/>
      <c r="F5" s="9"/>
      <c r="G5" s="9"/>
      <c r="H5" s="9">
        <v>0.03</v>
      </c>
      <c r="I5" s="9"/>
      <c r="J5" s="9"/>
      <c r="K5" s="9"/>
      <c r="L5" s="9"/>
      <c r="M5" s="9"/>
      <c r="N5" s="9"/>
      <c r="O5" s="7" t="s">
        <v>12</v>
      </c>
      <c r="P5" s="9"/>
    </row>
    <row r="7" spans="1:16" ht="13.5" customHeight="1">
      <c r="B7" s="4" t="str">
        <f>Populations!$C$4</f>
        <v>F</v>
      </c>
      <c r="C7" s="4" t="s">
        <v>11</v>
      </c>
      <c r="D7" s="9"/>
      <c r="E7" s="9"/>
      <c r="F7" s="9"/>
      <c r="G7" s="9"/>
      <c r="H7" s="9">
        <v>0.08</v>
      </c>
      <c r="I7" s="9"/>
      <c r="J7" s="9"/>
      <c r="K7" s="9"/>
      <c r="L7" s="9"/>
      <c r="M7" s="9"/>
      <c r="N7" s="9"/>
      <c r="O7" s="7" t="s">
        <v>12</v>
      </c>
      <c r="P7" s="9"/>
    </row>
    <row r="8" spans="1:16" ht="13.5" customHeight="1">
      <c r="B8" s="4" t="str">
        <f>Populations!$C$4</f>
        <v>F</v>
      </c>
      <c r="C8" s="4" t="s">
        <v>13</v>
      </c>
      <c r="D8" s="9"/>
      <c r="E8" s="9"/>
      <c r="F8" s="9"/>
      <c r="G8" s="9"/>
      <c r="H8" s="9">
        <v>0.06</v>
      </c>
      <c r="I8" s="9"/>
      <c r="J8" s="9"/>
      <c r="K8" s="9"/>
      <c r="L8" s="9"/>
      <c r="M8" s="9"/>
      <c r="N8" s="9"/>
      <c r="O8" s="7" t="s">
        <v>12</v>
      </c>
      <c r="P8" s="9"/>
    </row>
    <row r="9" spans="1:16" ht="13.5" customHeight="1">
      <c r="B9" s="4" t="str">
        <f>Populations!$C$4</f>
        <v>F</v>
      </c>
      <c r="C9" s="4" t="s">
        <v>14</v>
      </c>
      <c r="D9" s="9"/>
      <c r="E9" s="9"/>
      <c r="F9" s="9"/>
      <c r="G9" s="9"/>
      <c r="H9" s="9">
        <v>3.5000000000000003E-2</v>
      </c>
      <c r="I9" s="9"/>
      <c r="J9" s="9"/>
      <c r="K9" s="9"/>
      <c r="L9" s="9"/>
      <c r="M9" s="9"/>
      <c r="N9" s="9"/>
      <c r="O9" s="7" t="s">
        <v>12</v>
      </c>
      <c r="P9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activeCell="N23" sqref="N23"/>
    </sheetView>
  </sheetViews>
  <sheetFormatPr baseColWidth="10" defaultColWidth="8.83203125" defaultRowHeight="13"/>
  <sheetData>
    <row r="1" spans="1:15" ht="13.5" customHeight="1">
      <c r="A1" s="1" t="s">
        <v>24</v>
      </c>
    </row>
    <row r="2" spans="1:15" ht="13.5" customHeight="1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4" t="s">
        <v>10</v>
      </c>
    </row>
    <row r="3" spans="1:15" ht="13.5" customHeight="1">
      <c r="B3" s="4" t="str">
        <f>Populations!$C$3</f>
        <v>M</v>
      </c>
      <c r="C3" s="9"/>
      <c r="D3" s="9"/>
      <c r="E3" s="9"/>
      <c r="F3" s="9"/>
      <c r="G3" s="9">
        <v>0.01</v>
      </c>
      <c r="H3" s="9"/>
      <c r="I3" s="9"/>
      <c r="J3" s="9"/>
      <c r="K3" s="9"/>
      <c r="L3" s="9"/>
      <c r="M3" s="9"/>
      <c r="N3" s="7" t="s">
        <v>12</v>
      </c>
      <c r="O3" s="9"/>
    </row>
    <row r="4" spans="1:15" ht="15">
      <c r="A4" s="16"/>
      <c r="B4" s="4" t="str">
        <f>Populations!$C$4</f>
        <v>F</v>
      </c>
      <c r="C4" s="9"/>
      <c r="D4" s="9"/>
      <c r="E4" s="9"/>
      <c r="F4" s="9"/>
      <c r="G4" s="9">
        <v>0.02</v>
      </c>
      <c r="H4" s="9"/>
      <c r="I4" s="9"/>
      <c r="J4" s="9"/>
      <c r="K4" s="9"/>
      <c r="L4" s="9"/>
      <c r="M4" s="9"/>
      <c r="N4" s="7" t="s">
        <v>12</v>
      </c>
      <c r="O4" s="9"/>
    </row>
    <row r="8" spans="1:15" ht="15">
      <c r="A8" s="1" t="s">
        <v>25</v>
      </c>
    </row>
    <row r="9" spans="1:15" ht="15">
      <c r="C9" s="4">
        <v>2015</v>
      </c>
      <c r="D9" s="4">
        <v>2016</v>
      </c>
      <c r="E9" s="4">
        <v>2017</v>
      </c>
      <c r="F9" s="4">
        <v>2018</v>
      </c>
      <c r="G9" s="4">
        <v>2019</v>
      </c>
      <c r="H9" s="4">
        <v>2020</v>
      </c>
      <c r="I9" s="4">
        <v>2021</v>
      </c>
      <c r="J9" s="4">
        <v>2022</v>
      </c>
      <c r="K9" s="4">
        <v>2023</v>
      </c>
      <c r="L9" s="4">
        <v>2024</v>
      </c>
      <c r="M9" s="4">
        <v>2025</v>
      </c>
      <c r="O9" s="4" t="s">
        <v>10</v>
      </c>
    </row>
    <row r="10" spans="1:15" ht="15">
      <c r="B10" s="4" t="str">
        <f>Populations!$C$3</f>
        <v>M</v>
      </c>
      <c r="C10" s="9"/>
      <c r="D10" s="9"/>
      <c r="E10" s="9"/>
      <c r="F10" s="9"/>
      <c r="G10" s="9">
        <v>0.05</v>
      </c>
      <c r="H10" s="9"/>
      <c r="I10" s="9"/>
      <c r="J10" s="9"/>
      <c r="K10" s="9"/>
      <c r="L10" s="9"/>
      <c r="M10" s="9"/>
      <c r="N10" s="7" t="s">
        <v>12</v>
      </c>
      <c r="O10" s="9"/>
    </row>
    <row r="11" spans="1:15" ht="15">
      <c r="B11" s="4" t="str">
        <f>Populations!$C$4</f>
        <v>F</v>
      </c>
      <c r="C11" s="9"/>
      <c r="D11" s="9"/>
      <c r="E11" s="9"/>
      <c r="F11" s="9"/>
      <c r="G11" s="9">
        <v>0.06</v>
      </c>
      <c r="H11" s="9"/>
      <c r="I11" s="9"/>
      <c r="J11" s="9"/>
      <c r="K11" s="9"/>
      <c r="L11" s="9"/>
      <c r="M11" s="9"/>
      <c r="N11" s="7" t="s">
        <v>12</v>
      </c>
      <c r="O11" s="9"/>
    </row>
    <row r="16" spans="1:15" ht="15">
      <c r="A16" s="1" t="s">
        <v>26</v>
      </c>
    </row>
    <row r="17" spans="1:15" ht="15"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O17" s="4" t="s">
        <v>10</v>
      </c>
    </row>
    <row r="18" spans="1:15" ht="13.5" customHeight="1">
      <c r="B18" s="4" t="str">
        <f>Populations!$C$3</f>
        <v>M</v>
      </c>
      <c r="C18" s="28"/>
      <c r="D18" s="28"/>
      <c r="E18" s="28"/>
      <c r="F18" s="28"/>
      <c r="G18" s="28">
        <v>8</v>
      </c>
      <c r="H18" s="28"/>
      <c r="I18" s="28"/>
      <c r="J18" s="28"/>
      <c r="K18" s="28"/>
      <c r="L18" s="28"/>
      <c r="M18" s="28"/>
      <c r="N18" s="7" t="s">
        <v>12</v>
      </c>
      <c r="O18" s="9"/>
    </row>
    <row r="19" spans="1:15" ht="15">
      <c r="B19" s="4" t="str">
        <f>Populations!$C$4</f>
        <v>F</v>
      </c>
      <c r="C19" s="28"/>
      <c r="D19" s="28"/>
      <c r="E19" s="28"/>
      <c r="F19" s="28"/>
      <c r="G19" s="28">
        <v>8</v>
      </c>
      <c r="H19" s="28"/>
      <c r="I19" s="28"/>
      <c r="J19" s="28"/>
      <c r="K19" s="28"/>
      <c r="L19" s="28"/>
      <c r="M19" s="28"/>
      <c r="N19" s="7" t="s">
        <v>12</v>
      </c>
      <c r="O19" s="9"/>
    </row>
    <row r="23" spans="1:15" ht="15">
      <c r="A23" s="1" t="s">
        <v>15</v>
      </c>
    </row>
    <row r="24" spans="1:15" ht="15">
      <c r="C24" s="4">
        <v>2015</v>
      </c>
      <c r="D24" s="4">
        <v>2016</v>
      </c>
      <c r="E24" s="4">
        <v>2017</v>
      </c>
      <c r="F24" s="4">
        <v>2018</v>
      </c>
      <c r="G24" s="4">
        <v>2019</v>
      </c>
      <c r="H24" s="4">
        <v>2020</v>
      </c>
      <c r="I24" s="4">
        <v>2021</v>
      </c>
      <c r="J24" s="4">
        <v>2022</v>
      </c>
      <c r="K24" s="4">
        <v>2023</v>
      </c>
      <c r="L24" s="4">
        <v>2024</v>
      </c>
      <c r="M24" s="4">
        <v>2025</v>
      </c>
      <c r="O24" s="4" t="s">
        <v>10</v>
      </c>
    </row>
    <row r="25" spans="1:15" ht="15">
      <c r="B25" s="4" t="s">
        <v>19</v>
      </c>
      <c r="C25" s="9"/>
      <c r="D25" s="9"/>
      <c r="E25" s="9"/>
      <c r="F25" s="9"/>
      <c r="G25" s="9"/>
      <c r="H25" s="9">
        <v>0.05</v>
      </c>
      <c r="I25" s="9"/>
      <c r="J25" s="9"/>
      <c r="K25" s="9"/>
      <c r="L25" s="9"/>
      <c r="M25" s="9"/>
      <c r="N25" s="7" t="s">
        <v>12</v>
      </c>
      <c r="O2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sqref="A1:XFD8"/>
    </sheetView>
  </sheetViews>
  <sheetFormatPr baseColWidth="10" defaultColWidth="8.83203125" defaultRowHeight="13"/>
  <sheetData>
    <row r="1" spans="1:15" ht="15">
      <c r="A1" s="11" t="s">
        <v>28</v>
      </c>
    </row>
    <row r="2" spans="1:15" ht="15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12" t="s">
        <v>10</v>
      </c>
    </row>
    <row r="3" spans="1:15" ht="15">
      <c r="B3" s="12" t="s">
        <v>11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 t="s">
        <v>12</v>
      </c>
      <c r="O3" s="20"/>
    </row>
    <row r="4" spans="1:15" ht="15">
      <c r="B4" s="12" t="s">
        <v>13</v>
      </c>
      <c r="C4" s="21"/>
      <c r="D4" s="21"/>
      <c r="E4" s="21"/>
      <c r="F4" s="21"/>
      <c r="G4" s="21"/>
      <c r="H4" s="21"/>
      <c r="I4" s="18"/>
      <c r="J4" s="18"/>
      <c r="K4" s="18"/>
      <c r="L4" s="18"/>
      <c r="M4" s="18"/>
      <c r="N4" s="19" t="s">
        <v>12</v>
      </c>
      <c r="O4" s="20"/>
    </row>
    <row r="5" spans="1:15" ht="15">
      <c r="B5" s="12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12</v>
      </c>
      <c r="O5" s="20"/>
    </row>
    <row r="9" spans="1:15" ht="15">
      <c r="A9" s="11" t="s">
        <v>27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ht="15">
      <c r="A10" s="15"/>
      <c r="B10" s="15"/>
      <c r="C10" s="4">
        <v>2015</v>
      </c>
      <c r="D10" s="4">
        <v>2016</v>
      </c>
      <c r="E10" s="4">
        <v>2017</v>
      </c>
      <c r="F10" s="4">
        <v>2018</v>
      </c>
      <c r="G10" s="4">
        <v>2019</v>
      </c>
      <c r="H10" s="4">
        <v>2020</v>
      </c>
      <c r="I10" s="4">
        <v>2021</v>
      </c>
      <c r="J10" s="4">
        <v>2022</v>
      </c>
      <c r="K10" s="4">
        <v>2023</v>
      </c>
      <c r="L10" s="4">
        <v>2024</v>
      </c>
      <c r="M10" s="4">
        <v>2025</v>
      </c>
      <c r="N10" s="15"/>
      <c r="O10" s="22" t="s">
        <v>10</v>
      </c>
    </row>
    <row r="11" spans="1:15" ht="15">
      <c r="A11" s="15"/>
      <c r="B11" s="12" t="s">
        <v>11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 t="s">
        <v>12</v>
      </c>
      <c r="O11" s="23"/>
    </row>
    <row r="12" spans="1:15" ht="15">
      <c r="A12" s="15"/>
      <c r="B12" s="12" t="s">
        <v>13</v>
      </c>
      <c r="C12" s="23"/>
      <c r="D12" s="23"/>
      <c r="E12" s="23"/>
      <c r="F12" s="23"/>
      <c r="G12" s="23"/>
      <c r="H12" s="17"/>
      <c r="I12" s="23"/>
      <c r="J12" s="23"/>
      <c r="K12" s="23"/>
      <c r="L12" s="23"/>
      <c r="M12" s="23"/>
      <c r="N12" s="24" t="s">
        <v>12</v>
      </c>
      <c r="O12" s="23"/>
    </row>
    <row r="13" spans="1:15" ht="15">
      <c r="A13" s="15"/>
      <c r="B13" s="12" t="s">
        <v>14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 t="s">
        <v>12</v>
      </c>
      <c r="O13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"/>
  <sheetViews>
    <sheetView zoomScale="116" workbookViewId="0">
      <selection activeCell="O17" sqref="O17"/>
    </sheetView>
  </sheetViews>
  <sheetFormatPr baseColWidth="10" defaultColWidth="8.83203125" defaultRowHeight="13"/>
  <sheetData>
    <row r="1" spans="1:15" ht="13.5" customHeight="1">
      <c r="A1" s="1" t="s">
        <v>23</v>
      </c>
    </row>
    <row r="2" spans="1:15" ht="13.5" customHeight="1">
      <c r="C2" s="4">
        <v>2015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s="4">
        <v>2021</v>
      </c>
      <c r="J2" s="4">
        <v>2022</v>
      </c>
      <c r="K2" s="4">
        <v>2023</v>
      </c>
      <c r="L2" s="4">
        <v>2024</v>
      </c>
      <c r="M2" s="4">
        <v>2025</v>
      </c>
      <c r="O2" s="4" t="s">
        <v>10</v>
      </c>
    </row>
    <row r="3" spans="1:15" ht="13.5" customHeight="1">
      <c r="B3" s="4" t="str">
        <f>Populations!$C$3</f>
        <v>M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 t="s">
        <v>12</v>
      </c>
      <c r="O3" s="13">
        <v>100</v>
      </c>
    </row>
    <row r="4" spans="1:15" ht="13.5" customHeight="1">
      <c r="B4" s="4" t="str">
        <f>Populations!$C$4</f>
        <v>F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 t="s">
        <v>12</v>
      </c>
      <c r="O4" s="13">
        <v>100</v>
      </c>
    </row>
    <row r="8" spans="1:15" ht="13.5" customHeight="1">
      <c r="A8" s="1" t="s">
        <v>30</v>
      </c>
    </row>
    <row r="9" spans="1:15" ht="13.5" customHeight="1">
      <c r="C9" s="4">
        <v>2015</v>
      </c>
      <c r="D9" s="4">
        <v>2016</v>
      </c>
      <c r="E9" s="4">
        <v>2017</v>
      </c>
      <c r="F9" s="4">
        <v>2018</v>
      </c>
      <c r="G9" s="4">
        <v>2019</v>
      </c>
      <c r="H9" s="4">
        <v>2020</v>
      </c>
      <c r="I9" s="4">
        <v>2021</v>
      </c>
      <c r="J9" s="4">
        <v>2022</v>
      </c>
      <c r="K9" s="4">
        <v>2023</v>
      </c>
      <c r="L9" s="4">
        <v>2024</v>
      </c>
      <c r="M9" s="4">
        <v>2025</v>
      </c>
      <c r="O9" s="4" t="s">
        <v>10</v>
      </c>
    </row>
    <row r="10" spans="1:15" ht="13.5" customHeight="1">
      <c r="B10" s="4" t="str">
        <f>Populations!$C$3</f>
        <v>M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7" t="s">
        <v>12</v>
      </c>
      <c r="O10" s="14">
        <v>0.14000000000000001</v>
      </c>
    </row>
    <row r="11" spans="1:15" ht="13.5" customHeight="1">
      <c r="B11" s="4" t="str">
        <f>Populations!$C$4</f>
        <v>F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7" t="s">
        <v>12</v>
      </c>
      <c r="O11" s="14">
        <v>0.14000000000000001</v>
      </c>
    </row>
    <row r="15" spans="1:15" ht="13.5" customHeight="1">
      <c r="A15" s="1" t="s">
        <v>31</v>
      </c>
    </row>
    <row r="16" spans="1:15" ht="13.5" customHeight="1">
      <c r="C16" s="4">
        <v>2015</v>
      </c>
      <c r="D16" s="4">
        <v>2016</v>
      </c>
      <c r="E16" s="4">
        <v>2017</v>
      </c>
      <c r="F16" s="4">
        <v>2018</v>
      </c>
      <c r="G16" s="4">
        <v>2019</v>
      </c>
      <c r="H16" s="4">
        <v>2020</v>
      </c>
      <c r="I16" s="4">
        <v>2021</v>
      </c>
      <c r="J16" s="4">
        <v>2022</v>
      </c>
      <c r="K16" s="4">
        <v>2023</v>
      </c>
      <c r="L16" s="4">
        <v>2024</v>
      </c>
      <c r="M16" s="4">
        <v>2025</v>
      </c>
      <c r="O16" s="4" t="s">
        <v>10</v>
      </c>
    </row>
    <row r="17" spans="1:15" ht="13.5" customHeight="1">
      <c r="B17" s="4" t="s">
        <v>29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7" t="s">
        <v>12</v>
      </c>
      <c r="O17" s="14">
        <v>0.95</v>
      </c>
    </row>
    <row r="21" spans="1:15" ht="13.5" customHeight="1">
      <c r="A21" s="25" t="s">
        <v>32</v>
      </c>
    </row>
    <row r="22" spans="1:15" ht="13.5" customHeight="1">
      <c r="A22" s="26"/>
      <c r="C22" s="4">
        <v>2015</v>
      </c>
      <c r="D22" s="4">
        <v>2016</v>
      </c>
      <c r="E22" s="4">
        <v>2017</v>
      </c>
      <c r="F22" s="4">
        <v>2018</v>
      </c>
      <c r="G22" s="4">
        <v>2019</v>
      </c>
      <c r="H22" s="4">
        <v>2020</v>
      </c>
      <c r="I22" s="4">
        <v>2021</v>
      </c>
      <c r="J22" s="4">
        <v>2022</v>
      </c>
      <c r="K22" s="4">
        <v>2023</v>
      </c>
      <c r="L22" s="4">
        <v>2024</v>
      </c>
      <c r="M22" s="4">
        <v>2025</v>
      </c>
      <c r="O22" s="4" t="s">
        <v>10</v>
      </c>
    </row>
    <row r="23" spans="1:15" ht="13.5" customHeight="1">
      <c r="A23" s="26"/>
      <c r="B23" s="4" t="s">
        <v>29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7" t="s">
        <v>12</v>
      </c>
      <c r="O23" s="27">
        <v>4.0000000000000002E-4</v>
      </c>
    </row>
    <row r="24" spans="1:15">
      <c r="A24" s="26"/>
    </row>
    <row r="25" spans="1:15">
      <c r="A25" s="26"/>
    </row>
    <row r="26" spans="1:15">
      <c r="A26" s="26"/>
    </row>
    <row r="27" spans="1:15" ht="13.5" customHeight="1">
      <c r="A27" s="25" t="s">
        <v>33</v>
      </c>
    </row>
    <row r="28" spans="1:15" ht="13.5" customHeight="1">
      <c r="C28" s="4">
        <v>2015</v>
      </c>
      <c r="D28" s="4">
        <v>2016</v>
      </c>
      <c r="E28" s="4">
        <v>2017</v>
      </c>
      <c r="F28" s="4">
        <v>2018</v>
      </c>
      <c r="G28" s="4">
        <v>2019</v>
      </c>
      <c r="H28" s="4">
        <v>2020</v>
      </c>
      <c r="I28" s="4">
        <v>2021</v>
      </c>
      <c r="J28" s="4">
        <v>2022</v>
      </c>
      <c r="K28" s="4">
        <v>2023</v>
      </c>
      <c r="L28" s="4">
        <v>2024</v>
      </c>
      <c r="M28" s="4">
        <v>2025</v>
      </c>
      <c r="O28" s="4" t="s">
        <v>10</v>
      </c>
    </row>
    <row r="29" spans="1:15" ht="13.5" customHeight="1">
      <c r="B29" s="4" t="s">
        <v>29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7" t="s">
        <v>12</v>
      </c>
      <c r="O29" s="27">
        <v>8.0000000000000004E-4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workbookViewId="0">
      <selection activeCell="F5" sqref="F5"/>
    </sheetView>
  </sheetViews>
  <sheetFormatPr baseColWidth="10" defaultColWidth="8.83203125" defaultRowHeight="13"/>
  <sheetData>
    <row r="1" spans="1:4" ht="13.5" customHeight="1">
      <c r="A1" s="1" t="s">
        <v>16</v>
      </c>
      <c r="C1" s="2"/>
      <c r="D1" s="2"/>
    </row>
    <row r="2" spans="1:4" ht="13.5" customHeight="1">
      <c r="C2" s="4" t="str">
        <f>Populations!$C$3</f>
        <v>M</v>
      </c>
      <c r="D2" s="4" t="str">
        <f>Populations!$C$4</f>
        <v>F</v>
      </c>
    </row>
    <row r="3" spans="1:4" ht="13.5" customHeight="1">
      <c r="B3" s="4" t="str">
        <f>Populations!$C$3</f>
        <v>M</v>
      </c>
      <c r="C3" s="5"/>
      <c r="D3" s="5">
        <v>1</v>
      </c>
    </row>
    <row r="4" spans="1:4" ht="13.5" customHeight="1">
      <c r="B4" s="4" t="str">
        <f>Populations!$C$4</f>
        <v>F</v>
      </c>
      <c r="C4" s="5"/>
      <c r="D4" s="5"/>
    </row>
    <row r="5" spans="1:4" ht="13.5" customHeight="1">
      <c r="C5" s="2"/>
      <c r="D5" s="2"/>
    </row>
    <row r="6" spans="1:4" ht="13.5" customHeight="1">
      <c r="C6" s="2"/>
      <c r="D6" s="2"/>
    </row>
    <row r="7" spans="1:4" ht="13.5" customHeight="1">
      <c r="C7" s="2"/>
      <c r="D7" s="2"/>
    </row>
    <row r="8" spans="1:4" ht="13.5" customHeight="1">
      <c r="A8" s="1" t="s">
        <v>17</v>
      </c>
      <c r="C8" s="2"/>
      <c r="D8" s="2"/>
    </row>
    <row r="9" spans="1:4" ht="13.5" customHeight="1">
      <c r="C9" s="4" t="str">
        <f>Populations!$C$3</f>
        <v>M</v>
      </c>
      <c r="D9" s="4" t="str">
        <f>Populations!$C$4</f>
        <v>F</v>
      </c>
    </row>
    <row r="10" spans="1:4" ht="13.5" customHeight="1">
      <c r="B10" s="4" t="str">
        <f>Populations!$C$4</f>
        <v>F</v>
      </c>
      <c r="C10" s="5">
        <v>1</v>
      </c>
      <c r="D10" s="5">
        <v>1</v>
      </c>
    </row>
    <row r="14" spans="1:4" ht="13.5" customHeight="1">
      <c r="A14" s="1"/>
    </row>
    <row r="15" spans="1:4" ht="13.5" customHeight="1"/>
    <row r="16" spans="1:4" ht="13.5" customHeight="1">
      <c r="B16" s="4"/>
    </row>
    <row r="17" spans="1:2" ht="13.5" customHeight="1">
      <c r="B17" s="4"/>
    </row>
    <row r="21" spans="1:2" ht="13.5" customHeight="1">
      <c r="A21" s="1"/>
    </row>
    <row r="22" spans="1:2" ht="13.5" customHeight="1"/>
    <row r="23" spans="1:2" ht="13.5" customHeight="1">
      <c r="B23" s="4"/>
    </row>
    <row r="24" spans="1:2" ht="13.5" customHeight="1">
      <c r="B24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Populations</vt:lpstr>
      <vt:lpstr>Population size</vt:lpstr>
      <vt:lpstr>Prevalence</vt:lpstr>
      <vt:lpstr>Other epidemiology</vt:lpstr>
      <vt:lpstr>Optional indicators</vt:lpstr>
      <vt:lpstr>Sexual behavior</vt:lpstr>
      <vt:lpstr>Partnerships &amp; 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Robyn Stuart</cp:lastModifiedBy>
  <cp:revision>6</cp:revision>
  <dcterms:created xsi:type="dcterms:W3CDTF">2022-02-10T03:25:59Z</dcterms:created>
  <dcterms:modified xsi:type="dcterms:W3CDTF">2022-02-21T00:48:20Z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