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a5959d7bd67ba7/Área de Trabalho/Indicium - LightHouse/"/>
    </mc:Choice>
  </mc:AlternateContent>
  <xr:revisionPtr revIDLastSave="10" documentId="8_{A8E62DA8-34C8-47C3-85EA-2F24EA87BB49}" xr6:coauthVersionLast="47" xr6:coauthVersionMax="47" xr10:uidLastSave="{C77501CD-390D-4F3A-9544-4C1CAED8135C}"/>
  <bookViews>
    <workbookView xWindow="-120" yWindow="-120" windowWidth="20730" windowHeight="11160" xr2:uid="{51EA700F-A82F-4187-AC9F-3CDAD8981E9B}"/>
  </bookViews>
  <sheets>
    <sheet name="rank_clientes_por_estado" sheetId="2" r:id="rId1"/>
    <sheet name="rank_clientes" sheetId="1" state="hidden" r:id="rId2"/>
    <sheet name="rank_conta_por_colab" sheetId="4" r:id="rId3"/>
    <sheet name="rank_conta_por_idade" sheetId="5" r:id="rId4"/>
  </sheets>
  <definedNames>
    <definedName name="DadosExternos_1" localSheetId="0" hidden="1">rank_clientes_por_estado!$A$1:$B$28</definedName>
    <definedName name="DadosExternos_1" localSheetId="2" hidden="1">'rank_conta_por_colab'!$A$1:$D$10</definedName>
    <definedName name="DadosExternos_1" localSheetId="3" hidden="1">'rank_conta_por_idade'!$A$1:$D$10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E16" i="5" s="1"/>
  <c r="B13" i="5"/>
  <c r="C13" i="5" s="1"/>
  <c r="D13" i="4"/>
  <c r="C13" i="4"/>
  <c r="B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808C8-861A-491D-8BB7-9AF13EC71319}" keepAlive="1" name="Consulta - CLIENTE_X_AGENCIA" description="Conexão com a consulta 'CLIENTE_X_AGENCIA' na pasta de trabalho." type="5" refreshedVersion="8" background="1" saveData="1">
    <dbPr connection="Provider=Microsoft.Mashup.OleDb.1;Data Source=$Workbook$;Location=CLIENTE_X_AGENCIA;Extended Properties=&quot;&quot;" command="SELECT * FROM [CLIENTE_X_AGENCIA]"/>
  </connection>
  <connection id="2" xr16:uid="{38E9FF3D-9D20-48C7-BBAF-82C1A2EB5FA8}" keepAlive="1" name="Consulta - rank_conta_por_colab" description="Conexão com a consulta 'rank_conta_por_colab' na pasta de trabalho." type="5" refreshedVersion="8" background="1" saveData="1">
    <dbPr connection="Provider=Microsoft.Mashup.OleDb.1;Data Source=$Workbook$;Location=rank_conta_por_colab;Extended Properties=&quot;&quot;" command="SELECT * FROM [rank_conta_por_colab]"/>
  </connection>
  <connection id="3" xr16:uid="{B97BF178-B380-4AC6-BECD-1C8ED8EFBA79}" keepAlive="1" name="Consulta - rank_conta_por_idade" description="Conexão com a consulta 'rank_conta_por_idade' na pasta de trabalho." type="5" refreshedVersion="8" background="1" saveData="1">
    <dbPr connection="Provider=Microsoft.Mashup.OleDb.1;Data Source=$Workbook$;Location=rank_conta_por_idade;Extended Properties=&quot;&quot;" command="SELECT * FROM [rank_conta_por_idade]"/>
  </connection>
</connections>
</file>

<file path=xl/sharedStrings.xml><?xml version="1.0" encoding="utf-8"?>
<sst xmlns="http://schemas.openxmlformats.org/spreadsheetml/2006/main" count="144" uniqueCount="54">
  <si>
    <t>uf</t>
  </si>
  <si>
    <t>qtdade</t>
  </si>
  <si>
    <t xml:space="preserve"> AM</t>
  </si>
  <si>
    <t xml:space="preserve"> ES</t>
  </si>
  <si>
    <t xml:space="preserve"> SP</t>
  </si>
  <si>
    <t xml:space="preserve"> MS</t>
  </si>
  <si>
    <t xml:space="preserve"> MA</t>
  </si>
  <si>
    <t xml:space="preserve"> CE</t>
  </si>
  <si>
    <t xml:space="preserve"> RR</t>
  </si>
  <si>
    <t xml:space="preserve"> MG</t>
  </si>
  <si>
    <t xml:space="preserve"> AL</t>
  </si>
  <si>
    <t xml:space="preserve"> AC</t>
  </si>
  <si>
    <t xml:space="preserve"> TO</t>
  </si>
  <si>
    <t xml:space="preserve"> PB</t>
  </si>
  <si>
    <t xml:space="preserve"> SC</t>
  </si>
  <si>
    <t xml:space="preserve"> AP</t>
  </si>
  <si>
    <t xml:space="preserve"> RS</t>
  </si>
  <si>
    <t xml:space="preserve"> BA</t>
  </si>
  <si>
    <t xml:space="preserve"> GO</t>
  </si>
  <si>
    <t xml:space="preserve"> RN</t>
  </si>
  <si>
    <t xml:space="preserve"> PA</t>
  </si>
  <si>
    <t xml:space="preserve"> PR</t>
  </si>
  <si>
    <t xml:space="preserve"> DF</t>
  </si>
  <si>
    <t xml:space="preserve"> RJ</t>
  </si>
  <si>
    <t xml:space="preserve"> PI</t>
  </si>
  <si>
    <t xml:space="preserve"> SE</t>
  </si>
  <si>
    <t xml:space="preserve"> MT</t>
  </si>
  <si>
    <t xml:space="preserve"> PE</t>
  </si>
  <si>
    <t xml:space="preserve"> RO</t>
  </si>
  <si>
    <t>UF</t>
  </si>
  <si>
    <t>NUM_CLIENTES</t>
  </si>
  <si>
    <t>RANK</t>
  </si>
  <si>
    <t>:</t>
  </si>
  <si>
    <t>LEGENDA</t>
  </si>
  <si>
    <t>TEM AGÊNCIA</t>
  </si>
  <si>
    <t>MÉDIA</t>
  </si>
  <si>
    <t>cod_agencia</t>
  </si>
  <si>
    <t>qtdade_colaboradores</t>
  </si>
  <si>
    <t>num_contas_abertas</t>
  </si>
  <si>
    <t>media_per_capita</t>
  </si>
  <si>
    <t>idade_agencia</t>
  </si>
  <si>
    <t>media_por_ano</t>
  </si>
  <si>
    <t>CONTAS/COLABORADOR</t>
  </si>
  <si>
    <t>4 - Osasco/SP</t>
  </si>
  <si>
    <t>2 - São Paulo/SP</t>
  </si>
  <si>
    <t>1 - São Paulo/SP</t>
  </si>
  <si>
    <t>3 - Campinas/SP</t>
  </si>
  <si>
    <t>6 - Rio de Janeiro/RJ</t>
  </si>
  <si>
    <t>5 - Porto Alegre/RS</t>
  </si>
  <si>
    <t>8 - São Paulo/SP</t>
  </si>
  <si>
    <t>9 - Florianópolis/SC</t>
  </si>
  <si>
    <t>10 - Recife/PE</t>
  </si>
  <si>
    <t>AGÊNCIAS FÍSICAS</t>
  </si>
  <si>
    <t>CONTAS/ANO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</si>
</sst>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93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1" fillId="7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2" formatCode="0.0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colors>
    <mruColors>
      <color rgb="FFFD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D1B3F2F-778D-4386-ACC5-C3EE29008EC6}" autoFormatId="16" applyNumberFormats="0" applyBorderFormats="0" applyFontFormats="0" applyPatternFormats="0" applyAlignmentFormats="0" applyWidthHeightFormats="0">
  <queryTableRefresh nextId="3">
    <queryTableFields count="2">
      <queryTableField id="1" name="uf" tableColumnId="1"/>
      <queryTableField id="2" name="qtda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811246-F4E2-4FC7-93FD-A5B833A57B02}" autoFormatId="16" applyNumberFormats="0" applyBorderFormats="0" applyFontFormats="0" applyPatternFormats="0" applyAlignmentFormats="0" applyWidthHeightFormats="0">
  <queryTableRefresh nextId="5">
    <queryTableFields count="4">
      <queryTableField id="1" name="cod_agencia" tableColumnId="1"/>
      <queryTableField id="2" name="qtdade_colaboradores" tableColumnId="2"/>
      <queryTableField id="3" name="num_contas_abertas" tableColumnId="3"/>
      <queryTableField id="4" name="media_per_capit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B595A80F-FE3D-4F0C-BC10-0805DF5C8466}" autoFormatId="16" applyNumberFormats="0" applyBorderFormats="0" applyFontFormats="0" applyPatternFormats="0" applyAlignmentFormats="0" applyWidthHeightFormats="0">
  <queryTableRefresh nextId="5">
    <queryTableFields count="4">
      <queryTableField id="1" name="cod_agencia" tableColumnId="1"/>
      <queryTableField id="2" name="num_contas_abertas" tableColumnId="2"/>
      <queryTableField id="3" name="idade_agencia" tableColumnId="3"/>
      <queryTableField id="4" name="media_por_an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0E961-3226-48E6-9311-D6735CCF5ADE}" name="CLIENTE_X_AGENCIA" displayName="CLIENTE_X_AGENCIA" ref="A1:B28" tableType="queryTable" totalsRowShown="0">
  <autoFilter ref="A1:B28" xr:uid="{C230E961-3226-48E6-9311-D6735CCF5ADE}"/>
  <tableColumns count="2">
    <tableColumn id="1" xr3:uid="{2509F562-F0DB-4B46-9BA8-98487D7B1A3B}" uniqueName="1" name="uf" queryTableFieldId="1" dataDxfId="9"/>
    <tableColumn id="2" xr3:uid="{87F18542-D24A-4BFD-A100-3FEDF0E55F6D}" uniqueName="2" name="qtda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E57D3D-501B-486B-A72B-60C0C9B7C3DD}" name="Tabela6" displayName="Tabela6" ref="F4:H18" totalsRowShown="0" headerRowDxfId="8" dataDxfId="7" headerRowBorderDxfId="5" tableBorderDxfId="6" totalsRowBorderDxfId="4">
  <autoFilter ref="F4:H18" xr:uid="{D0E57D3D-501B-486B-A72B-60C0C9B7C3DD}"/>
  <tableColumns count="3">
    <tableColumn id="1" xr3:uid="{FBF59558-4AB5-4520-9164-4B926DBCA7C4}" name="RANK" dataDxfId="3"/>
    <tableColumn id="2" xr3:uid="{0565F327-E814-4F85-BEDE-22840D209A5A}" name="UF" dataDxfId="2"/>
    <tableColumn id="3" xr3:uid="{624E5BBF-AC27-4CF0-AB69-FA1F6959F550}" name="NUM_CLIENTES" dataDxfId="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922F4A-426A-483B-9B55-914B6D7F4B38}" name="rank_conta_por_colab" displayName="rank_conta_por_colab" ref="A1:D10" tableType="queryTable" totalsRowShown="0">
  <autoFilter ref="A1:D10" xr:uid="{0F922F4A-426A-483B-9B55-914B6D7F4B38}"/>
  <tableColumns count="4">
    <tableColumn id="1" xr3:uid="{BA971223-3D36-47A6-8150-3DD45B341CFE}" uniqueName="1" name="cod_agencia" queryTableFieldId="1"/>
    <tableColumn id="2" xr3:uid="{00483662-2AB3-4F87-BADF-E57380BA3BD6}" uniqueName="2" name="qtdade_colaboradores" queryTableFieldId="2"/>
    <tableColumn id="3" xr3:uid="{EA1E0AA8-79EA-411C-958B-6A78D2B7102D}" uniqueName="3" name="num_contas_abertas" queryTableFieldId="3"/>
    <tableColumn id="4" xr3:uid="{D6B1A0F6-B904-4C0F-B04E-459E447C1D74}" uniqueName="4" name="media_per_capita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5C3B76-F07E-45A6-BF31-4561BF898171}" name="rank_conta_por_idade" displayName="rank_conta_por_idade" ref="A1:D10" tableType="queryTable" totalsRowShown="0">
  <autoFilter ref="A1:D10" xr:uid="{C65C3B76-F07E-45A6-BF31-4561BF898171}"/>
  <tableColumns count="4">
    <tableColumn id="1" xr3:uid="{FA4CBEFE-0B55-4899-B4F7-81D70961172A}" uniqueName="1" name="cod_agencia" queryTableFieldId="1"/>
    <tableColumn id="2" xr3:uid="{0C0004D0-EB96-4FED-BC9F-B8566AECCC40}" uniqueName="2" name="num_contas_abertas" queryTableFieldId="2"/>
    <tableColumn id="3" xr3:uid="{FCFD148C-8C60-4271-9B44-46FE51F51B27}" uniqueName="3" name="idade_agencia" queryTableFieldId="3"/>
    <tableColumn id="4" xr3:uid="{6C83582B-1B65-41E2-8731-04E576B32945}" uniqueName="4" name="media_por_an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95B2-CE7C-4128-B09B-1DA9ACD184FB}">
  <dimension ref="A1:L28"/>
  <sheetViews>
    <sheetView showGridLines="0" tabSelected="1" workbookViewId="0">
      <selection activeCell="F8" sqref="F8"/>
    </sheetView>
  </sheetViews>
  <sheetFormatPr defaultRowHeight="15" x14ac:dyDescent="0.25"/>
  <cols>
    <col min="1" max="1" width="5.140625" bestFit="1" customWidth="1"/>
    <col min="2" max="2" width="9.5703125" bestFit="1" customWidth="1"/>
    <col min="6" max="6" width="8.140625" customWidth="1"/>
    <col min="7" max="7" width="5.5703125" customWidth="1"/>
    <col min="8" max="8" width="6" bestFit="1" customWidth="1"/>
    <col min="9" max="9" width="4.42578125" bestFit="1" customWidth="1"/>
    <col min="10" max="10" width="14.8554687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s="1" t="s">
        <v>2</v>
      </c>
      <c r="B2">
        <v>53</v>
      </c>
    </row>
    <row r="3" spans="1:12" x14ac:dyDescent="0.25">
      <c r="A3" s="1" t="s">
        <v>3</v>
      </c>
      <c r="B3">
        <v>49</v>
      </c>
    </row>
    <row r="4" spans="1:12" x14ac:dyDescent="0.25">
      <c r="A4" s="1" t="s">
        <v>4</v>
      </c>
      <c r="B4">
        <v>48</v>
      </c>
    </row>
    <row r="5" spans="1:12" x14ac:dyDescent="0.25">
      <c r="A5" s="1" t="s">
        <v>5</v>
      </c>
      <c r="B5">
        <v>47</v>
      </c>
      <c r="H5" s="17" t="s">
        <v>31</v>
      </c>
      <c r="I5" s="17" t="s">
        <v>29</v>
      </c>
      <c r="J5" s="17" t="s">
        <v>30</v>
      </c>
      <c r="K5" s="22" t="s">
        <v>33</v>
      </c>
    </row>
    <row r="6" spans="1:12" x14ac:dyDescent="0.25">
      <c r="A6" s="1" t="s">
        <v>6</v>
      </c>
      <c r="B6">
        <v>44</v>
      </c>
      <c r="H6" s="19">
        <v>1</v>
      </c>
      <c r="I6" s="19" t="s">
        <v>2</v>
      </c>
      <c r="J6" s="19">
        <v>53</v>
      </c>
      <c r="K6" s="4"/>
      <c r="L6" s="3" t="s">
        <v>34</v>
      </c>
    </row>
    <row r="7" spans="1:12" x14ac:dyDescent="0.25">
      <c r="A7" s="1" t="s">
        <v>7</v>
      </c>
      <c r="B7">
        <v>43</v>
      </c>
      <c r="H7" s="18">
        <v>2</v>
      </c>
      <c r="I7" s="18" t="s">
        <v>3</v>
      </c>
      <c r="J7" s="18">
        <v>49</v>
      </c>
    </row>
    <row r="8" spans="1:12" x14ac:dyDescent="0.25">
      <c r="A8" s="1" t="s">
        <v>8</v>
      </c>
      <c r="B8">
        <v>41</v>
      </c>
      <c r="H8" s="12">
        <v>3</v>
      </c>
      <c r="I8" s="12" t="s">
        <v>4</v>
      </c>
      <c r="J8" s="12">
        <v>48</v>
      </c>
    </row>
    <row r="9" spans="1:12" x14ac:dyDescent="0.25">
      <c r="A9" s="1" t="s">
        <v>9</v>
      </c>
      <c r="B9">
        <v>40</v>
      </c>
      <c r="H9" s="18">
        <v>4</v>
      </c>
      <c r="I9" s="18" t="s">
        <v>5</v>
      </c>
      <c r="J9" s="18">
        <v>47</v>
      </c>
    </row>
    <row r="10" spans="1:12" x14ac:dyDescent="0.25">
      <c r="A10" s="1" t="s">
        <v>10</v>
      </c>
      <c r="B10">
        <v>40</v>
      </c>
      <c r="H10" s="18">
        <v>5</v>
      </c>
      <c r="I10" s="18" t="s">
        <v>6</v>
      </c>
      <c r="J10" s="18">
        <v>44</v>
      </c>
    </row>
    <row r="11" spans="1:12" x14ac:dyDescent="0.25">
      <c r="A11" s="1" t="s">
        <v>11</v>
      </c>
      <c r="B11">
        <v>38</v>
      </c>
      <c r="H11" s="18" t="s">
        <v>32</v>
      </c>
      <c r="I11" s="18" t="s">
        <v>32</v>
      </c>
      <c r="J11" s="18" t="s">
        <v>32</v>
      </c>
    </row>
    <row r="12" spans="1:12" x14ac:dyDescent="0.25">
      <c r="A12" s="1" t="s">
        <v>12</v>
      </c>
      <c r="B12">
        <v>37</v>
      </c>
      <c r="H12" s="12">
        <v>13</v>
      </c>
      <c r="I12" s="12" t="s">
        <v>14</v>
      </c>
      <c r="J12" s="12">
        <v>37</v>
      </c>
    </row>
    <row r="13" spans="1:12" x14ac:dyDescent="0.25">
      <c r="A13" s="1" t="s">
        <v>13</v>
      </c>
      <c r="B13">
        <v>37</v>
      </c>
      <c r="H13" s="18" t="s">
        <v>32</v>
      </c>
      <c r="I13" s="18" t="s">
        <v>32</v>
      </c>
      <c r="J13" s="18" t="s">
        <v>32</v>
      </c>
    </row>
    <row r="14" spans="1:12" x14ac:dyDescent="0.25">
      <c r="A14" s="1" t="s">
        <v>14</v>
      </c>
      <c r="B14">
        <v>37</v>
      </c>
      <c r="H14" s="12">
        <v>15</v>
      </c>
      <c r="I14" s="12" t="s">
        <v>16</v>
      </c>
      <c r="J14" s="12">
        <v>35</v>
      </c>
    </row>
    <row r="15" spans="1:12" x14ac:dyDescent="0.25">
      <c r="A15" s="1" t="s">
        <v>15</v>
      </c>
      <c r="B15">
        <v>35</v>
      </c>
      <c r="H15" s="18" t="s">
        <v>32</v>
      </c>
      <c r="I15" s="18" t="s">
        <v>32</v>
      </c>
      <c r="J15" s="18" t="s">
        <v>32</v>
      </c>
    </row>
    <row r="16" spans="1:12" x14ac:dyDescent="0.25">
      <c r="A16" s="1" t="s">
        <v>16</v>
      </c>
      <c r="B16">
        <v>35</v>
      </c>
      <c r="H16" s="12">
        <v>22</v>
      </c>
      <c r="I16" s="12" t="s">
        <v>23</v>
      </c>
      <c r="J16" s="12">
        <v>32</v>
      </c>
    </row>
    <row r="17" spans="1:10" x14ac:dyDescent="0.25">
      <c r="A17" s="1" t="s">
        <v>17</v>
      </c>
      <c r="B17">
        <v>34</v>
      </c>
      <c r="H17" s="18" t="s">
        <v>32</v>
      </c>
      <c r="I17" s="18" t="s">
        <v>32</v>
      </c>
      <c r="J17" s="18" t="s">
        <v>32</v>
      </c>
    </row>
    <row r="18" spans="1:10" x14ac:dyDescent="0.25">
      <c r="A18" s="1" t="s">
        <v>18</v>
      </c>
      <c r="B18">
        <v>34</v>
      </c>
      <c r="H18" s="12">
        <v>26</v>
      </c>
      <c r="I18" s="12" t="s">
        <v>27</v>
      </c>
      <c r="J18" s="12">
        <v>28</v>
      </c>
    </row>
    <row r="19" spans="1:10" x14ac:dyDescent="0.25">
      <c r="A19" s="1" t="s">
        <v>19</v>
      </c>
      <c r="B19">
        <v>34</v>
      </c>
      <c r="H19" s="18">
        <v>27</v>
      </c>
      <c r="I19" s="18" t="s">
        <v>28</v>
      </c>
      <c r="J19" s="18">
        <v>25</v>
      </c>
    </row>
    <row r="20" spans="1:10" x14ac:dyDescent="0.25">
      <c r="A20" s="1" t="s">
        <v>20</v>
      </c>
      <c r="B20">
        <v>33</v>
      </c>
      <c r="H20" s="20" t="s">
        <v>35</v>
      </c>
      <c r="I20" s="20"/>
      <c r="J20" s="21">
        <v>37</v>
      </c>
    </row>
    <row r="21" spans="1:10" x14ac:dyDescent="0.25">
      <c r="A21" s="1" t="s">
        <v>21</v>
      </c>
      <c r="B21">
        <v>33</v>
      </c>
    </row>
    <row r="22" spans="1:10" x14ac:dyDescent="0.25">
      <c r="A22" s="1" t="s">
        <v>22</v>
      </c>
      <c r="B22">
        <v>33</v>
      </c>
    </row>
    <row r="23" spans="1:10" x14ac:dyDescent="0.25">
      <c r="A23" s="1" t="s">
        <v>23</v>
      </c>
      <c r="B23">
        <v>32</v>
      </c>
    </row>
    <row r="24" spans="1:10" x14ac:dyDescent="0.25">
      <c r="A24" s="1" t="s">
        <v>24</v>
      </c>
      <c r="B24">
        <v>31</v>
      </c>
    </row>
    <row r="25" spans="1:10" x14ac:dyDescent="0.25">
      <c r="A25" s="1" t="s">
        <v>25</v>
      </c>
      <c r="B25">
        <v>29</v>
      </c>
    </row>
    <row r="26" spans="1:10" x14ac:dyDescent="0.25">
      <c r="A26" s="1" t="s">
        <v>26</v>
      </c>
      <c r="B26">
        <v>28</v>
      </c>
    </row>
    <row r="27" spans="1:10" x14ac:dyDescent="0.25">
      <c r="A27" s="1" t="s">
        <v>27</v>
      </c>
      <c r="B27">
        <v>28</v>
      </c>
    </row>
    <row r="28" spans="1:10" x14ac:dyDescent="0.25">
      <c r="A28" s="1" t="s">
        <v>28</v>
      </c>
      <c r="B28">
        <v>25</v>
      </c>
    </row>
  </sheetData>
  <mergeCells count="1">
    <mergeCell ref="H20:I20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9C4E-D894-4992-B377-45B971D6A736}">
  <dimension ref="F3:P19"/>
  <sheetViews>
    <sheetView showGridLines="0" workbookViewId="0">
      <selection activeCell="K20" sqref="K3:Q20"/>
    </sheetView>
  </sheetViews>
  <sheetFormatPr defaultRowHeight="15" x14ac:dyDescent="0.25"/>
  <cols>
    <col min="6" max="6" width="8.28515625" bestFit="1" customWidth="1"/>
    <col min="7" max="7" width="5.7109375" bestFit="1" customWidth="1"/>
    <col min="8" max="8" width="17.140625" bestFit="1" customWidth="1"/>
    <col min="9" max="9" width="9.28515625" bestFit="1" customWidth="1"/>
    <col min="10" max="10" width="13.28515625" bestFit="1" customWidth="1"/>
    <col min="11" max="11" width="8.140625" customWidth="1"/>
    <col min="12" max="12" width="6" bestFit="1" customWidth="1"/>
    <col min="13" max="13" width="4.42578125" bestFit="1" customWidth="1"/>
    <col min="14" max="14" width="14.85546875" bestFit="1" customWidth="1"/>
    <col min="16" max="16" width="13.28515625" bestFit="1" customWidth="1"/>
  </cols>
  <sheetData>
    <row r="3" spans="6:16" x14ac:dyDescent="0.25">
      <c r="F3" s="2"/>
      <c r="G3" s="2"/>
      <c r="H3" s="2"/>
    </row>
    <row r="4" spans="6:16" x14ac:dyDescent="0.25">
      <c r="F4" s="5" t="s">
        <v>31</v>
      </c>
      <c r="G4" s="6" t="s">
        <v>29</v>
      </c>
      <c r="H4" s="7" t="s">
        <v>30</v>
      </c>
      <c r="I4" s="17" t="s">
        <v>33</v>
      </c>
      <c r="L4" s="17" t="s">
        <v>31</v>
      </c>
      <c r="M4" s="17" t="s">
        <v>29</v>
      </c>
      <c r="N4" s="17" t="s">
        <v>30</v>
      </c>
      <c r="O4" s="22" t="s">
        <v>33</v>
      </c>
    </row>
    <row r="5" spans="6:16" x14ac:dyDescent="0.25">
      <c r="F5" s="8">
        <v>1</v>
      </c>
      <c r="G5" s="9" t="s">
        <v>2</v>
      </c>
      <c r="H5" s="10">
        <v>53</v>
      </c>
      <c r="I5" s="4"/>
      <c r="J5" s="3" t="s">
        <v>34</v>
      </c>
      <c r="L5" s="19">
        <v>1</v>
      </c>
      <c r="M5" s="19" t="s">
        <v>2</v>
      </c>
      <c r="N5" s="19">
        <v>53</v>
      </c>
      <c r="O5" s="4"/>
      <c r="P5" s="3" t="s">
        <v>34</v>
      </c>
    </row>
    <row r="6" spans="6:16" x14ac:dyDescent="0.25">
      <c r="F6" s="8">
        <v>2</v>
      </c>
      <c r="G6" s="9" t="s">
        <v>3</v>
      </c>
      <c r="H6" s="10">
        <v>49</v>
      </c>
      <c r="L6" s="18">
        <v>2</v>
      </c>
      <c r="M6" s="18" t="s">
        <v>3</v>
      </c>
      <c r="N6" s="18">
        <v>49</v>
      </c>
    </row>
    <row r="7" spans="6:16" x14ac:dyDescent="0.25">
      <c r="F7" s="11">
        <v>3</v>
      </c>
      <c r="G7" s="12" t="s">
        <v>4</v>
      </c>
      <c r="H7" s="13">
        <v>48</v>
      </c>
      <c r="L7" s="12">
        <v>3</v>
      </c>
      <c r="M7" s="12" t="s">
        <v>4</v>
      </c>
      <c r="N7" s="12">
        <v>48</v>
      </c>
    </row>
    <row r="8" spans="6:16" x14ac:dyDescent="0.25">
      <c r="F8" s="8">
        <v>4</v>
      </c>
      <c r="G8" s="9" t="s">
        <v>5</v>
      </c>
      <c r="H8" s="10">
        <v>47</v>
      </c>
      <c r="L8" s="18">
        <v>4</v>
      </c>
      <c r="M8" s="18" t="s">
        <v>5</v>
      </c>
      <c r="N8" s="18">
        <v>47</v>
      </c>
    </row>
    <row r="9" spans="6:16" x14ac:dyDescent="0.25">
      <c r="F9" s="8">
        <v>5</v>
      </c>
      <c r="G9" s="9" t="s">
        <v>6</v>
      </c>
      <c r="H9" s="10">
        <v>44</v>
      </c>
      <c r="L9" s="18">
        <v>5</v>
      </c>
      <c r="M9" s="18" t="s">
        <v>6</v>
      </c>
      <c r="N9" s="18">
        <v>44</v>
      </c>
    </row>
    <row r="10" spans="6:16" x14ac:dyDescent="0.25">
      <c r="F10" s="8" t="s">
        <v>32</v>
      </c>
      <c r="G10" s="9" t="s">
        <v>32</v>
      </c>
      <c r="H10" s="10" t="s">
        <v>32</v>
      </c>
      <c r="L10" s="18" t="s">
        <v>32</v>
      </c>
      <c r="M10" s="18" t="s">
        <v>32</v>
      </c>
      <c r="N10" s="18" t="s">
        <v>32</v>
      </c>
    </row>
    <row r="11" spans="6:16" x14ac:dyDescent="0.25">
      <c r="F11" s="11">
        <v>13</v>
      </c>
      <c r="G11" s="12" t="s">
        <v>14</v>
      </c>
      <c r="H11" s="13">
        <v>37</v>
      </c>
      <c r="L11" s="12">
        <v>13</v>
      </c>
      <c r="M11" s="12" t="s">
        <v>14</v>
      </c>
      <c r="N11" s="12">
        <v>37</v>
      </c>
    </row>
    <row r="12" spans="6:16" x14ac:dyDescent="0.25">
      <c r="F12" s="8" t="s">
        <v>32</v>
      </c>
      <c r="G12" s="9" t="s">
        <v>32</v>
      </c>
      <c r="H12" s="10" t="s">
        <v>32</v>
      </c>
      <c r="L12" s="18" t="s">
        <v>32</v>
      </c>
      <c r="M12" s="18" t="s">
        <v>32</v>
      </c>
      <c r="N12" s="18" t="s">
        <v>32</v>
      </c>
    </row>
    <row r="13" spans="6:16" x14ac:dyDescent="0.25">
      <c r="F13" s="11">
        <v>15</v>
      </c>
      <c r="G13" s="12" t="s">
        <v>16</v>
      </c>
      <c r="H13" s="13">
        <v>35</v>
      </c>
      <c r="L13" s="12">
        <v>15</v>
      </c>
      <c r="M13" s="12" t="s">
        <v>16</v>
      </c>
      <c r="N13" s="12">
        <v>35</v>
      </c>
    </row>
    <row r="14" spans="6:16" x14ac:dyDescent="0.25">
      <c r="F14" s="8" t="s">
        <v>32</v>
      </c>
      <c r="G14" s="9" t="s">
        <v>32</v>
      </c>
      <c r="H14" s="10" t="s">
        <v>32</v>
      </c>
      <c r="L14" s="18" t="s">
        <v>32</v>
      </c>
      <c r="M14" s="18" t="s">
        <v>32</v>
      </c>
      <c r="N14" s="18" t="s">
        <v>32</v>
      </c>
    </row>
    <row r="15" spans="6:16" x14ac:dyDescent="0.25">
      <c r="F15" s="11">
        <v>22</v>
      </c>
      <c r="G15" s="12" t="s">
        <v>23</v>
      </c>
      <c r="H15" s="13">
        <v>32</v>
      </c>
      <c r="L15" s="12">
        <v>22</v>
      </c>
      <c r="M15" s="12" t="s">
        <v>23</v>
      </c>
      <c r="N15" s="12">
        <v>32</v>
      </c>
    </row>
    <row r="16" spans="6:16" x14ac:dyDescent="0.25">
      <c r="F16" s="8" t="s">
        <v>32</v>
      </c>
      <c r="G16" s="9" t="s">
        <v>32</v>
      </c>
      <c r="H16" s="10" t="s">
        <v>32</v>
      </c>
      <c r="L16" s="18" t="s">
        <v>32</v>
      </c>
      <c r="M16" s="18" t="s">
        <v>32</v>
      </c>
      <c r="N16" s="18" t="s">
        <v>32</v>
      </c>
    </row>
    <row r="17" spans="6:14" x14ac:dyDescent="0.25">
      <c r="F17" s="11">
        <v>26</v>
      </c>
      <c r="G17" s="12" t="s">
        <v>27</v>
      </c>
      <c r="H17" s="13">
        <v>28</v>
      </c>
      <c r="L17" s="12">
        <v>26</v>
      </c>
      <c r="M17" s="12" t="s">
        <v>27</v>
      </c>
      <c r="N17" s="12">
        <v>28</v>
      </c>
    </row>
    <row r="18" spans="6:14" x14ac:dyDescent="0.25">
      <c r="F18" s="14">
        <v>27</v>
      </c>
      <c r="G18" s="15" t="s">
        <v>28</v>
      </c>
      <c r="H18" s="16">
        <v>25</v>
      </c>
      <c r="L18" s="18">
        <v>27</v>
      </c>
      <c r="M18" s="18" t="s">
        <v>28</v>
      </c>
      <c r="N18" s="18">
        <v>25</v>
      </c>
    </row>
    <row r="19" spans="6:14" x14ac:dyDescent="0.25">
      <c r="F19" s="2"/>
      <c r="G19" s="2"/>
      <c r="H19" s="2"/>
      <c r="L19" s="20" t="s">
        <v>35</v>
      </c>
      <c r="M19" s="20"/>
      <c r="N19" s="21">
        <v>37</v>
      </c>
    </row>
  </sheetData>
  <mergeCells count="1">
    <mergeCell ref="L19:M19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5E50-E1EC-4921-B999-19C271247E64}">
  <dimension ref="A1:H14"/>
  <sheetViews>
    <sheetView showGridLines="0" workbookViewId="0">
      <selection activeCell="D18" sqref="D18"/>
    </sheetView>
  </sheetViews>
  <sheetFormatPr defaultRowHeight="15" x14ac:dyDescent="0.25"/>
  <cols>
    <col min="1" max="1" width="14.140625" bestFit="1" customWidth="1"/>
    <col min="2" max="2" width="23.42578125" bestFit="1" customWidth="1"/>
    <col min="3" max="3" width="21.85546875" bestFit="1" customWidth="1"/>
    <col min="4" max="4" width="19.28515625" bestFit="1" customWidth="1"/>
    <col min="7" max="7" width="19" bestFit="1" customWidth="1"/>
    <col min="8" max="8" width="23.140625" bestFit="1" customWidth="1"/>
    <col min="10" max="10" width="19" bestFit="1" customWidth="1"/>
  </cols>
  <sheetData>
    <row r="1" spans="1:8" x14ac:dyDescent="0.25">
      <c r="A1" t="s">
        <v>36</v>
      </c>
      <c r="B1" t="s">
        <v>37</v>
      </c>
      <c r="C1" t="s">
        <v>38</v>
      </c>
      <c r="D1" t="s">
        <v>39</v>
      </c>
    </row>
    <row r="2" spans="1:8" x14ac:dyDescent="0.25">
      <c r="A2">
        <v>4</v>
      </c>
      <c r="B2">
        <v>4</v>
      </c>
      <c r="C2">
        <v>65</v>
      </c>
      <c r="D2" s="23">
        <v>16.25</v>
      </c>
    </row>
    <row r="3" spans="1:8" x14ac:dyDescent="0.25">
      <c r="A3">
        <v>2</v>
      </c>
      <c r="B3">
        <v>13</v>
      </c>
      <c r="C3">
        <v>101</v>
      </c>
      <c r="D3" s="23">
        <v>7.7692307692307692</v>
      </c>
    </row>
    <row r="4" spans="1:8" x14ac:dyDescent="0.25">
      <c r="A4">
        <v>1</v>
      </c>
      <c r="B4">
        <v>16</v>
      </c>
      <c r="C4">
        <v>118</v>
      </c>
      <c r="D4" s="23">
        <v>7.375</v>
      </c>
      <c r="G4" s="24" t="s">
        <v>52</v>
      </c>
      <c r="H4" s="17" t="s">
        <v>42</v>
      </c>
    </row>
    <row r="5" spans="1:8" x14ac:dyDescent="0.25">
      <c r="A5">
        <v>3</v>
      </c>
      <c r="B5">
        <v>11</v>
      </c>
      <c r="C5">
        <v>76</v>
      </c>
      <c r="D5" s="23">
        <v>6.9090909090909092</v>
      </c>
      <c r="G5" s="25" t="s">
        <v>43</v>
      </c>
      <c r="H5" s="26">
        <v>16.25</v>
      </c>
    </row>
    <row r="6" spans="1:8" x14ac:dyDescent="0.25">
      <c r="A6">
        <v>6</v>
      </c>
      <c r="B6">
        <v>11</v>
      </c>
      <c r="C6">
        <v>52</v>
      </c>
      <c r="D6" s="23">
        <v>4.7272727272727275</v>
      </c>
      <c r="G6" s="25" t="s">
        <v>44</v>
      </c>
      <c r="H6" s="26">
        <v>7.7692307692307692</v>
      </c>
    </row>
    <row r="7" spans="1:8" x14ac:dyDescent="0.25">
      <c r="A7">
        <v>5</v>
      </c>
      <c r="B7">
        <v>13</v>
      </c>
      <c r="C7">
        <v>61</v>
      </c>
      <c r="D7" s="23">
        <v>4.6923076923076925</v>
      </c>
      <c r="G7" s="25" t="s">
        <v>45</v>
      </c>
      <c r="H7" s="26">
        <v>7.375</v>
      </c>
    </row>
    <row r="8" spans="1:8" x14ac:dyDescent="0.25">
      <c r="A8">
        <v>8</v>
      </c>
      <c r="B8">
        <v>7</v>
      </c>
      <c r="C8">
        <v>30</v>
      </c>
      <c r="D8" s="23">
        <v>4.2857142857142856</v>
      </c>
      <c r="G8" s="25" t="s">
        <v>46</v>
      </c>
      <c r="H8" s="26">
        <v>6.9090909090909092</v>
      </c>
    </row>
    <row r="9" spans="1:8" x14ac:dyDescent="0.25">
      <c r="A9">
        <v>9</v>
      </c>
      <c r="B9">
        <v>8</v>
      </c>
      <c r="C9">
        <v>30</v>
      </c>
      <c r="D9" s="23">
        <v>3.75</v>
      </c>
      <c r="G9" s="25" t="s">
        <v>47</v>
      </c>
      <c r="H9" s="27">
        <v>4.7272727272727275</v>
      </c>
    </row>
    <row r="10" spans="1:8" x14ac:dyDescent="0.25">
      <c r="A10">
        <v>10</v>
      </c>
      <c r="B10">
        <v>10</v>
      </c>
      <c r="C10">
        <v>5</v>
      </c>
      <c r="D10" s="23">
        <v>0.5</v>
      </c>
      <c r="G10" s="25" t="s">
        <v>48</v>
      </c>
      <c r="H10" s="27">
        <v>4.6923076923076925</v>
      </c>
    </row>
    <row r="11" spans="1:8" x14ac:dyDescent="0.25">
      <c r="G11" s="25" t="s">
        <v>49</v>
      </c>
      <c r="H11" s="27">
        <v>4.2857142857142856</v>
      </c>
    </row>
    <row r="12" spans="1:8" x14ac:dyDescent="0.25">
      <c r="G12" s="25" t="s">
        <v>50</v>
      </c>
      <c r="H12" s="27">
        <v>3.75</v>
      </c>
    </row>
    <row r="13" spans="1:8" x14ac:dyDescent="0.25">
      <c r="B13">
        <f>SUM(rank_conta_por_colab[qtdade_colaboradores])</f>
        <v>93</v>
      </c>
      <c r="C13">
        <f>SUM(rank_conta_por_colab[num_contas_abertas])</f>
        <v>538</v>
      </c>
      <c r="D13">
        <f>C13/B13</f>
        <v>5.78494623655914</v>
      </c>
      <c r="G13" s="25" t="s">
        <v>51</v>
      </c>
      <c r="H13" s="27">
        <v>0.5</v>
      </c>
    </row>
    <row r="14" spans="1:8" x14ac:dyDescent="0.25">
      <c r="G14" s="29" t="s">
        <v>35</v>
      </c>
      <c r="H14" s="28">
        <v>5.78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3A93-E455-4CE5-A3BE-5F75327F856E}">
  <dimension ref="A1:I17"/>
  <sheetViews>
    <sheetView showGridLines="0" workbookViewId="0">
      <selection activeCell="L11" sqref="L11"/>
    </sheetView>
  </sheetViews>
  <sheetFormatPr defaultRowHeight="15" x14ac:dyDescent="0.25"/>
  <cols>
    <col min="1" max="1" width="14.140625" bestFit="1" customWidth="1"/>
    <col min="2" max="2" width="21.85546875" bestFit="1" customWidth="1"/>
    <col min="3" max="3" width="16.140625" bestFit="1" customWidth="1"/>
    <col min="4" max="4" width="17.28515625" bestFit="1" customWidth="1"/>
    <col min="8" max="8" width="19" bestFit="1" customWidth="1"/>
    <col min="9" max="9" width="13.42578125" bestFit="1" customWidth="1"/>
  </cols>
  <sheetData>
    <row r="1" spans="1:9" x14ac:dyDescent="0.25">
      <c r="A1" t="s">
        <v>36</v>
      </c>
      <c r="B1" t="s">
        <v>38</v>
      </c>
      <c r="C1" t="s">
        <v>40</v>
      </c>
      <c r="D1" t="s">
        <v>41</v>
      </c>
    </row>
    <row r="2" spans="1:9" x14ac:dyDescent="0.25">
      <c r="A2">
        <v>1</v>
      </c>
      <c r="B2">
        <v>118</v>
      </c>
      <c r="C2">
        <v>14</v>
      </c>
      <c r="D2">
        <v>8.4285714285714288</v>
      </c>
    </row>
    <row r="3" spans="1:9" x14ac:dyDescent="0.25">
      <c r="A3">
        <v>2</v>
      </c>
      <c r="B3">
        <v>101</v>
      </c>
      <c r="C3">
        <v>14</v>
      </c>
      <c r="D3">
        <v>7.2142857142857144</v>
      </c>
    </row>
    <row r="4" spans="1:9" x14ac:dyDescent="0.25">
      <c r="A4">
        <v>3</v>
      </c>
      <c r="B4">
        <v>76</v>
      </c>
      <c r="C4">
        <v>12</v>
      </c>
      <c r="D4">
        <v>6.333333333333333</v>
      </c>
    </row>
    <row r="5" spans="1:9" x14ac:dyDescent="0.25">
      <c r="A5">
        <v>9</v>
      </c>
      <c r="B5">
        <v>30</v>
      </c>
      <c r="C5">
        <v>5</v>
      </c>
      <c r="D5">
        <v>6</v>
      </c>
    </row>
    <row r="6" spans="1:9" x14ac:dyDescent="0.25">
      <c r="A6">
        <v>4</v>
      </c>
      <c r="B6">
        <v>65</v>
      </c>
      <c r="C6">
        <v>11</v>
      </c>
      <c r="D6">
        <v>5.9090909090909092</v>
      </c>
    </row>
    <row r="7" spans="1:9" x14ac:dyDescent="0.25">
      <c r="A7">
        <v>6</v>
      </c>
      <c r="B7">
        <v>52</v>
      </c>
      <c r="C7">
        <v>9</v>
      </c>
      <c r="D7">
        <v>5.7777777777777777</v>
      </c>
      <c r="H7" s="24" t="s">
        <v>52</v>
      </c>
      <c r="I7" s="17" t="s">
        <v>53</v>
      </c>
    </row>
    <row r="8" spans="1:9" x14ac:dyDescent="0.25">
      <c r="A8">
        <v>5</v>
      </c>
      <c r="B8">
        <v>61</v>
      </c>
      <c r="C8">
        <v>11</v>
      </c>
      <c r="D8">
        <v>5.5454545454545459</v>
      </c>
      <c r="H8" s="25" t="s">
        <v>45</v>
      </c>
      <c r="I8" s="26">
        <v>8.4285714285714288</v>
      </c>
    </row>
    <row r="9" spans="1:9" x14ac:dyDescent="0.25">
      <c r="A9">
        <v>8</v>
      </c>
      <c r="B9">
        <v>30</v>
      </c>
      <c r="C9">
        <v>6</v>
      </c>
      <c r="D9">
        <v>5</v>
      </c>
      <c r="H9" s="25" t="s">
        <v>44</v>
      </c>
      <c r="I9" s="26">
        <v>7.2142857142857144</v>
      </c>
    </row>
    <row r="10" spans="1:9" x14ac:dyDescent="0.25">
      <c r="A10">
        <v>10</v>
      </c>
      <c r="B10">
        <v>5</v>
      </c>
      <c r="C10">
        <v>3</v>
      </c>
      <c r="D10">
        <v>1.6666666666666667</v>
      </c>
      <c r="H10" s="25" t="s">
        <v>46</v>
      </c>
      <c r="I10" s="26">
        <v>6.333333333333333</v>
      </c>
    </row>
    <row r="11" spans="1:9" x14ac:dyDescent="0.25">
      <c r="H11" s="25" t="s">
        <v>50</v>
      </c>
      <c r="I11" s="26">
        <v>6</v>
      </c>
    </row>
    <row r="12" spans="1:9" x14ac:dyDescent="0.25">
      <c r="H12" s="25" t="s">
        <v>43</v>
      </c>
      <c r="I12" s="26">
        <v>5.9090909090909092</v>
      </c>
    </row>
    <row r="13" spans="1:9" x14ac:dyDescent="0.25">
      <c r="B13">
        <f>SUM(rank_conta_por_idade[num_contas_abertas])</f>
        <v>538</v>
      </c>
      <c r="C13">
        <f>B13/14</f>
        <v>38.428571428571431</v>
      </c>
      <c r="H13" s="25" t="s">
        <v>47</v>
      </c>
      <c r="I13" s="26">
        <v>5.7777777777777777</v>
      </c>
    </row>
    <row r="14" spans="1:9" x14ac:dyDescent="0.25">
      <c r="H14" s="25" t="s">
        <v>48</v>
      </c>
      <c r="I14" s="27">
        <v>5.5454545454545459</v>
      </c>
    </row>
    <row r="15" spans="1:9" x14ac:dyDescent="0.25">
      <c r="H15" s="25" t="s">
        <v>49</v>
      </c>
      <c r="I15" s="27">
        <v>5</v>
      </c>
    </row>
    <row r="16" spans="1:9" x14ac:dyDescent="0.25">
      <c r="D16">
        <f>SUM(rank_conta_por_idade[media_por_ano])</f>
        <v>51.875180375180371</v>
      </c>
      <c r="E16">
        <f>D16/9</f>
        <v>5.7639089305755968</v>
      </c>
      <c r="H16" s="25" t="s">
        <v>51</v>
      </c>
      <c r="I16" s="27">
        <v>1.6666666666666667</v>
      </c>
    </row>
    <row r="17" spans="8:9" x14ac:dyDescent="0.25">
      <c r="H17" s="29" t="s">
        <v>35</v>
      </c>
      <c r="I17" s="28">
        <v>5.76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6 V 5 H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O l e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X k d Y y F y t 7 L 0 B A A B Z B g A A E w A c A E Z v c m 1 1 b G F z L 1 N l Y 3 R p b 2 4 x L m 0 g o h g A K K A U A A A A A A A A A A A A A A A A A A A A A A A A A A A A 7 V L N a t t A E L 4 b / A 6 L c r F B F S S k P T T o Y G Q n M Q S 3 x S o U o i D W 2 o m 9 6 W r H 3 R 2 J B u N D n 6 Y P k h f r y E q w i 5 1 D c 2 i h R J e V R r M z 3 5 + H g j R a M W 3 P 4 7 N u p 9 v x C + l A i e R q P J q k o / x L P r g Y T Z L x Q M T C A H U 7 g p 9 z t A R c S H w d D b G o S r D U O 9 c G o q T 5 Y 8 n 3 g u R 9 9 t m D 8 9 k d k q y z D x a G T t e Q P f x w I I U C k T o 5 k 2 a B 2 d g q X e i q F G / E l Z 4 v 6 B I r D 9 k e g K j w d d A P r 4 d g d K k J X B y E Q S g S N F V p f X w S i p E t U G k 7 j 4 9 P 3 v L n p w o J p n R v I N 6 + R h O 0 c N M P W y J H Q S J n 8 P C z w e H F R 4 c l 1 l q h D 5 h c K m f c v q k R X I J U T K a 3 Y R 6 K 6 8 f y w J h p I Y 1 0 P i Z X 7 c 5 N 9 R L F w D B M q X A 7 j k l b f 4 u u b G G n 9 0 v w v W d R h K t V U N 0 y S e I + Q f C d 1 q F Y B d 9 I M R o u j y 2 9 O 4 2 a I e t 1 v 9 v R 9 v D 2 X V 9 5 / 9 e 8 Y B Y y X 6 L j N y N n f 9 v a Q x g O u H u 2 4 + 7 p f + o u U 8 r l H G y h 5 e 9 + b n 1 u 9 c F m k w O / 3 2 W r s h X T 5 7 z H 8 b n f U 4 L S L D a w 2 H K p S T 5 F i u / y l Z e G R z f w / n F 4 N h h e w / O y W G z E e 3 7 E Y 2 p Y Z W n x T y L z C 1 B L A Q I t A B Q A A g A I A O l e R 1 h 8 8 Y d X p Q A A A P Y A A A A S A A A A A A A A A A A A A A A A A A A A A A B D b 2 5 m a W c v U G F j a 2 F n Z S 5 4 b W x Q S w E C L Q A U A A I A C A D p X k d Y D 8 r p q 6 Q A A A D p A A A A E w A A A A A A A A A A A A A A A A D x A A A A W 0 N v b n R l b n R f V H l w Z X N d L n h t b F B L A Q I t A B Q A A g A I A O l e R 1 j I X K 3 s v Q E A A F k G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d A A A A A A A A a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M S U V O V E V f W F 9 B R 0 V O Q 0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d h Z D B m M T Y t N z g 2 N C 0 0 M D g z L T l h O D I t M m N i M W V k Y T k 5 Z m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M S U V O V E V f W F 9 B R 0 V O Q 0 l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0 O j I 2 O j Q 3 L j U y M j E 2 M D V a I i A v P j x F b n R y e S B U e X B l P S J G a W x s Q 2 9 s d W 1 u V H l w Z X M i I F Z h b H V l P S J z Q m d N P S I g L z 4 8 R W 5 0 c n k g V H l w Z T 0 i R m l s b E N v b H V t b k 5 h b W V z I i B W Y W x 1 Z T 0 i c 1 s m c X V v d D t 1 Z i Z x d W 9 0 O y w m c X V v d D t x d G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F X 1 h f Q U d F T k N J Q S 9 B d X R v U m V t b 3 Z l Z E N v b H V t b n M x L n t 1 Z i w w f S Z x d W 9 0 O y w m c X V v d D t T Z W N 0 a W 9 u M S 9 D T E l F T l R F X 1 h f Q U d F T k N J Q S 9 B d X R v U m V t b 3 Z l Z E N v b H V t b n M x L n t x d G R h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x J R U 5 U R V 9 Y X 0 F H R U 5 D S U E v Q X V 0 b 1 J l b W 9 2 Z W R D b 2 x 1 b W 5 z M S 5 7 d W Y s M H 0 m c X V v d D s s J n F 1 b 3 Q 7 U 2 V j d G l v b j E v Q 0 x J R U 5 U R V 9 Y X 0 F H R U 5 D S U E v Q X V 0 b 1 J l b W 9 2 Z W R D b 2 x 1 b W 5 z M S 5 7 c X R k Y W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F X 1 h f Q U d F T k N J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V f W F 9 B R 0 V O Q 0 l B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X 1 h f Q U d F T k N J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N v b n R h X 3 B v c l 9 j b 2 x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N j M z Z G J l L W E 5 N z E t N D I 2 M i 1 h Z T B k L T I y N m Y y O D A y Y T k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X 2 N v b n R h X 3 B v c l 9 j b 2 x h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0 O j U 0 O j U y L j k 1 N D g 1 M D J a I i A v P j x F b n R y e S B U e X B l P S J G a W x s Q 2 9 s d W 1 u V H l w Z X M i I F Z h b H V l P S J z Q X d N R E J R P T 0 i I C 8 + P E V u d H J 5 I F R 5 c G U 9 I k Z p b G x D b 2 x 1 b W 5 O Y W 1 l c y I g V m F s d W U 9 I n N b J n F 1 b 3 Q 7 Y 2 9 k X 2 F n Z W 5 j a W E m c X V v d D s s J n F 1 b 3 Q 7 c X R k Y W R l X 2 N v b G F i b 3 J h Z G 9 y Z X M m c X V v d D s s J n F 1 b 3 Q 7 b n V t X 2 N v b n R h c 1 9 h Y m V y d G F z J n F 1 b 3 Q 7 L C Z x d W 9 0 O 2 1 l Z G l h X 3 B l c l 9 j Y X B p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X 2 N v b n R h X 3 B v c l 9 j b 2 x h Y i 9 B d X R v U m V t b 3 Z l Z E N v b H V t b n M x L n t j b 2 R f Y W d l b m N p Y S w w f S Z x d W 9 0 O y w m c X V v d D t T Z W N 0 a W 9 u M S 9 y Y W 5 r X 2 N v b n R h X 3 B v c l 9 j b 2 x h Y i 9 B d X R v U m V t b 3 Z l Z E N v b H V t b n M x L n t x d G R h Z G V f Y 2 9 s Y W J v c m F k b 3 J l c y w x f S Z x d W 9 0 O y w m c X V v d D t T Z W N 0 a W 9 u M S 9 y Y W 5 r X 2 N v b n R h X 3 B v c l 9 j b 2 x h Y i 9 B d X R v U m V t b 3 Z l Z E N v b H V t b n M x L n t u d W 1 f Y 2 9 u d G F z X 2 F i Z X J 0 Y X M s M n 0 m c X V v d D s s J n F 1 b 3 Q 7 U 2 V j d G l v b j E v c m F u a 1 9 j b 2 5 0 Y V 9 w b 3 J f Y 2 9 s Y W I v Q X V 0 b 1 J l b W 9 2 Z W R D b 2 x 1 b W 5 z M S 5 7 b W V k a W F f c G V y X 2 N h c G l 0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W 5 r X 2 N v b n R h X 3 B v c l 9 j b 2 x h Y i 9 B d X R v U m V t b 3 Z l Z E N v b H V t b n M x L n t j b 2 R f Y W d l b m N p Y S w w f S Z x d W 9 0 O y w m c X V v d D t T Z W N 0 a W 9 u M S 9 y Y W 5 r X 2 N v b n R h X 3 B v c l 9 j b 2 x h Y i 9 B d X R v U m V t b 3 Z l Z E N v b H V t b n M x L n t x d G R h Z G V f Y 2 9 s Y W J v c m F k b 3 J l c y w x f S Z x d W 9 0 O y w m c X V v d D t T Z W N 0 a W 9 u M S 9 y Y W 5 r X 2 N v b n R h X 3 B v c l 9 j b 2 x h Y i 9 B d X R v U m V t b 3 Z l Z E N v b H V t b n M x L n t u d W 1 f Y 2 9 u d G F z X 2 F i Z X J 0 Y X M s M n 0 m c X V v d D s s J n F 1 b 3 Q 7 U 2 V j d G l v b j E v c m F u a 1 9 j b 2 5 0 Y V 9 w b 3 J f Y 2 9 s Y W I v Q X V 0 b 1 J l b W 9 2 Z W R D b 2 x 1 b W 5 z M S 5 7 b W V k a W F f c G V y X 2 N h c G l 0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j b 2 5 0 Y V 9 w b 3 J f Y 2 9 s Y W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N v b n R h X 3 B v c l 9 j b 2 x h Y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j b 2 5 0 Y V 9 w b 3 J f Y 2 9 s Y W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j b 2 5 0 Y V 9 w b 3 J f a W R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j R j M j I 1 M C 1 i N z h h L T Q w M G I t O W R k O S 0 w Y T h m N 2 N i O G E 3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j b 2 5 0 Y V 9 w b 3 J f a W R h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1 Q x N D o 1 N T o x O S 4 2 M j c w M z g 5 W i I g L z 4 8 R W 5 0 c n k g V H l w Z T 0 i R m l s b E N v b H V t b l R 5 c G V z I i B W Y W x 1 Z T 0 i c 0 F 3 T U R C U T 0 9 I i A v P j x F b n R y e S B U e X B l P S J G a W x s Q 2 9 s d W 1 u T m F t Z X M i I F Z h b H V l P S J z W y Z x d W 9 0 O 2 N v Z F 9 h Z 2 V u Y 2 l h J n F 1 b 3 Q 7 L C Z x d W 9 0 O 2 5 1 b V 9 j b 2 5 0 Y X N f Y W J l c n R h c y Z x d W 9 0 O y w m c X V v d D t p Z G F k Z V 9 h Z 2 V u Y 2 l h J n F 1 b 3 Q 7 L C Z x d W 9 0 O 2 1 l Z G l h X 3 B v c l 9 h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X 2 N v b n R h X 3 B v c l 9 p Z G F k Z S 9 B d X R v U m V t b 3 Z l Z E N v b H V t b n M x L n t j b 2 R f Y W d l b m N p Y S w w f S Z x d W 9 0 O y w m c X V v d D t T Z W N 0 a W 9 u M S 9 y Y W 5 r X 2 N v b n R h X 3 B v c l 9 p Z G F k Z S 9 B d X R v U m V t b 3 Z l Z E N v b H V t b n M x L n t u d W 1 f Y 2 9 u d G F z X 2 F i Z X J 0 Y X M s M X 0 m c X V v d D s s J n F 1 b 3 Q 7 U 2 V j d G l v b j E v c m F u a 1 9 j b 2 5 0 Y V 9 w b 3 J f a W R h Z G U v Q X V 0 b 1 J l b W 9 2 Z W R D b 2 x 1 b W 5 z M S 5 7 a W R h Z G V f Y W d l b m N p Y S w y f S Z x d W 9 0 O y w m c X V v d D t T Z W N 0 a W 9 u M S 9 y Y W 5 r X 2 N v b n R h X 3 B v c l 9 p Z G F k Z S 9 B d X R v U m V t b 3 Z l Z E N v b H V t b n M x L n t t Z W R p Y V 9 w b 3 J f Y W 5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b m t f Y 2 9 u d G F f c G 9 y X 2 l k Y W R l L 0 F 1 d G 9 S Z W 1 v d m V k Q 2 9 s d W 1 u c z E u e 2 N v Z F 9 h Z 2 V u Y 2 l h L D B 9 J n F 1 b 3 Q 7 L C Z x d W 9 0 O 1 N l Y 3 R p b 2 4 x L 3 J h b m t f Y 2 9 u d G F f c G 9 y X 2 l k Y W R l L 0 F 1 d G 9 S Z W 1 v d m V k Q 2 9 s d W 1 u c z E u e 2 5 1 b V 9 j b 2 5 0 Y X N f Y W J l c n R h c y w x f S Z x d W 9 0 O y w m c X V v d D t T Z W N 0 a W 9 u M S 9 y Y W 5 r X 2 N v b n R h X 3 B v c l 9 p Z G F k Z S 9 B d X R v U m V t b 3 Z l Z E N v b H V t b n M x L n t p Z G F k Z V 9 h Z 2 V u Y 2 l h L D J 9 J n F 1 b 3 Q 7 L C Z x d W 9 0 O 1 N l Y 3 R p b 2 4 x L 3 J h b m t f Y 2 9 u d G F f c G 9 y X 2 l k Y W R l L 0 F 1 d G 9 S Z W 1 v d m V k Q 2 9 s d W 1 u c z E u e 2 1 l Z G l h X 3 B v c l 9 h b m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t f Y 2 9 u d G F f c G 9 y X 2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j b 2 5 0 Y V 9 w b 3 J f a W R h Z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9 u d G F f c G 9 y X 2 l k Y W R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u r Z m K g j d S q w 8 4 / J J e p B U A A A A A A I A A A A A A B B m A A A A A Q A A I A A A A A y 4 i S D O 2 r C v 0 h 7 2 G p J S B 2 f z p 5 K 9 1 f y F w r o 8 e v Q 0 0 P H y A A A A A A 6 A A A A A A g A A I A A A A N a 0 O n h 9 J R m 0 B r I 9 9 l z T Q 6 X e I b j T S u 7 M N p 3 0 F p 5 U 4 r J + U A A A A D y X p h P n 0 t 4 2 X m Y K U g x U 5 n W G B H B + r Z E u l D 2 5 N b M 7 a G w h 8 i y N / y C A U i F M j p k C Q A 3 O t c f G o v h 6 Q 8 1 k j h V N 0 5 6 X F g y 8 0 i T g z O N X Q K F K B l y d 1 Z b D Q A A A A B r x h L P U 0 N N w Y p f H 3 + j o Q C N h 2 8 B a t P 8 N d F j 0 9 v 8 I H V X E 5 Z m j 6 a Q V o j d 9 5 W I t / N 5 w g n 9 Y F w K 5 d f M h h x B L t L p j 3 n o = < / D a t a M a s h u p > 
</file>

<file path=customXml/itemProps1.xml><?xml version="1.0" encoding="utf-8"?>
<ds:datastoreItem xmlns:ds="http://schemas.openxmlformats.org/officeDocument/2006/customXml" ds:itemID="{5178028B-79CB-4525-BF6A-6CBC09262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rank_clientes_por_estado</vt:lpstr>
      <vt:lpstr>rank_clientes</vt:lpstr>
      <vt:lpstr>rank_conta_por_colab</vt:lpstr>
      <vt:lpstr>rank_conta_por_idade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Otávio Vianna</dc:creator>
  <cp:lastModifiedBy>João Otávio Vianna</cp:lastModifiedBy>
  <dcterms:created xsi:type="dcterms:W3CDTF">2024-02-07T14:26:23Z</dcterms:created>
  <dcterms:modified xsi:type="dcterms:W3CDTF">2024-02-08T01:18:43Z</dcterms:modified>
</cp:coreProperties>
</file>