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 img\"/>
    </mc:Choice>
  </mc:AlternateContent>
  <xr:revisionPtr revIDLastSave="0" documentId="13_ncr:1_{91B5CDB4-D48E-4662-9AB4-A69F21EA882A}" xr6:coauthVersionLast="47" xr6:coauthVersionMax="47" xr10:uidLastSave="{00000000-0000-0000-0000-000000000000}"/>
  <bookViews>
    <workbookView xWindow="-110" yWindow="-110" windowWidth="19420" windowHeight="10300" xr2:uid="{8FFD4536-AA42-4146-B5E9-EFC88CB51180}"/>
  </bookViews>
  <sheets>
    <sheet name="Sheet1" sheetId="1" r:id="rId1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  <c r="R20" i="1"/>
  <c r="R17" i="1"/>
  <c r="B15" i="1"/>
  <c r="B19" i="1" s="1"/>
  <c r="H6" i="1"/>
  <c r="H7" i="1"/>
  <c r="C19" i="1"/>
  <c r="C11" i="1"/>
  <c r="R21" i="1" l="1"/>
  <c r="B11" i="1"/>
  <c r="B20" i="1" s="1"/>
  <c r="G5" i="1" s="1"/>
  <c r="AA14" i="1" l="1"/>
  <c r="X14" i="1"/>
  <c r="U14" i="1"/>
</calcChain>
</file>

<file path=xl/sharedStrings.xml><?xml version="1.0" encoding="utf-8"?>
<sst xmlns="http://schemas.openxmlformats.org/spreadsheetml/2006/main" count="26" uniqueCount="22">
  <si>
    <t>Qaulity Sweater Company</t>
  </si>
  <si>
    <t>Input:</t>
  </si>
  <si>
    <t>Costs:</t>
  </si>
  <si>
    <t>Printing:</t>
  </si>
  <si>
    <t>Variable</t>
  </si>
  <si>
    <t>per catalog</t>
  </si>
  <si>
    <t>Mailing</t>
  </si>
  <si>
    <t>Reply envelope</t>
  </si>
  <si>
    <t>per order</t>
  </si>
  <si>
    <t>Revenue:</t>
  </si>
  <si>
    <t>Average Customer Order:</t>
  </si>
  <si>
    <t xml:space="preserve">   Labor &amp; Materials:</t>
  </si>
  <si>
    <t>Catalog Ordered:</t>
  </si>
  <si>
    <t>dummy value</t>
  </si>
  <si>
    <t>Total Order:</t>
  </si>
  <si>
    <t>Response Rate:</t>
  </si>
  <si>
    <t>Total Revenue:</t>
  </si>
  <si>
    <t xml:space="preserve">   Total Costs:</t>
  </si>
  <si>
    <t>Total Profit:</t>
  </si>
  <si>
    <t>a)Data Table</t>
  </si>
  <si>
    <t>Profit: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</si>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</sst>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5">
    <xf numFmtId="0" fontId="0" fillId="0" borderId="0" xfId="0"/>
    <xf numFmtId="0" fontId="2" fillId="0" borderId="1" xfId="2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indent="1"/>
    </xf>
    <xf numFmtId="44" fontId="0" fillId="0" borderId="0" xfId="1" applyFont="1"/>
    <xf numFmtId="0" fontId="0" fillId="0" borderId="0" xfId="1" applyNumberFormat="1" applyFont="1"/>
    <xf numFmtId="44" fontId="0" fillId="0" borderId="0" xfId="0" applyNumberFormat="1"/>
    <xf numFmtId="0" fontId="3" fillId="0" borderId="0" xfId="0" applyFont="1"/>
    <xf numFmtId="10" fontId="0" fillId="0" borderId="0" xfId="0" applyNumberFormat="1"/>
    <xf numFmtId="164" fontId="4" fillId="3" borderId="0" xfId="0" applyNumberFormat="1" applyFont="1" applyFill="1"/>
    <xf numFmtId="164" fontId="0" fillId="0" borderId="0" xfId="1" applyNumberFormat="1" applyFont="1"/>
    <xf numFmtId="10" fontId="0" fillId="2" borderId="0" xfId="0" applyNumberFormat="1" applyFill="1"/>
    <xf numFmtId="2" fontId="0" fillId="0" borderId="0" xfId="0" applyNumberFormat="1"/>
    <xf numFmtId="164" fontId="4" fillId="0" borderId="0" xfId="1" applyNumberFormat="1" applyFont="1"/>
    <xf numFmtId="9" fontId="0" fillId="0" borderId="0" xfId="0" applyNumberFormat="1"/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</a:t>
            </a:r>
            <a:r>
              <a:rPr lang="en-US" baseline="0"/>
              <a:t> Sweater Company: Response Rate vs Profit</a:t>
            </a:r>
            <a:endParaRPr lang="en-US"/>
          </a:p>
        </c:rich>
      </c:tx>
      <c:layout>
        <c:manualLayout>
          <c:xMode val="edge"/>
          <c:yMode val="edge"/>
          <c:x val="0.2251898556749183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41447944006998"/>
          <c:y val="0.26472222222222225"/>
          <c:w val="0.82514107611548559"/>
          <c:h val="0.6982407407407407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Sheet1!$F$6:$F$26</c:f>
              <c:numCache>
                <c:formatCode>0.00%</c:formatCode>
                <c:ptCount val="21"/>
                <c:pt idx="0">
                  <c:v>0.03</c:v>
                </c:pt>
                <c:pt idx="1">
                  <c:v>3.2500000000000001E-2</c:v>
                </c:pt>
                <c:pt idx="2">
                  <c:v>3.5000000000000003E-2</c:v>
                </c:pt>
                <c:pt idx="3">
                  <c:v>3.7499999999999999E-2</c:v>
                </c:pt>
                <c:pt idx="4">
                  <c:v>0.04</c:v>
                </c:pt>
                <c:pt idx="5">
                  <c:v>4.2500000000000003E-2</c:v>
                </c:pt>
                <c:pt idx="6">
                  <c:v>4.4999999999999998E-2</c:v>
                </c:pt>
                <c:pt idx="7">
                  <c:v>4.7500000000000001E-2</c:v>
                </c:pt>
                <c:pt idx="8">
                  <c:v>0.05</c:v>
                </c:pt>
                <c:pt idx="9">
                  <c:v>5.2499999999999998E-2</c:v>
                </c:pt>
                <c:pt idx="10">
                  <c:v>5.5E-2</c:v>
                </c:pt>
                <c:pt idx="11">
                  <c:v>5.7500000000000002E-2</c:v>
                </c:pt>
                <c:pt idx="12">
                  <c:v>0.06</c:v>
                </c:pt>
                <c:pt idx="13">
                  <c:v>6.25E-2</c:v>
                </c:pt>
                <c:pt idx="14">
                  <c:v>6.5000000000000002E-2</c:v>
                </c:pt>
                <c:pt idx="15">
                  <c:v>6.7500000000000004E-2</c:v>
                </c:pt>
                <c:pt idx="16">
                  <c:v>7.0000000000000007E-2</c:v>
                </c:pt>
                <c:pt idx="17">
                  <c:v>7.2499999999999995E-2</c:v>
                </c:pt>
                <c:pt idx="18">
                  <c:v>7.4999999999999997E-2</c:v>
                </c:pt>
                <c:pt idx="19">
                  <c:v>7.7499999999999999E-2</c:v>
                </c:pt>
                <c:pt idx="20">
                  <c:v>0.08</c:v>
                </c:pt>
              </c:numCache>
            </c:numRef>
          </c:cat>
          <c:val>
            <c:numRef>
              <c:f>Sheet1!$G$6:$G$26</c:f>
              <c:numCache>
                <c:formatCode>_("$"* #,##0_);_("$"* \(#,##0\);_("$"* "-"??_);_(@_)</c:formatCode>
                <c:ptCount val="21"/>
                <c:pt idx="0">
                  <c:v>-21600</c:v>
                </c:pt>
                <c:pt idx="1">
                  <c:v>-19650</c:v>
                </c:pt>
                <c:pt idx="2">
                  <c:v>-17700</c:v>
                </c:pt>
                <c:pt idx="3">
                  <c:v>-15750</c:v>
                </c:pt>
                <c:pt idx="4">
                  <c:v>-13800</c:v>
                </c:pt>
                <c:pt idx="5">
                  <c:v>-11850</c:v>
                </c:pt>
                <c:pt idx="6">
                  <c:v>-9900</c:v>
                </c:pt>
                <c:pt idx="7">
                  <c:v>-7950</c:v>
                </c:pt>
                <c:pt idx="8">
                  <c:v>-6000</c:v>
                </c:pt>
                <c:pt idx="9">
                  <c:v>-4050.0000000000291</c:v>
                </c:pt>
                <c:pt idx="10">
                  <c:v>-2100.0000000000291</c:v>
                </c:pt>
                <c:pt idx="11">
                  <c:v>-150.0000000000291</c:v>
                </c:pt>
                <c:pt idx="12">
                  <c:v>1799.9999999999709</c:v>
                </c:pt>
                <c:pt idx="13">
                  <c:v>3749.9999999999709</c:v>
                </c:pt>
                <c:pt idx="14">
                  <c:v>5699.9999999999709</c:v>
                </c:pt>
                <c:pt idx="15">
                  <c:v>7650</c:v>
                </c:pt>
                <c:pt idx="16">
                  <c:v>9600</c:v>
                </c:pt>
                <c:pt idx="17">
                  <c:v>11549.999999999942</c:v>
                </c:pt>
                <c:pt idx="18">
                  <c:v>13500</c:v>
                </c:pt>
                <c:pt idx="19">
                  <c:v>15450</c:v>
                </c:pt>
                <c:pt idx="20">
                  <c:v>17400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B26-B2C6-40ECBA944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48399"/>
        <c:axId val="41844559"/>
      </c:barChart>
      <c:catAx>
        <c:axId val="41848399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4559"/>
        <c:crosses val="autoZero"/>
        <c:auto val="1"/>
        <c:lblAlgn val="ctr"/>
        <c:lblOffset val="100"/>
        <c:noMultiLvlLbl val="0"/>
      </c:catAx>
      <c:valAx>
        <c:axId val="418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48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312288</xdr:colOff>
      <xdr:row>9</xdr:row>
      <xdr:rowOff>18870</xdr:rowOff>
    </xdr:from>
    <xdr:to>
      <xdr:col>15</xdr:col>
      <xdr:colOff>608103</xdr:colOff>
      <xdr:row>23</xdr:row>
      <xdr:rowOff>179537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52B0D-BA34-729B-1A53-3617AA1384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9E7D-7D16-4BAA-BDF2-0B8FB08C14BD}">
  <dimension ref="A1:AA41"/>
  <sheetViews>
    <sheetView tabSelected="1" topLeftCell="A25" zoomScale="149" zoomScaleNormal="115" workbookViewId="0">
      <selection activeCell="C29" sqref="C29"/>
    </sheetView>
  </sheetViews>
  <sheetFormatPr defaultRowHeight="14.5" x14ac:dyDescent="0.35"/>
  <cols>
    <col min="1" max="1" width="23.54296875" customWidth="1"/>
    <col min="2" max="2" width="14.90625" customWidth="1"/>
    <col min="3" max="3" width="17.81640625" customWidth="1"/>
    <col min="5" max="5" width="14.54296875" customWidth="1"/>
    <col min="6" max="6" width="15.453125" customWidth="1"/>
    <col min="7" max="7" width="11.7265625" bestFit="1" customWidth="1"/>
  </cols>
  <sheetData>
    <row r="1" spans="1:27" ht="20" thickBot="1" x14ac:dyDescent="0.5">
      <c r="A1" s="1" t="s">
        <v>0</v>
      </c>
    </row>
    <row r="2" spans="1:27" ht="15" thickTop="1" x14ac:dyDescent="0.35">
      <c r="F2" t="s">
        <v>19</v>
      </c>
    </row>
    <row r="3" spans="1:27" x14ac:dyDescent="0.35">
      <c r="A3" t="s">
        <v>1</v>
      </c>
    </row>
    <row r="4" spans="1:27" x14ac:dyDescent="0.35">
      <c r="A4" t="s">
        <v>2</v>
      </c>
      <c r="F4" t="s">
        <v>15</v>
      </c>
      <c r="G4" t="s">
        <v>20</v>
      </c>
    </row>
    <row r="5" spans="1:27" x14ac:dyDescent="0.35">
      <c r="A5" t="s">
        <v>3</v>
      </c>
      <c r="B5" s="4">
        <v>20000</v>
      </c>
      <c r="G5" s="9">
        <f>B20</f>
        <v>1799.9999999999709</v>
      </c>
    </row>
    <row r="6" spans="1:27" x14ac:dyDescent="0.35">
      <c r="A6" t="s">
        <v>4</v>
      </c>
      <c r="B6" s="4"/>
      <c r="F6" s="8">
        <v>0.03</v>
      </c>
      <c r="G6" s="10">
        <f t="dataTable" ref="G6:G26" dt2D="0" dtr="0" r1="B14" ca="1"/>
        <v>-21600</v>
      </c>
      <c r="H6" t="str">
        <f ca="1">_xlfn.FORMULATEXT(G6)</f>
        <v>{=TABLE(,B14)}</v>
      </c>
    </row>
    <row r="7" spans="1:27" x14ac:dyDescent="0.35">
      <c r="A7" s="3" t="s">
        <v>3</v>
      </c>
      <c r="B7" s="4">
        <v>0.1</v>
      </c>
      <c r="C7" t="s">
        <v>5</v>
      </c>
      <c r="F7" s="8">
        <v>3.2500000000000001E-2</v>
      </c>
      <c r="G7" s="10">
        <v>-19650</v>
      </c>
      <c r="H7" t="str">
        <f ca="1">_xlfn.FORMULATEXT(G7)</f>
        <v>{=TABLE(,B14)}</v>
      </c>
    </row>
    <row r="8" spans="1:27" x14ac:dyDescent="0.35">
      <c r="A8" s="2" t="s">
        <v>6</v>
      </c>
      <c r="B8" s="4">
        <v>0.15</v>
      </c>
      <c r="C8" t="s">
        <v>5</v>
      </c>
      <c r="F8" s="8">
        <v>3.5000000000000003E-2</v>
      </c>
      <c r="G8" s="10">
        <v>-17700</v>
      </c>
    </row>
    <row r="9" spans="1:27" x14ac:dyDescent="0.35">
      <c r="A9" s="3" t="s">
        <v>7</v>
      </c>
      <c r="B9" s="4">
        <v>0.2</v>
      </c>
      <c r="C9" t="s">
        <v>8</v>
      </c>
      <c r="F9" s="8">
        <v>3.7499999999999999E-2</v>
      </c>
      <c r="G9" s="10">
        <v>-15750</v>
      </c>
    </row>
    <row r="10" spans="1:27" x14ac:dyDescent="0.35">
      <c r="A10" t="s">
        <v>11</v>
      </c>
      <c r="B10" s="4">
        <v>32</v>
      </c>
      <c r="C10" t="s">
        <v>8</v>
      </c>
      <c r="F10" s="8">
        <v>0.04</v>
      </c>
      <c r="G10" s="10">
        <v>-13800</v>
      </c>
    </row>
    <row r="11" spans="1:27" x14ac:dyDescent="0.35">
      <c r="A11" t="s">
        <v>17</v>
      </c>
      <c r="B11" s="6">
        <f>B5+(B7+B8)*B13+(B9+B10)*B15</f>
        <v>238200.00000000003</v>
      </c>
      <c r="C11" t="str">
        <f ca="1">_xlfn.FORMULATEXT(B11)</f>
        <v>=B5+(B7+B8)*B13+(B9+B10)*B15</v>
      </c>
      <c r="F11" s="8">
        <v>4.2500000000000003E-2</v>
      </c>
      <c r="G11" s="10">
        <v>-11850</v>
      </c>
      <c r="R11" t="s">
        <v>21</v>
      </c>
    </row>
    <row r="12" spans="1:27" x14ac:dyDescent="0.35">
      <c r="F12" s="8">
        <v>4.4999999999999998E-2</v>
      </c>
      <c r="G12" s="10">
        <v>-9900</v>
      </c>
      <c r="R12">
        <v>6</v>
      </c>
    </row>
    <row r="13" spans="1:27" x14ac:dyDescent="0.35">
      <c r="A13" t="s">
        <v>12</v>
      </c>
      <c r="B13" s="5">
        <v>100000</v>
      </c>
      <c r="F13" s="8">
        <v>4.7500000000000001E-2</v>
      </c>
      <c r="G13" s="10">
        <v>-7950</v>
      </c>
      <c r="R13">
        <v>100</v>
      </c>
    </row>
    <row r="14" spans="1:27" x14ac:dyDescent="0.35">
      <c r="A14" t="s">
        <v>15</v>
      </c>
      <c r="B14" s="11">
        <v>0.06</v>
      </c>
      <c r="C14" t="s">
        <v>13</v>
      </c>
      <c r="F14" s="8">
        <v>0.05</v>
      </c>
      <c r="G14" s="10">
        <v>-6000</v>
      </c>
      <c r="U14">
        <f>R21</f>
        <v>1600</v>
      </c>
      <c r="X14">
        <f>R21</f>
        <v>1600</v>
      </c>
      <c r="AA14">
        <f>R21</f>
        <v>1600</v>
      </c>
    </row>
    <row r="15" spans="1:27" x14ac:dyDescent="0.35">
      <c r="A15" t="s">
        <v>14</v>
      </c>
      <c r="B15">
        <f>B13*B14</f>
        <v>6000</v>
      </c>
      <c r="F15" s="8">
        <v>5.2499999999999998E-2</v>
      </c>
      <c r="G15" s="10">
        <v>-4050.0000000000291</v>
      </c>
      <c r="R15">
        <v>500</v>
      </c>
      <c r="T15">
        <v>10</v>
      </c>
      <c r="U15" s="12">
        <f t="dataTable" ref="U15:U21" dt2D="0" dtr="0" r1="R13" ca="1"/>
        <v>-290</v>
      </c>
      <c r="W15">
        <v>10</v>
      </c>
      <c r="X15">
        <f t="dataTable" ref="X15:X29" dt2D="0" dtr="0" r1="R13" ca="1"/>
        <v>-290</v>
      </c>
      <c r="Z15">
        <v>10</v>
      </c>
      <c r="AA15">
        <f t="dataTable" ref="AA15:AA29" dt2D="0" dtr="0" r1="R13"/>
        <v>-290</v>
      </c>
    </row>
    <row r="16" spans="1:27" x14ac:dyDescent="0.35">
      <c r="F16" s="8">
        <v>5.5E-2</v>
      </c>
      <c r="G16" s="10">
        <v>-2100.0000000000291</v>
      </c>
      <c r="R16">
        <v>0.5</v>
      </c>
      <c r="T16">
        <v>20</v>
      </c>
      <c r="U16" s="12">
        <v>-80</v>
      </c>
      <c r="W16">
        <v>20</v>
      </c>
      <c r="X16">
        <v>-80</v>
      </c>
      <c r="Z16">
        <v>20</v>
      </c>
      <c r="AA16">
        <v>-80</v>
      </c>
    </row>
    <row r="17" spans="1:27" x14ac:dyDescent="0.35">
      <c r="A17" t="s">
        <v>9</v>
      </c>
      <c r="B17" s="4"/>
      <c r="F17" s="8">
        <v>5.7500000000000002E-2</v>
      </c>
      <c r="G17" s="10">
        <v>-150.0000000000291</v>
      </c>
      <c r="R17">
        <f>R15+R16*R13*R12</f>
        <v>800</v>
      </c>
      <c r="T17">
        <v>30</v>
      </c>
      <c r="U17" s="12">
        <v>130</v>
      </c>
      <c r="W17">
        <v>30</v>
      </c>
      <c r="X17">
        <v>130</v>
      </c>
      <c r="Z17">
        <v>30</v>
      </c>
      <c r="AA17">
        <v>130</v>
      </c>
    </row>
    <row r="18" spans="1:27" x14ac:dyDescent="0.35">
      <c r="A18" t="s">
        <v>10</v>
      </c>
      <c r="B18" s="4">
        <v>40</v>
      </c>
      <c r="F18" s="8">
        <v>0.06</v>
      </c>
      <c r="G18" s="10">
        <v>1799.9999999999709</v>
      </c>
      <c r="T18">
        <v>40</v>
      </c>
      <c r="U18" s="12">
        <v>340</v>
      </c>
      <c r="W18">
        <v>40</v>
      </c>
      <c r="X18">
        <v>340</v>
      </c>
      <c r="Z18">
        <v>40</v>
      </c>
      <c r="AA18">
        <v>340</v>
      </c>
    </row>
    <row r="19" spans="1:27" x14ac:dyDescent="0.35">
      <c r="A19" t="s">
        <v>16</v>
      </c>
      <c r="B19" s="6">
        <f>B15*B18</f>
        <v>240000</v>
      </c>
      <c r="C19" t="str">
        <f ca="1">_xlfn.FORMULATEXT(B19)</f>
        <v>=B15*B18</v>
      </c>
      <c r="F19" s="8">
        <v>6.25E-2</v>
      </c>
      <c r="G19" s="10">
        <v>3749.9999999999709</v>
      </c>
      <c r="R19">
        <v>4</v>
      </c>
      <c r="T19">
        <v>50</v>
      </c>
      <c r="U19" s="12">
        <v>550</v>
      </c>
      <c r="W19">
        <v>50</v>
      </c>
      <c r="X19">
        <v>550</v>
      </c>
      <c r="Z19">
        <v>50</v>
      </c>
      <c r="AA19">
        <v>550</v>
      </c>
    </row>
    <row r="20" spans="1:27" x14ac:dyDescent="0.35">
      <c r="A20" s="7" t="s">
        <v>18</v>
      </c>
      <c r="B20" s="6">
        <f>B19-B11</f>
        <v>1799.9999999999709</v>
      </c>
      <c r="F20" s="8">
        <v>6.5000000000000002E-2</v>
      </c>
      <c r="G20" s="10">
        <v>5699.9999999999709</v>
      </c>
      <c r="R20">
        <f>R12*R13*R19</f>
        <v>2400</v>
      </c>
      <c r="T20">
        <v>60</v>
      </c>
      <c r="U20" s="12">
        <v>760</v>
      </c>
      <c r="W20">
        <v>60</v>
      </c>
      <c r="X20">
        <v>760</v>
      </c>
      <c r="Z20">
        <v>60</v>
      </c>
      <c r="AA20">
        <v>760</v>
      </c>
    </row>
    <row r="21" spans="1:27" x14ac:dyDescent="0.35">
      <c r="F21" s="8">
        <v>6.7500000000000004E-2</v>
      </c>
      <c r="G21" s="10">
        <v>7650</v>
      </c>
      <c r="R21">
        <f>R20-R17</f>
        <v>1600</v>
      </c>
      <c r="T21">
        <v>70</v>
      </c>
      <c r="U21" s="12">
        <v>970</v>
      </c>
      <c r="W21">
        <v>70</v>
      </c>
      <c r="X21">
        <v>970</v>
      </c>
      <c r="Z21">
        <v>70</v>
      </c>
      <c r="AA21">
        <v>970</v>
      </c>
    </row>
    <row r="22" spans="1:27" x14ac:dyDescent="0.35">
      <c r="F22" s="8">
        <v>7.0000000000000007E-2</v>
      </c>
      <c r="G22" s="10">
        <v>9600</v>
      </c>
      <c r="W22">
        <v>80</v>
      </c>
      <c r="X22">
        <v>1180</v>
      </c>
      <c r="Z22">
        <v>80</v>
      </c>
      <c r="AA22">
        <v>1180</v>
      </c>
    </row>
    <row r="23" spans="1:27" x14ac:dyDescent="0.35">
      <c r="F23" s="8">
        <v>7.2499999999999995E-2</v>
      </c>
      <c r="G23" s="10">
        <v>11549.999999999942</v>
      </c>
      <c r="W23">
        <v>90</v>
      </c>
      <c r="X23">
        <v>1390</v>
      </c>
      <c r="Z23">
        <v>90</v>
      </c>
      <c r="AA23">
        <v>1390</v>
      </c>
    </row>
    <row r="24" spans="1:27" x14ac:dyDescent="0.35">
      <c r="F24" s="8">
        <v>7.4999999999999997E-2</v>
      </c>
      <c r="G24" s="10">
        <v>13500</v>
      </c>
      <c r="W24">
        <v>100</v>
      </c>
      <c r="X24">
        <v>1600</v>
      </c>
      <c r="Z24">
        <v>100</v>
      </c>
      <c r="AA24">
        <v>1600</v>
      </c>
    </row>
    <row r="25" spans="1:27" x14ac:dyDescent="0.35">
      <c r="F25" s="8">
        <v>7.7499999999999999E-2</v>
      </c>
      <c r="G25" s="10">
        <v>15450</v>
      </c>
      <c r="W25">
        <v>110</v>
      </c>
      <c r="X25">
        <v>1810</v>
      </c>
      <c r="Z25">
        <v>110</v>
      </c>
      <c r="AA25">
        <v>1810</v>
      </c>
    </row>
    <row r="26" spans="1:27" x14ac:dyDescent="0.35">
      <c r="F26" s="8">
        <v>0.08</v>
      </c>
      <c r="G26" s="10">
        <v>17400</v>
      </c>
      <c r="W26">
        <v>120</v>
      </c>
      <c r="X26">
        <v>2020</v>
      </c>
      <c r="Z26">
        <v>120</v>
      </c>
      <c r="AA26">
        <v>2020</v>
      </c>
    </row>
    <row r="27" spans="1:27" x14ac:dyDescent="0.35">
      <c r="C27" s="6">
        <f>B20</f>
        <v>1799.9999999999709</v>
      </c>
      <c r="F27" s="8"/>
      <c r="G27" s="10"/>
      <c r="W27">
        <v>130</v>
      </c>
      <c r="X27">
        <v>2230</v>
      </c>
      <c r="Z27">
        <v>130</v>
      </c>
      <c r="AA27">
        <v>2230</v>
      </c>
    </row>
    <row r="28" spans="1:27" x14ac:dyDescent="0.35">
      <c r="B28" s="14">
        <v>0.04</v>
      </c>
      <c r="C28">
        <f t="dataTable" ref="C28:C38" dt2D="0" dtr="0" r1="B14" ca="1"/>
        <v>0</v>
      </c>
      <c r="F28" s="8"/>
      <c r="G28" s="10"/>
      <c r="W28">
        <v>140</v>
      </c>
      <c r="X28">
        <v>2440</v>
      </c>
      <c r="Z28">
        <v>140</v>
      </c>
      <c r="AA28">
        <v>2440</v>
      </c>
    </row>
    <row r="29" spans="1:27" x14ac:dyDescent="0.35">
      <c r="B29" s="14">
        <v>0.05</v>
      </c>
      <c r="C29">
        <v>0</v>
      </c>
      <c r="F29" s="8"/>
      <c r="G29" s="13"/>
      <c r="W29">
        <v>150</v>
      </c>
      <c r="X29">
        <v>2650</v>
      </c>
      <c r="Z29">
        <v>150</v>
      </c>
      <c r="AA29">
        <v>2650</v>
      </c>
    </row>
    <row r="30" spans="1:27" x14ac:dyDescent="0.35">
      <c r="B30" s="14">
        <v>0.06</v>
      </c>
      <c r="C30">
        <v>0</v>
      </c>
      <c r="F30" s="8"/>
    </row>
    <row r="31" spans="1:27" x14ac:dyDescent="0.35">
      <c r="B31" s="14">
        <v>7.0000000000000007E-2</v>
      </c>
      <c r="C31">
        <v>0</v>
      </c>
      <c r="F31" s="8"/>
    </row>
    <row r="32" spans="1:27" x14ac:dyDescent="0.35">
      <c r="B32" s="14">
        <v>0.08</v>
      </c>
      <c r="C32">
        <v>0</v>
      </c>
      <c r="F32" s="8"/>
    </row>
    <row r="33" spans="2:6" x14ac:dyDescent="0.35">
      <c r="B33" s="14">
        <v>0.09</v>
      </c>
      <c r="C33">
        <v>0</v>
      </c>
      <c r="F33" s="8"/>
    </row>
    <row r="34" spans="2:6" x14ac:dyDescent="0.35">
      <c r="B34" s="14">
        <v>0.1</v>
      </c>
      <c r="C34">
        <v>0</v>
      </c>
      <c r="F34" s="8"/>
    </row>
    <row r="35" spans="2:6" x14ac:dyDescent="0.35">
      <c r="B35" s="14">
        <v>0.11</v>
      </c>
      <c r="C35">
        <v>0</v>
      </c>
      <c r="F35" s="8"/>
    </row>
    <row r="36" spans="2:6" x14ac:dyDescent="0.35">
      <c r="B36" s="14">
        <v>0.12</v>
      </c>
      <c r="C36">
        <v>0</v>
      </c>
      <c r="F36" s="8"/>
    </row>
    <row r="37" spans="2:6" x14ac:dyDescent="0.35">
      <c r="B37" s="14">
        <v>0.13</v>
      </c>
      <c r="C37">
        <v>0</v>
      </c>
      <c r="F37" s="8"/>
    </row>
    <row r="38" spans="2:6" x14ac:dyDescent="0.35">
      <c r="B38" s="14">
        <v>0.14000000000000001</v>
      </c>
      <c r="C38">
        <v>0</v>
      </c>
      <c r="F38" s="8"/>
    </row>
    <row r="39" spans="2:6" x14ac:dyDescent="0.35">
      <c r="F39" s="8"/>
    </row>
    <row r="40" spans="2:6" x14ac:dyDescent="0.35">
      <c r="F40" s="8"/>
    </row>
    <row r="41" spans="2:6" x14ac:dyDescent="0.35">
      <c r="F4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   thar</dc:creator>
  <cp:lastModifiedBy>khin than   thar</cp:lastModifiedBy>
  <dcterms:created xsi:type="dcterms:W3CDTF">2024-04-08T10:08:14Z</dcterms:created>
  <dcterms:modified xsi:type="dcterms:W3CDTF">2024-08-10T15:28:46Z</dcterms:modified>
</cp:coreProperties>
</file>