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hi\Google Drive\2019 - 1C\Electrónica II\TP\E2_TP1\Simulaciones\"/>
    </mc:Choice>
  </mc:AlternateContent>
  <xr:revisionPtr revIDLastSave="0" documentId="13_ncr:1_{DC375988-F938-42B7-837C-7D0BE362FB9C}" xr6:coauthVersionLast="43" xr6:coauthVersionMax="43" xr10:uidLastSave="{00000000-0000-0000-0000-000000000000}"/>
  <bookViews>
    <workbookView xWindow="0" yWindow="2160" windowWidth="21600" windowHeight="11385" xr2:uid="{7E579FFF-E60E-41A8-9FDF-1501D754C717}"/>
  </bookViews>
  <sheets>
    <sheet name="Rendimiento" sheetId="1" r:id="rId1"/>
    <sheet name="PSRR" sheetId="3" r:id="rId2"/>
    <sheet name="Rout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1" l="1"/>
  <c r="G4" i="3" l="1"/>
  <c r="G3" i="3"/>
  <c r="F2" i="3"/>
  <c r="G2" i="3" s="1"/>
  <c r="E3" i="2"/>
  <c r="F3" i="2"/>
  <c r="F2" i="2"/>
  <c r="E2" i="2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  <c r="C3" i="1"/>
  <c r="C4" i="1"/>
  <c r="C5" i="1"/>
  <c r="C6" i="1"/>
  <c r="C7" i="1"/>
  <c r="C8" i="1"/>
  <c r="H3" i="1"/>
  <c r="H4" i="1"/>
  <c r="H5" i="1"/>
  <c r="H6" i="1"/>
  <c r="H7" i="1"/>
  <c r="H8" i="1"/>
  <c r="H2" i="1"/>
  <c r="C2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<sst xmlns="http://schemas.openxmlformats.org/spreadsheetml/2006/main" count="21" uniqueCount="20">
  <si>
    <t>Vout</t>
  </si>
  <si>
    <t>Vin min</t>
  </si>
  <si>
    <t>rend</t>
  </si>
  <si>
    <t>0.99Vout</t>
  </si>
  <si>
    <t>Pote</t>
  </si>
  <si>
    <t>dif</t>
  </si>
  <si>
    <t>dif2</t>
  </si>
  <si>
    <t>Vout 0</t>
  </si>
  <si>
    <t>Vout 1</t>
  </si>
  <si>
    <t>Rout</t>
  </si>
  <si>
    <t>Iout0</t>
  </si>
  <si>
    <t>Iout1</t>
  </si>
  <si>
    <t>Ripple in (pkpk)</t>
  </si>
  <si>
    <t>Vmax</t>
  </si>
  <si>
    <t>Vmin</t>
  </si>
  <si>
    <t>Ripple out (pkpk)</t>
  </si>
  <si>
    <t>PSRR</t>
  </si>
  <si>
    <t>inf</t>
  </si>
  <si>
    <t>6 (min)</t>
  </si>
  <si>
    <t>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</si>
</sst>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6B9D-6329-4EA8-9F48-82BD14AC4153}">
  <dimension ref="A1:H9"/>
  <sheetViews>
    <sheetView tabSelected="1" workbookViewId="0">
      <selection activeCell="D9" sqref="D9"/>
    </sheetView>
  </sheetViews>
  <sheetFormatPr baseColWidth="10" defaultColWidth="9.140625" defaultRowHeight="15" x14ac:dyDescent="0.25"/>
  <cols>
    <col min="4" max="4" width="11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G1" t="s">
        <v>3</v>
      </c>
      <c r="H1" t="s">
        <v>4</v>
      </c>
    </row>
    <row r="2" spans="1:8" x14ac:dyDescent="0.25">
      <c r="A2">
        <v>9</v>
      </c>
      <c r="B2">
        <v>10.263</v>
      </c>
      <c r="C2">
        <f>A2/B2*100</f>
        <v>87.693656825489626</v>
      </c>
      <c r="D2">
        <f>B2-A2</f>
        <v>1.2629999999999999</v>
      </c>
      <c r="E2">
        <f>B2-G2</f>
        <v>1.3529999999999998</v>
      </c>
      <c r="G2">
        <f t="shared" ref="G2:G8" si="0">0.99*A2</f>
        <v>8.91</v>
      </c>
      <c r="H2" s="1">
        <f t="shared" ref="H2:H8" si="1">47000*(A2/8.2-1)</f>
        <v>4585.3658536585408</v>
      </c>
    </row>
    <row r="3" spans="1:8" x14ac:dyDescent="0.25">
      <c r="A3">
        <v>10</v>
      </c>
      <c r="B3">
        <v>11.273</v>
      </c>
      <c r="C3">
        <f t="shared" ref="C3:C8" si="2">A3/B3*100</f>
        <v>88.707531269404768</v>
      </c>
      <c r="D3">
        <f t="shared" ref="D3:D8" si="3">B3-A3</f>
        <v>1.2729999999999997</v>
      </c>
      <c r="E3">
        <f t="shared" ref="E3:E8" si="4">B3-G3</f>
        <v>1.3729999999999993</v>
      </c>
      <c r="G3">
        <f t="shared" si="0"/>
        <v>9.9</v>
      </c>
      <c r="H3" s="1">
        <f t="shared" si="1"/>
        <v>10317.073170731717</v>
      </c>
    </row>
    <row r="4" spans="1:8" x14ac:dyDescent="0.25">
      <c r="A4">
        <v>11</v>
      </c>
      <c r="B4">
        <v>12.281000000000001</v>
      </c>
      <c r="C4">
        <f t="shared" si="2"/>
        <v>89.569253318133704</v>
      </c>
      <c r="D4">
        <f t="shared" si="3"/>
        <v>1.2810000000000006</v>
      </c>
      <c r="E4">
        <f t="shared" si="4"/>
        <v>1.391</v>
      </c>
      <c r="G4">
        <f t="shared" si="0"/>
        <v>10.89</v>
      </c>
      <c r="H4" s="1">
        <f t="shared" si="1"/>
        <v>16048.780487804881</v>
      </c>
    </row>
    <row r="5" spans="1:8" x14ac:dyDescent="0.25">
      <c r="A5">
        <v>12</v>
      </c>
      <c r="B5">
        <v>13.286</v>
      </c>
      <c r="C5">
        <f t="shared" si="2"/>
        <v>90.320638265843741</v>
      </c>
      <c r="D5">
        <f t="shared" si="3"/>
        <v>1.2859999999999996</v>
      </c>
      <c r="E5">
        <f t="shared" si="4"/>
        <v>1.4060000000000006</v>
      </c>
      <c r="G5">
        <f t="shared" si="0"/>
        <v>11.879999999999999</v>
      </c>
      <c r="H5" s="1">
        <f t="shared" si="1"/>
        <v>21780.487804878059</v>
      </c>
    </row>
    <row r="6" spans="1:8" x14ac:dyDescent="0.25">
      <c r="A6">
        <v>13</v>
      </c>
      <c r="B6">
        <v>14.29</v>
      </c>
      <c r="C6">
        <f t="shared" si="2"/>
        <v>90.972708187543745</v>
      </c>
      <c r="D6">
        <f t="shared" si="3"/>
        <v>1.2899999999999991</v>
      </c>
      <c r="E6">
        <f t="shared" si="4"/>
        <v>1.42</v>
      </c>
      <c r="G6">
        <f t="shared" si="0"/>
        <v>12.87</v>
      </c>
      <c r="H6" s="1">
        <f t="shared" si="1"/>
        <v>27512.195121951223</v>
      </c>
    </row>
    <row r="7" spans="1:8" x14ac:dyDescent="0.25">
      <c r="A7">
        <v>14</v>
      </c>
      <c r="B7">
        <v>15.292999999999999</v>
      </c>
      <c r="C7">
        <f t="shared" si="2"/>
        <v>91.545151376446739</v>
      </c>
      <c r="D7">
        <f t="shared" si="3"/>
        <v>1.2929999999999993</v>
      </c>
      <c r="E7">
        <f t="shared" si="4"/>
        <v>1.4329999999999998</v>
      </c>
      <c r="G7">
        <f t="shared" si="0"/>
        <v>13.86</v>
      </c>
      <c r="H7" s="1">
        <f t="shared" si="1"/>
        <v>33243.902439024401</v>
      </c>
    </row>
    <row r="8" spans="1:8" x14ac:dyDescent="0.25">
      <c r="A8">
        <v>15</v>
      </c>
      <c r="B8">
        <v>16.295000000000002</v>
      </c>
      <c r="C8">
        <f t="shared" si="2"/>
        <v>92.052776925437243</v>
      </c>
      <c r="D8">
        <f t="shared" si="3"/>
        <v>1.2950000000000017</v>
      </c>
      <c r="E8">
        <f t="shared" si="4"/>
        <v>1.4450000000000021</v>
      </c>
      <c r="G8">
        <f t="shared" si="0"/>
        <v>14.85</v>
      </c>
      <c r="H8" s="1">
        <f t="shared" si="1"/>
        <v>38975.609756097561</v>
      </c>
    </row>
    <row r="9" spans="1:8" x14ac:dyDescent="0.25">
      <c r="D9">
        <f>SUM(D2:D8)/7</f>
        <v>1.2829999999999999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5BED2-4E33-4C9D-9B7F-9C1FFFFAB050}">
  <dimension ref="A1:G4"/>
  <sheetViews>
    <sheetView workbookViewId="0">
      <selection activeCell="H4" sqref="H4"/>
    </sheetView>
  </sheetViews>
  <sheetFormatPr baseColWidth="10" defaultColWidth="9.140625" defaultRowHeight="15" x14ac:dyDescent="0.25"/>
  <cols>
    <col min="1" max="1" width="15.85546875" customWidth="1"/>
    <col min="4" max="4" width="16.5703125" customWidth="1"/>
  </cols>
  <sheetData>
    <row r="1" spans="1:7" x14ac:dyDescent="0.25">
      <c r="A1" t="s">
        <v>9</v>
      </c>
      <c r="B1" t="s">
        <v>19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25">
      <c r="A2" t="s">
        <v>17</v>
      </c>
      <c r="B2">
        <v>12</v>
      </c>
      <c r="C2">
        <v>1</v>
      </c>
      <c r="D2">
        <v>8.9983807000000002</v>
      </c>
      <c r="E2">
        <v>8.9959182999999996</v>
      </c>
      <c r="F2">
        <f>D2-E2</f>
        <v>2.4624000000006419E-3</v>
      </c>
      <c r="G2">
        <f>20*LOG(C2/F2)</f>
        <v>52.172827950249669</v>
      </c>
    </row>
    <row r="3" spans="1:7" x14ac:dyDescent="0.25">
      <c r="A3" t="s">
        <v>18</v>
      </c>
      <c r="B3">
        <v>12</v>
      </c>
      <c r="C3">
        <v>1</v>
      </c>
      <c r="F3">
        <v>0.35270000000000001</v>
      </c>
      <c r="G3">
        <f>20*LOG(C3/F3)</f>
        <v>9.0518908066502064</v>
      </c>
    </row>
    <row r="4" spans="1:7" x14ac:dyDescent="0.25">
      <c r="B4">
        <v>15</v>
      </c>
      <c r="C4">
        <v>1</v>
      </c>
      <c r="F4" s="2">
        <v>1.4170000000000001E-3</v>
      </c>
      <c r="G4">
        <f>20*LOG(C4/F4)</f>
        <v>56.972602995050792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B5E75-177D-4567-8B8E-9ED20D9FF2C4}">
  <dimension ref="A1:F4"/>
  <sheetViews>
    <sheetView workbookViewId="0">
      <selection activeCell="B5" sqref="B5"/>
    </sheetView>
  </sheetViews>
  <sheetFormatPr baseColWidth="10" defaultColWidth="9.140625" defaultRowHeight="15" x14ac:dyDescent="0.25"/>
  <cols>
    <col min="6" max="6" width="12" bestFit="1" customWidth="1"/>
  </cols>
  <sheetData>
    <row r="1" spans="1:6" x14ac:dyDescent="0.25">
      <c r="A1" t="s">
        <v>7</v>
      </c>
      <c r="B1" t="s">
        <v>8</v>
      </c>
      <c r="C1" t="s">
        <v>10</v>
      </c>
      <c r="D1" t="s">
        <v>11</v>
      </c>
      <c r="E1" t="s">
        <v>9</v>
      </c>
    </row>
    <row r="2" spans="1:6" x14ac:dyDescent="0.25">
      <c r="A2">
        <v>8.9994268000000002</v>
      </c>
      <c r="B2">
        <v>8.9994230000000002</v>
      </c>
      <c r="C2">
        <v>5.0116009000000003E-2</v>
      </c>
      <c r="D2">
        <v>1.5285382999999999</v>
      </c>
      <c r="E2">
        <f>(A2-B2)/(D2-C2)</f>
        <v>2.5703075657956574E-6</v>
      </c>
      <c r="F2">
        <f>(A2-B2)/D2</f>
        <v>2.4860351879951255E-6</v>
      </c>
    </row>
    <row r="3" spans="1:6" x14ac:dyDescent="0.25">
      <c r="A3">
        <v>15.01028</v>
      </c>
      <c r="B3">
        <v>14.999183</v>
      </c>
      <c r="C3">
        <v>6.7848881999999999E-2</v>
      </c>
      <c r="D3">
        <v>1.6063223</v>
      </c>
      <c r="E3">
        <f>(A3-B3)/(D3-C3)</f>
        <v>7.2129943034215417E-3</v>
      </c>
      <c r="F3">
        <f>(A3-B3)/D3</f>
        <v>6.908327176930476E-3</v>
      </c>
    </row>
    <row r="4" spans="1:6" x14ac:dyDescent="0.25">
      <c r="B4" s="2">
        <v>1.9073486E-6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Rendimiento</vt:lpstr>
      <vt:lpstr>PSRR</vt:lpstr>
      <vt:lpstr>Rout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Parra</dc:creator>
  <cp:lastModifiedBy>Rocío Parra</cp:lastModifiedBy>
  <dcterms:created xsi:type="dcterms:W3CDTF">2019-04-23T19:18:23Z</dcterms:created>
  <dcterms:modified xsi:type="dcterms:W3CDTF">2019-04-25T11:57:04Z</dcterms:modified>
</cp:coreProperties>
</file>