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GitHub\ESP32C6-LCD-CAN-gear\"/>
    </mc:Choice>
  </mc:AlternateContent>
  <xr:revisionPtr revIDLastSave="0" documentId="13_ncr:1_{BF863088-FB96-4C06-A7D8-5E9BA51B6979}" xr6:coauthVersionLast="47" xr6:coauthVersionMax="47" xr10:uidLastSave="{00000000-0000-0000-0000-000000000000}"/>
  <bookViews>
    <workbookView xWindow="1718" yWindow="255" windowWidth="25147" windowHeight="15945" xr2:uid="{00000000-000D-0000-FFFF-FFFF00000000}"/>
  </bookViews>
  <sheets>
    <sheet name="Blad1" sheetId="1" r:id="rId1"/>
    <sheet name="Blad2" sheetId="4"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9" i="1" l="1"/>
  <c r="C36" i="1"/>
  <c r="D34" i="1"/>
  <c r="E34" i="1"/>
  <c r="F34" i="1"/>
  <c r="G34" i="1"/>
  <c r="H34" i="1"/>
  <c r="I34" i="1"/>
  <c r="J34" i="1"/>
  <c r="K34" i="1"/>
  <c r="L34" i="1"/>
  <c r="M34" i="1"/>
  <c r="N34" i="1"/>
  <c r="O34" i="1"/>
  <c r="P34" i="1"/>
  <c r="Q34" i="1"/>
  <c r="AE59" i="3"/>
  <c r="AE51" i="3"/>
  <c r="AE43" i="3"/>
  <c r="AE35" i="3"/>
  <c r="AE27" i="3"/>
  <c r="AE19" i="3"/>
  <c r="AE11" i="3"/>
  <c r="AE3" i="3"/>
  <c r="AE1" i="3"/>
  <c r="X51" i="3"/>
  <c r="S36" i="1"/>
  <c r="T37" i="1" s="1"/>
  <c r="X59" i="3"/>
  <c r="X43" i="3"/>
  <c r="X35" i="3"/>
  <c r="X27" i="3"/>
  <c r="X19" i="3"/>
  <c r="X11" i="3"/>
  <c r="X3" i="3"/>
  <c r="X68" i="3" s="1"/>
  <c r="X1" i="3"/>
  <c r="Q39" i="3"/>
  <c r="Q35" i="3"/>
  <c r="Q27" i="3"/>
  <c r="Q19" i="3"/>
  <c r="Q11" i="3"/>
  <c r="Q3" i="3"/>
  <c r="Q1" i="3"/>
  <c r="T20" i="1"/>
  <c r="I1" i="3"/>
  <c r="I59" i="3"/>
  <c r="I51" i="3"/>
  <c r="I43" i="3"/>
  <c r="I35" i="3"/>
  <c r="I27" i="3"/>
  <c r="I19" i="3"/>
  <c r="I11" i="3"/>
  <c r="I68" i="3" s="1"/>
  <c r="I3" i="3"/>
  <c r="S77" i="1"/>
  <c r="T78" i="1" s="1"/>
  <c r="D77" i="1"/>
  <c r="C77" i="1"/>
  <c r="N63" i="1"/>
  <c r="L36" i="1"/>
  <c r="M36" i="1"/>
  <c r="E25" i="1"/>
  <c r="E36" i="1" s="1"/>
  <c r="F25" i="1"/>
  <c r="F36" i="1" s="1"/>
  <c r="G25" i="1"/>
  <c r="G36" i="1" s="1"/>
  <c r="H25" i="1"/>
  <c r="H36" i="1" s="1"/>
  <c r="I25" i="1"/>
  <c r="I36" i="1" s="1"/>
  <c r="J25" i="1"/>
  <c r="J36" i="1" s="1"/>
  <c r="K25" i="1"/>
  <c r="K36" i="1" s="1"/>
  <c r="L25" i="1"/>
  <c r="M25" i="1"/>
  <c r="N25" i="1"/>
  <c r="N36" i="1" s="1"/>
  <c r="O25" i="1"/>
  <c r="O36" i="1" s="1"/>
  <c r="P25" i="1"/>
  <c r="P36" i="1" s="1"/>
  <c r="Q25" i="1"/>
  <c r="Q36" i="1" s="1"/>
  <c r="D25" i="1"/>
  <c r="D36" i="1" s="1"/>
  <c r="E77" i="1"/>
  <c r="F77" i="1"/>
  <c r="G77" i="1"/>
  <c r="H77" i="1"/>
  <c r="I77" i="1"/>
  <c r="J77" i="1"/>
  <c r="K77" i="1"/>
  <c r="L77" i="1"/>
  <c r="M77" i="1"/>
  <c r="N77" i="1"/>
  <c r="O77" i="1"/>
  <c r="P77" i="1"/>
  <c r="Q77" i="1"/>
  <c r="E68" i="1"/>
  <c r="F68" i="1"/>
  <c r="G68" i="1"/>
  <c r="H68" i="1"/>
  <c r="I68" i="1"/>
  <c r="J68" i="1"/>
  <c r="K68" i="1"/>
  <c r="L68" i="1"/>
  <c r="M68" i="1"/>
  <c r="N68" i="1"/>
  <c r="O68" i="1"/>
  <c r="P68" i="1"/>
  <c r="Q68" i="1"/>
  <c r="D68" i="1"/>
  <c r="D63" i="1"/>
  <c r="E63" i="1"/>
  <c r="F63" i="1"/>
  <c r="G63" i="1"/>
  <c r="H63" i="1"/>
  <c r="I63" i="1"/>
  <c r="J63" i="1"/>
  <c r="K63" i="1"/>
  <c r="L63" i="1"/>
  <c r="M63" i="1"/>
  <c r="O63" i="1"/>
  <c r="P63" i="1"/>
  <c r="Q63" i="1"/>
  <c r="S63" i="1"/>
  <c r="C63" i="1"/>
  <c r="C19" i="1"/>
  <c r="D19" i="1"/>
  <c r="E19" i="1"/>
  <c r="F19" i="1"/>
  <c r="G19" i="1"/>
  <c r="H19" i="1"/>
  <c r="I19" i="1"/>
  <c r="J19" i="1"/>
  <c r="K19" i="1"/>
  <c r="L19" i="1"/>
  <c r="M19" i="1"/>
  <c r="N19" i="1"/>
  <c r="O19" i="1"/>
  <c r="P19" i="1"/>
  <c r="Q19" i="1"/>
  <c r="S19" i="1"/>
  <c r="T19" i="1" s="1"/>
  <c r="AE68" i="3" l="1"/>
  <c r="Q68" i="3"/>
  <c r="Q69" i="3"/>
  <c r="P69" i="3" s="1"/>
  <c r="P68" i="3"/>
  <c r="X69" i="3"/>
  <c r="X71" i="3"/>
  <c r="I69" i="3"/>
  <c r="I71" i="3" s="1"/>
  <c r="Q71" i="3"/>
  <c r="M38" i="1"/>
  <c r="L38" i="1"/>
  <c r="O38" i="1"/>
  <c r="H38" i="1"/>
  <c r="C79" i="1"/>
  <c r="D79" i="1"/>
  <c r="Q79" i="1"/>
  <c r="N79" i="1"/>
  <c r="I79" i="1"/>
  <c r="P79" i="1"/>
  <c r="M79" i="1"/>
  <c r="H79" i="1"/>
  <c r="O79" i="1"/>
  <c r="O75" i="1" s="1"/>
  <c r="L79" i="1"/>
  <c r="K79" i="1"/>
  <c r="J79" i="1"/>
  <c r="G79" i="1"/>
  <c r="F79" i="1"/>
  <c r="C75" i="1"/>
  <c r="E79" i="1"/>
  <c r="I38" i="1"/>
  <c r="Q38" i="1"/>
  <c r="P38" i="1"/>
  <c r="N38" i="1"/>
  <c r="K38" i="1"/>
  <c r="J38" i="1"/>
  <c r="G38" i="1"/>
  <c r="F38" i="1"/>
  <c r="E38" i="1"/>
  <c r="D38" i="1"/>
  <c r="V37" i="1"/>
  <c r="C38" i="1"/>
  <c r="C34" i="1" s="1"/>
  <c r="P21" i="1"/>
  <c r="P10" i="1" s="1"/>
  <c r="T64" i="1"/>
  <c r="D65" i="1" s="1"/>
  <c r="D61" i="1" s="1"/>
  <c r="T36" i="1"/>
  <c r="X72" i="3" l="1"/>
  <c r="I72" i="3"/>
  <c r="Q72" i="3"/>
  <c r="K21" i="1"/>
  <c r="K10" i="1" s="1"/>
  <c r="E65" i="1"/>
  <c r="E61" i="1" s="1"/>
  <c r="F65" i="1"/>
  <c r="F61" i="1" s="1"/>
  <c r="O21" i="1"/>
  <c r="O10" i="1" s="1"/>
  <c r="J65" i="1"/>
  <c r="J61" i="1" s="1"/>
  <c r="M65" i="1"/>
  <c r="M61" i="1" s="1"/>
  <c r="O65" i="1"/>
  <c r="O61" i="1" s="1"/>
  <c r="Q65" i="1"/>
  <c r="Q61" i="1" s="1"/>
  <c r="N65" i="1"/>
  <c r="N61" i="1" s="1"/>
  <c r="P65" i="1"/>
  <c r="P61" i="1" s="1"/>
  <c r="I65" i="1"/>
  <c r="I61" i="1" s="1"/>
  <c r="G65" i="1"/>
  <c r="G61" i="1" s="1"/>
  <c r="H65" i="1"/>
  <c r="H61" i="1" s="1"/>
  <c r="V64" i="1"/>
  <c r="H21" i="1"/>
  <c r="H10" i="1" s="1"/>
  <c r="N21" i="1"/>
  <c r="N10" i="1" s="1"/>
  <c r="G21" i="1"/>
  <c r="G10" i="1" s="1"/>
  <c r="V20" i="1"/>
  <c r="I21" i="1"/>
  <c r="I10" i="1" s="1"/>
  <c r="J21" i="1"/>
  <c r="J10" i="1" s="1"/>
  <c r="L21" i="1"/>
  <c r="L10" i="1" s="1"/>
  <c r="M21" i="1"/>
  <c r="M10" i="1" s="1"/>
  <c r="Q21" i="1"/>
  <c r="Q10" i="1" s="1"/>
  <c r="D21" i="1"/>
  <c r="D10" i="1" s="1"/>
  <c r="E21" i="1"/>
  <c r="E10" i="1" s="1"/>
  <c r="F21" i="1"/>
  <c r="F10" i="1" s="1"/>
  <c r="T63" i="1"/>
  <c r="C65" i="1"/>
  <c r="C61" i="1" s="1"/>
  <c r="K65" i="1"/>
  <c r="K61" i="1" s="1"/>
  <c r="C21" i="1"/>
  <c r="C10" i="1" s="1"/>
  <c r="L65" i="1"/>
  <c r="L61" i="1" s="1"/>
  <c r="T77" i="1"/>
  <c r="V78" i="1"/>
  <c r="H75" i="1"/>
  <c r="I75" i="1"/>
  <c r="J75" i="1"/>
  <c r="K75" i="1"/>
  <c r="L75" i="1"/>
  <c r="M75" i="1"/>
  <c r="N75" i="1"/>
  <c r="P75" i="1"/>
  <c r="Q75" i="1"/>
  <c r="G75" i="1"/>
  <c r="D75" i="1"/>
  <c r="E75" i="1"/>
  <c r="F75" i="1"/>
</calcChain>
</file>

<file path=xl/sharedStrings.xml><?xml version="1.0" encoding="utf-8"?>
<sst xmlns="http://schemas.openxmlformats.org/spreadsheetml/2006/main" count="380" uniqueCount="132">
  <si>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</si>
  <si>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</si>
  <si>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</si>
  <si>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</si>
  <si>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</si>
  <si>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</si>
  <si>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</si>
  <si>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</si>
  <si>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</si>
  <si>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</si>
  <si>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</si>
  <si>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</si>
  <si>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</si>
  <si>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</si>
  <si>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</si>
  <si>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</si>
  <si>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</si>
  <si>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</si>
  <si>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</si>
  <si>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</si>
  <si>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</si>
  <si>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</si>
  <si>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</si>
  <si>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</si>
  <si>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</si>
  <si>
    <t>200ms</t>
  </si>
  <si>
    <t>ba</t>
  </si>
  <si>
    <t>c</t>
  </si>
  <si>
    <t>ctr 2</t>
  </si>
  <si>
    <t>sum 0..4</t>
  </si>
  <si>
    <t>100ms</t>
  </si>
  <si>
    <t>0x130</t>
  </si>
  <si>
    <t>0f</t>
  </si>
  <si>
    <t>c1</t>
  </si>
  <si>
    <t>4H</t>
  </si>
  <si>
    <t>b</t>
  </si>
  <si>
    <t>d</t>
  </si>
  <si>
    <t>e</t>
  </si>
  <si>
    <t>f</t>
  </si>
  <si>
    <t>a</t>
  </si>
  <si>
    <t>sum-7MOD16</t>
  </si>
  <si>
    <t>sum 4L</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</si>
  <si>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</si>
  <si>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</si>
  <si>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</si>
  <si>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</si>
  <si>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</si>
  <si>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</si>
  <si>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</si>
  <si>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</si>
  <si>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</si>
  <si>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</si>
  <si>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</si>
  <si>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</si>
  <si>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</si>
  <si>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</si>
  <si>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</si>
  <si>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</si>
  <si>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</si>
  <si>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</si>
  <si>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</si>
  <si>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</si>
  <si>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</si>
  <si>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</si>
  <si>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AIP_ENG</t>
  </si>
  <si>
    <t>ST_SW_WAUP</t>
  </si>
  <si>
    <t>IJV_FU</t>
  </si>
  <si>
    <t>1014 hPa</t>
  </si>
  <si>
    <t>80 grdC</t>
  </si>
  <si>
    <t>0x80</t>
  </si>
  <si>
    <t>0xD0</t>
  </si>
  <si>
    <t>0x3A</t>
  </si>
  <si>
    <t>0xCE</t>
  </si>
  <si>
    <t>0x91</t>
  </si>
  <si>
    <t>725 rpm</t>
  </si>
  <si>
    <t>no req. SLCK</t>
  </si>
  <si>
    <t>D</t>
  </si>
  <si>
    <t>15054 ul</t>
  </si>
  <si>
    <t>0x60+ctr</t>
  </si>
  <si>
    <t>0x0D</t>
  </si>
  <si>
    <t>V_VEH</t>
  </si>
  <si>
    <t>ST_VEH_DVCO</t>
  </si>
  <si>
    <t>ACLH_VEH_LN_DSC</t>
  </si>
  <si>
    <t>ACLH_VEH_ACRO_DSC</t>
  </si>
  <si>
    <t>ANGV_YAW_DSC</t>
  </si>
  <si>
    <t>ALIV_V</t>
  </si>
  <si>
    <t>CHKSM_V_V</t>
  </si>
  <si>
    <t>ctr 0-E</t>
  </si>
  <si>
    <t>move fwd</t>
  </si>
  <si>
    <t>BYTE</t>
  </si>
  <si>
    <t xml:space="preserve"> (high nibble ctr) 6</t>
  </si>
  <si>
    <t>0x00</t>
  </si>
  <si>
    <t>0x08</t>
  </si>
  <si>
    <t>0x5E</t>
  </si>
  <si>
    <t>0x6C</t>
  </si>
  <si>
    <t>0x5C</t>
  </si>
  <si>
    <t>sum 0..4L</t>
  </si>
  <si>
    <t>CHKSM_TORQ_3_DME</t>
  </si>
  <si>
    <t>ALIV_TORQ_3_DME</t>
  </si>
  <si>
    <t>TORQ_DVCH</t>
  </si>
  <si>
    <t>ANG_ACPD</t>
  </si>
  <si>
    <t>RPM_ENG</t>
  </si>
  <si>
    <t>RPM_ENG_ERR</t>
  </si>
  <si>
    <t>ST_IDLG_ENG</t>
  </si>
  <si>
    <t>ST_CLCTR_V</t>
  </si>
  <si>
    <t>RQAM_FU</t>
  </si>
  <si>
    <t>0x1A</t>
  </si>
  <si>
    <t>10% throttle</t>
  </si>
  <si>
    <t>0x1F</t>
  </si>
  <si>
    <t>0x40</t>
  </si>
  <si>
    <t>2000 rpm</t>
  </si>
  <si>
    <t>AccPedal</t>
  </si>
  <si>
    <t>TerminalStatus</t>
  </si>
  <si>
    <t>Speed</t>
  </si>
  <si>
    <t>EngineData</t>
  </si>
  <si>
    <t>aa</t>
  </si>
  <si>
    <t>chksum</t>
  </si>
  <si>
    <t>low nibble ctr</t>
  </si>
  <si>
    <t>1a0</t>
  </si>
  <si>
    <t>ALIV_COUNT_DME</t>
  </si>
  <si>
    <t>ST_ENGINE_RUN</t>
  </si>
  <si>
    <t>CTL_SLCK</t>
  </si>
  <si>
    <t>RPM_IDLE_TARGET</t>
  </si>
  <si>
    <t>1d0</t>
  </si>
  <si>
    <t>0xC4</t>
  </si>
  <si>
    <t>SteeringWheelAngle</t>
  </si>
  <si>
    <t>STWA</t>
  </si>
  <si>
    <t>STWA_V</t>
  </si>
  <si>
    <t>bd</t>
  </si>
  <si>
    <t>fc</t>
  </si>
  <si>
    <t>f1</t>
  </si>
  <si>
    <t>0x10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</si>
</sst>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1">
    <xf numFmtId="0" fontId="0" fillId="0" borderId="0" xfId="0"/>
    <xf numFmtId="0" fontId="0" fillId="2" borderId="0" xfId="0" applyFill="1"/>
    <xf numFmtId="0" fontId="0" fillId="3" borderId="0" xfId="0" applyFill="1"/>
    <xf numFmtId="0" fontId="0" fillId="0" borderId="0" xfId="0" quotePrefix="1"/>
    <xf numFmtId="0" fontId="0" fillId="4" borderId="0" xfId="0" applyFill="1"/>
    <xf numFmtId="0" fontId="0" fillId="5" borderId="0" xfId="0" applyFill="1"/>
    <xf numFmtId="0" fontId="0" fillId="6"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7" borderId="1" xfId="0" applyFill="1" applyBorder="1"/>
    <xf numFmtId="0" fontId="0" fillId="8" borderId="1" xfId="0" applyFill="1" applyBorder="1"/>
    <xf numFmtId="0" fontId="0" fillId="9" borderId="1" xfId="0" applyFill="1" applyBorder="1"/>
    <xf numFmtId="0" fontId="0" fillId="11" borderId="1" xfId="0" applyFill="1" applyBorder="1"/>
    <xf numFmtId="0" fontId="0" fillId="0" borderId="2" xfId="0" applyBorder="1"/>
    <xf numFmtId="0" fontId="0" fillId="7" borderId="2" xfId="0" applyFill="1" applyBorder="1"/>
    <xf numFmtId="0" fontId="0" fillId="8" borderId="2" xfId="0" applyFill="1" applyBorder="1"/>
    <xf numFmtId="0" fontId="0" fillId="9" borderId="2" xfId="0" applyFill="1" applyBorder="1"/>
    <xf numFmtId="0" fontId="0" fillId="11" borderId="2" xfId="0" applyFill="1" applyBorder="1"/>
    <xf numFmtId="0" fontId="0" fillId="0" borderId="0" xfId="0" applyAlignment="1">
      <alignment horizontal="right"/>
    </xf>
    <xf numFmtId="0" fontId="0" fillId="12" borderId="0" xfId="0" applyFill="1"/>
    <xf numFmtId="0" fontId="0" fillId="12" borderId="1" xfId="0" applyFill="1" applyBorder="1"/>
    <xf numFmtId="0" fontId="0" fillId="12" borderId="2" xfId="0" applyFill="1" applyBorder="1"/>
    <xf numFmtId="0" fontId="0" fillId="7" borderId="0" xfId="0" applyFill="1"/>
    <xf numFmtId="0" fontId="0" fillId="10" borderId="1" xfId="0" applyFill="1" applyBorder="1"/>
    <xf numFmtId="0" fontId="0" fillId="10" borderId="2" xfId="0" applyFill="1" applyBorder="1"/>
    <xf numFmtId="0" fontId="0" fillId="13" borderId="0" xfId="0" applyFill="1"/>
    <xf numFmtId="0" fontId="0" fillId="13" borderId="1" xfId="0" applyFill="1" applyBorder="1"/>
    <xf numFmtId="0" fontId="0" fillId="13"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84"/>
  <sheetViews>
    <sheetView tabSelected="1" topLeftCell="A7" zoomScaleNormal="100" workbookViewId="0">
      <selection activeCell="C40" sqref="C40"/>
    </sheetView>
  </sheetViews>
  <sheetFormatPr defaultRowHeight="14.25" x14ac:dyDescent="0.45"/>
  <cols>
    <col min="1" max="2" width="7.3984375" customWidth="1"/>
    <col min="3" max="3" width="10.19921875" bestFit="1" customWidth="1"/>
  </cols>
  <sheetData>
    <row r="2" spans="1:22" x14ac:dyDescent="0.45">
      <c r="A2" t="s">
        <v>0</v>
      </c>
    </row>
    <row r="4" spans="1:22" x14ac:dyDescent="0.45">
      <c r="A4" t="s">
        <v>17</v>
      </c>
    </row>
    <row r="5" spans="1:22" x14ac:dyDescent="0.45">
      <c r="A5" t="s">
        <v>18</v>
      </c>
    </row>
    <row r="7" spans="1:22" x14ac:dyDescent="0.45">
      <c r="A7" t="s">
        <v>22</v>
      </c>
    </row>
    <row r="8" spans="1:22" x14ac:dyDescent="0.45">
      <c r="A8">
        <v>170</v>
      </c>
      <c r="C8" t="s">
        <v>20</v>
      </c>
    </row>
    <row r="9" spans="1:22" x14ac:dyDescent="0.45">
      <c r="A9" t="s">
        <v>1</v>
      </c>
      <c r="C9">
        <v>0</v>
      </c>
      <c r="D9">
        <v>1</v>
      </c>
      <c r="E9">
        <v>2</v>
      </c>
      <c r="F9">
        <v>3</v>
      </c>
      <c r="G9">
        <v>4</v>
      </c>
      <c r="H9">
        <v>5</v>
      </c>
      <c r="I9">
        <v>6</v>
      </c>
      <c r="J9">
        <v>7</v>
      </c>
      <c r="K9">
        <v>8</v>
      </c>
      <c r="L9">
        <v>9</v>
      </c>
      <c r="M9">
        <v>10</v>
      </c>
      <c r="N9">
        <v>11</v>
      </c>
      <c r="O9">
        <v>12</v>
      </c>
      <c r="P9">
        <v>13</v>
      </c>
      <c r="Q9">
        <v>14</v>
      </c>
      <c r="S9" t="s">
        <v>15</v>
      </c>
      <c r="U9" t="s">
        <v>13</v>
      </c>
    </row>
    <row r="10" spans="1:22" x14ac:dyDescent="0.45">
      <c r="A10" t="s">
        <v>116</v>
      </c>
      <c r="B10">
        <v>0</v>
      </c>
      <c r="C10" s="1">
        <f>C21</f>
        <v>245</v>
      </c>
      <c r="D10" s="1">
        <f t="shared" ref="D10:Q10" si="0">D21</f>
        <v>246</v>
      </c>
      <c r="E10" s="1">
        <f t="shared" si="0"/>
        <v>247</v>
      </c>
      <c r="F10" s="1">
        <f t="shared" si="0"/>
        <v>248</v>
      </c>
      <c r="G10" s="1">
        <f t="shared" si="0"/>
        <v>249</v>
      </c>
      <c r="H10" s="1">
        <f t="shared" si="0"/>
        <v>250</v>
      </c>
      <c r="I10" s="1">
        <f t="shared" si="0"/>
        <v>251</v>
      </c>
      <c r="J10" s="1">
        <f t="shared" si="0"/>
        <v>252</v>
      </c>
      <c r="K10" s="1">
        <f t="shared" si="0"/>
        <v>253</v>
      </c>
      <c r="L10" s="1">
        <f t="shared" si="0"/>
        <v>254</v>
      </c>
      <c r="M10" s="1">
        <f t="shared" si="0"/>
        <v>255</v>
      </c>
      <c r="N10" s="1">
        <f t="shared" si="0"/>
        <v>256</v>
      </c>
      <c r="O10" s="1">
        <f t="shared" si="0"/>
        <v>257</v>
      </c>
      <c r="P10" s="1">
        <f t="shared" si="0"/>
        <v>258</v>
      </c>
      <c r="Q10" s="1">
        <f t="shared" si="0"/>
        <v>259</v>
      </c>
      <c r="R10" t="s">
        <v>11</v>
      </c>
      <c r="S10">
        <v>251</v>
      </c>
      <c r="U10">
        <v>0</v>
      </c>
    </row>
    <row r="11" spans="1:22" x14ac:dyDescent="0.45">
      <c r="A11" t="s">
        <v>117</v>
      </c>
      <c r="B11" s="21">
        <v>1</v>
      </c>
      <c r="C11">
        <v>64</v>
      </c>
      <c r="D11">
        <v>64</v>
      </c>
      <c r="E11">
        <v>64</v>
      </c>
      <c r="F11">
        <v>64</v>
      </c>
      <c r="G11">
        <v>64</v>
      </c>
      <c r="H11">
        <v>64</v>
      </c>
      <c r="I11">
        <v>64</v>
      </c>
      <c r="J11">
        <v>64</v>
      </c>
      <c r="K11">
        <v>64</v>
      </c>
      <c r="L11">
        <v>64</v>
      </c>
      <c r="M11">
        <v>64</v>
      </c>
      <c r="N11">
        <v>64</v>
      </c>
      <c r="O11">
        <v>64</v>
      </c>
      <c r="P11">
        <v>64</v>
      </c>
      <c r="Q11">
        <v>64</v>
      </c>
      <c r="R11">
        <v>46</v>
      </c>
      <c r="S11">
        <v>70</v>
      </c>
      <c r="T11" t="s">
        <v>4</v>
      </c>
      <c r="U11">
        <v>8</v>
      </c>
    </row>
    <row r="12" spans="1:22" x14ac:dyDescent="0.45">
      <c r="B12">
        <v>2</v>
      </c>
      <c r="C12">
        <v>26</v>
      </c>
      <c r="D12">
        <v>26</v>
      </c>
      <c r="E12">
        <v>26</v>
      </c>
      <c r="F12">
        <v>26</v>
      </c>
      <c r="G12">
        <v>26</v>
      </c>
      <c r="H12">
        <v>26</v>
      </c>
      <c r="I12">
        <v>26</v>
      </c>
      <c r="J12">
        <v>26</v>
      </c>
      <c r="K12">
        <v>26</v>
      </c>
      <c r="L12">
        <v>26</v>
      </c>
      <c r="M12">
        <v>26</v>
      </c>
      <c r="N12">
        <v>26</v>
      </c>
      <c r="O12">
        <v>26</v>
      </c>
      <c r="P12">
        <v>26</v>
      </c>
      <c r="Q12">
        <v>26</v>
      </c>
      <c r="R12" t="s">
        <v>12</v>
      </c>
      <c r="S12">
        <v>26</v>
      </c>
      <c r="U12">
        <v>16</v>
      </c>
    </row>
    <row r="13" spans="1:22" x14ac:dyDescent="0.45">
      <c r="B13">
        <v>3</v>
      </c>
      <c r="C13">
        <v>92</v>
      </c>
      <c r="D13">
        <v>92</v>
      </c>
      <c r="E13">
        <v>92</v>
      </c>
      <c r="F13">
        <v>92</v>
      </c>
      <c r="G13">
        <v>92</v>
      </c>
      <c r="H13">
        <v>92</v>
      </c>
      <c r="I13">
        <v>92</v>
      </c>
      <c r="J13">
        <v>92</v>
      </c>
      <c r="K13">
        <v>92</v>
      </c>
      <c r="L13">
        <v>92</v>
      </c>
      <c r="M13">
        <v>92</v>
      </c>
      <c r="N13">
        <v>92</v>
      </c>
      <c r="O13">
        <v>92</v>
      </c>
      <c r="P13">
        <v>92</v>
      </c>
      <c r="Q13">
        <v>92</v>
      </c>
      <c r="R13" t="s">
        <v>14</v>
      </c>
      <c r="S13">
        <v>92</v>
      </c>
      <c r="U13">
        <v>24</v>
      </c>
    </row>
    <row r="14" spans="1:22" x14ac:dyDescent="0.45">
      <c r="B14">
        <v>4</v>
      </c>
      <c r="C14">
        <v>0</v>
      </c>
      <c r="D14">
        <v>0</v>
      </c>
      <c r="E14">
        <v>0</v>
      </c>
      <c r="F14">
        <v>0</v>
      </c>
      <c r="G14">
        <v>0</v>
      </c>
      <c r="H14">
        <v>0</v>
      </c>
      <c r="I14">
        <v>0</v>
      </c>
      <c r="J14">
        <v>0</v>
      </c>
      <c r="K14">
        <v>0</v>
      </c>
      <c r="L14">
        <v>0</v>
      </c>
      <c r="M14">
        <v>0</v>
      </c>
      <c r="N14">
        <v>0</v>
      </c>
      <c r="O14">
        <v>0</v>
      </c>
      <c r="P14">
        <v>0</v>
      </c>
      <c r="Q14">
        <v>0</v>
      </c>
      <c r="R14">
        <v>0</v>
      </c>
      <c r="S14">
        <v>0</v>
      </c>
      <c r="T14" t="s">
        <v>2</v>
      </c>
      <c r="U14">
        <v>32</v>
      </c>
      <c r="V14" s="4">
        <v>160</v>
      </c>
    </row>
    <row r="15" spans="1:22" x14ac:dyDescent="0.45">
      <c r="B15">
        <v>5</v>
      </c>
      <c r="C15">
        <v>0</v>
      </c>
      <c r="D15">
        <v>0</v>
      </c>
      <c r="E15">
        <v>0</v>
      </c>
      <c r="F15">
        <v>0</v>
      </c>
      <c r="G15">
        <v>0</v>
      </c>
      <c r="H15">
        <v>0</v>
      </c>
      <c r="I15">
        <v>0</v>
      </c>
      <c r="J15">
        <v>0</v>
      </c>
      <c r="K15">
        <v>0</v>
      </c>
      <c r="L15">
        <v>0</v>
      </c>
      <c r="M15">
        <v>0</v>
      </c>
      <c r="N15">
        <v>0</v>
      </c>
      <c r="O15">
        <v>0</v>
      </c>
      <c r="P15">
        <v>0</v>
      </c>
      <c r="Q15">
        <v>0</v>
      </c>
      <c r="R15">
        <v>0</v>
      </c>
      <c r="S15">
        <v>0</v>
      </c>
      <c r="T15" t="s">
        <v>3</v>
      </c>
      <c r="U15">
        <v>40</v>
      </c>
      <c r="V15" s="4">
        <v>15</v>
      </c>
    </row>
    <row r="16" spans="1:22" x14ac:dyDescent="0.45">
      <c r="B16">
        <v>6</v>
      </c>
      <c r="C16">
        <v>148</v>
      </c>
      <c r="D16">
        <v>148</v>
      </c>
      <c r="E16">
        <v>148</v>
      </c>
      <c r="F16">
        <v>148</v>
      </c>
      <c r="G16">
        <v>148</v>
      </c>
      <c r="H16">
        <v>148</v>
      </c>
      <c r="I16">
        <v>148</v>
      </c>
      <c r="J16">
        <v>148</v>
      </c>
      <c r="K16">
        <v>148</v>
      </c>
      <c r="L16">
        <v>148</v>
      </c>
      <c r="M16">
        <v>148</v>
      </c>
      <c r="N16">
        <v>148</v>
      </c>
      <c r="O16">
        <v>148</v>
      </c>
      <c r="P16">
        <v>148</v>
      </c>
      <c r="Q16">
        <v>148</v>
      </c>
      <c r="R16">
        <v>94</v>
      </c>
      <c r="S16">
        <v>148</v>
      </c>
      <c r="U16">
        <v>48</v>
      </c>
    </row>
    <row r="17" spans="1:22" x14ac:dyDescent="0.45">
      <c r="B17">
        <v>7</v>
      </c>
      <c r="C17">
        <v>0</v>
      </c>
      <c r="D17">
        <v>0</v>
      </c>
      <c r="E17">
        <v>0</v>
      </c>
      <c r="F17">
        <v>0</v>
      </c>
      <c r="G17">
        <v>0</v>
      </c>
      <c r="H17">
        <v>0</v>
      </c>
      <c r="I17">
        <v>0</v>
      </c>
      <c r="J17">
        <v>0</v>
      </c>
      <c r="K17">
        <v>0</v>
      </c>
      <c r="L17">
        <v>0</v>
      </c>
      <c r="M17">
        <v>0</v>
      </c>
      <c r="N17">
        <v>0</v>
      </c>
      <c r="O17">
        <v>0</v>
      </c>
      <c r="P17">
        <v>0</v>
      </c>
      <c r="Q17">
        <v>0</v>
      </c>
      <c r="R17">
        <v>0</v>
      </c>
      <c r="S17">
        <v>0</v>
      </c>
      <c r="U17">
        <v>56</v>
      </c>
    </row>
    <row r="19" spans="1:22" x14ac:dyDescent="0.45">
      <c r="A19" t="s">
        <v>5</v>
      </c>
      <c r="C19">
        <f>SUM(C11:C18)+C9</f>
        <v>330</v>
      </c>
      <c r="D19">
        <f t="shared" ref="D19:Q19" si="1">SUM(D11:D18)+D9</f>
        <v>331</v>
      </c>
      <c r="E19">
        <f t="shared" si="1"/>
        <v>332</v>
      </c>
      <c r="F19">
        <f t="shared" si="1"/>
        <v>333</v>
      </c>
      <c r="G19">
        <f t="shared" si="1"/>
        <v>334</v>
      </c>
      <c r="H19">
        <f t="shared" si="1"/>
        <v>335</v>
      </c>
      <c r="I19">
        <f t="shared" si="1"/>
        <v>336</v>
      </c>
      <c r="J19">
        <f t="shared" si="1"/>
        <v>337</v>
      </c>
      <c r="K19">
        <f t="shared" si="1"/>
        <v>338</v>
      </c>
      <c r="L19">
        <f t="shared" si="1"/>
        <v>339</v>
      </c>
      <c r="M19">
        <f t="shared" si="1"/>
        <v>340</v>
      </c>
      <c r="N19">
        <f t="shared" si="1"/>
        <v>341</v>
      </c>
      <c r="O19">
        <f t="shared" si="1"/>
        <v>342</v>
      </c>
      <c r="P19">
        <f t="shared" si="1"/>
        <v>343</v>
      </c>
      <c r="Q19">
        <f t="shared" si="1"/>
        <v>344</v>
      </c>
      <c r="S19">
        <f>SUM(S11:S18)</f>
        <v>336</v>
      </c>
      <c r="T19">
        <f>S19-85</f>
        <v>251</v>
      </c>
    </row>
    <row r="20" spans="1:22" x14ac:dyDescent="0.45">
      <c r="S20">
        <v>6</v>
      </c>
      <c r="T20" s="2">
        <f>S19-S10</f>
        <v>85</v>
      </c>
      <c r="V20">
        <f>A8+T20</f>
        <v>255</v>
      </c>
    </row>
    <row r="21" spans="1:22" x14ac:dyDescent="0.45">
      <c r="A21" t="s">
        <v>16</v>
      </c>
      <c r="C21" s="5">
        <f>C19-$T$20</f>
        <v>245</v>
      </c>
      <c r="D21">
        <f t="shared" ref="D21:Q21" si="2">D19-$T$20</f>
        <v>246</v>
      </c>
      <c r="E21">
        <f t="shared" si="2"/>
        <v>247</v>
      </c>
      <c r="F21">
        <f t="shared" si="2"/>
        <v>248</v>
      </c>
      <c r="G21">
        <f t="shared" si="2"/>
        <v>249</v>
      </c>
      <c r="H21">
        <f t="shared" si="2"/>
        <v>250</v>
      </c>
      <c r="I21">
        <f t="shared" si="2"/>
        <v>251</v>
      </c>
      <c r="J21">
        <f t="shared" si="2"/>
        <v>252</v>
      </c>
      <c r="K21">
        <f t="shared" si="2"/>
        <v>253</v>
      </c>
      <c r="L21">
        <f t="shared" si="2"/>
        <v>254</v>
      </c>
      <c r="M21">
        <f t="shared" si="2"/>
        <v>255</v>
      </c>
      <c r="N21">
        <f t="shared" si="2"/>
        <v>256</v>
      </c>
      <c r="O21">
        <f t="shared" si="2"/>
        <v>257</v>
      </c>
      <c r="P21">
        <f t="shared" si="2"/>
        <v>258</v>
      </c>
      <c r="Q21">
        <f t="shared" si="2"/>
        <v>259</v>
      </c>
    </row>
    <row r="24" spans="1:22" x14ac:dyDescent="0.45">
      <c r="A24" t="s">
        <v>23</v>
      </c>
      <c r="C24" t="s">
        <v>21</v>
      </c>
    </row>
    <row r="25" spans="1:22" x14ac:dyDescent="0.45">
      <c r="A25">
        <v>416</v>
      </c>
      <c r="C25">
        <v>0</v>
      </c>
      <c r="D25">
        <f>D26*16</f>
        <v>16</v>
      </c>
      <c r="E25">
        <f t="shared" ref="E25:Q25" si="3">E26*16</f>
        <v>32</v>
      </c>
      <c r="F25">
        <f t="shared" si="3"/>
        <v>48</v>
      </c>
      <c r="G25">
        <f t="shared" si="3"/>
        <v>64</v>
      </c>
      <c r="H25">
        <f t="shared" si="3"/>
        <v>80</v>
      </c>
      <c r="I25">
        <f t="shared" si="3"/>
        <v>96</v>
      </c>
      <c r="J25">
        <f t="shared" si="3"/>
        <v>112</v>
      </c>
      <c r="K25">
        <f t="shared" si="3"/>
        <v>128</v>
      </c>
      <c r="L25">
        <f t="shared" si="3"/>
        <v>144</v>
      </c>
      <c r="M25">
        <f t="shared" si="3"/>
        <v>160</v>
      </c>
      <c r="N25">
        <f t="shared" si="3"/>
        <v>176</v>
      </c>
      <c r="O25">
        <f t="shared" si="3"/>
        <v>192</v>
      </c>
      <c r="P25">
        <f t="shared" si="3"/>
        <v>208</v>
      </c>
      <c r="Q25">
        <f t="shared" si="3"/>
        <v>224</v>
      </c>
    </row>
    <row r="26" spans="1:22" x14ac:dyDescent="0.45">
      <c r="A26" t="s">
        <v>6</v>
      </c>
      <c r="C26">
        <v>0</v>
      </c>
      <c r="D26">
        <v>1</v>
      </c>
      <c r="E26">
        <v>2</v>
      </c>
      <c r="F26">
        <v>3</v>
      </c>
      <c r="G26">
        <v>4</v>
      </c>
      <c r="H26">
        <v>5</v>
      </c>
      <c r="I26">
        <v>6</v>
      </c>
      <c r="J26">
        <v>7</v>
      </c>
      <c r="K26">
        <v>8</v>
      </c>
      <c r="L26">
        <v>9</v>
      </c>
      <c r="M26">
        <v>10</v>
      </c>
      <c r="N26">
        <v>11</v>
      </c>
      <c r="O26">
        <v>12</v>
      </c>
      <c r="P26">
        <v>13</v>
      </c>
      <c r="Q26">
        <v>14</v>
      </c>
      <c r="U26" t="s">
        <v>13</v>
      </c>
    </row>
    <row r="27" spans="1:22" x14ac:dyDescent="0.45">
      <c r="A27">
        <v>0</v>
      </c>
      <c r="C27">
        <v>200</v>
      </c>
      <c r="D27">
        <v>200</v>
      </c>
      <c r="E27">
        <v>200</v>
      </c>
      <c r="F27">
        <v>200</v>
      </c>
      <c r="G27">
        <v>200</v>
      </c>
      <c r="H27">
        <v>200</v>
      </c>
      <c r="I27">
        <v>200</v>
      </c>
      <c r="J27">
        <v>200</v>
      </c>
      <c r="K27">
        <v>200</v>
      </c>
      <c r="L27">
        <v>200</v>
      </c>
      <c r="M27">
        <v>200</v>
      </c>
      <c r="N27">
        <v>200</v>
      </c>
      <c r="O27">
        <v>200</v>
      </c>
      <c r="P27">
        <v>200</v>
      </c>
      <c r="Q27">
        <v>200</v>
      </c>
      <c r="R27">
        <v>0</v>
      </c>
      <c r="S27">
        <v>0</v>
      </c>
      <c r="T27" t="s">
        <v>9</v>
      </c>
      <c r="U27">
        <v>0</v>
      </c>
      <c r="V27" s="4">
        <v>194</v>
      </c>
    </row>
    <row r="28" spans="1:22" x14ac:dyDescent="0.45">
      <c r="A28">
        <v>1</v>
      </c>
      <c r="C28">
        <v>16</v>
      </c>
      <c r="D28">
        <v>16</v>
      </c>
      <c r="E28">
        <v>16</v>
      </c>
      <c r="F28">
        <v>16</v>
      </c>
      <c r="G28">
        <v>16</v>
      </c>
      <c r="H28">
        <v>16</v>
      </c>
      <c r="I28">
        <v>16</v>
      </c>
      <c r="J28">
        <v>16</v>
      </c>
      <c r="K28">
        <v>16</v>
      </c>
      <c r="L28">
        <v>16</v>
      </c>
      <c r="M28">
        <v>16</v>
      </c>
      <c r="N28">
        <v>16</v>
      </c>
      <c r="O28">
        <v>16</v>
      </c>
      <c r="P28">
        <v>16</v>
      </c>
      <c r="Q28">
        <v>16</v>
      </c>
      <c r="R28">
        <v>80</v>
      </c>
      <c r="S28">
        <v>128</v>
      </c>
      <c r="T28" t="s">
        <v>10</v>
      </c>
      <c r="U28">
        <v>8</v>
      </c>
    </row>
    <row r="29" spans="1:22" x14ac:dyDescent="0.45">
      <c r="A29">
        <v>2</v>
      </c>
      <c r="C29">
        <v>0</v>
      </c>
      <c r="D29">
        <v>0</v>
      </c>
      <c r="E29">
        <v>0</v>
      </c>
      <c r="F29">
        <v>0</v>
      </c>
      <c r="G29">
        <v>0</v>
      </c>
      <c r="H29">
        <v>0</v>
      </c>
      <c r="I29">
        <v>0</v>
      </c>
      <c r="J29">
        <v>0</v>
      </c>
      <c r="K29">
        <v>0</v>
      </c>
      <c r="L29">
        <v>0</v>
      </c>
      <c r="M29">
        <v>0</v>
      </c>
      <c r="N29">
        <v>0</v>
      </c>
      <c r="O29">
        <v>0</v>
      </c>
      <c r="P29">
        <v>0</v>
      </c>
      <c r="Q29">
        <v>0</v>
      </c>
      <c r="R29">
        <v>0</v>
      </c>
      <c r="S29">
        <v>0</v>
      </c>
      <c r="U29">
        <v>16</v>
      </c>
    </row>
    <row r="30" spans="1:22" x14ac:dyDescent="0.45">
      <c r="A30">
        <v>3</v>
      </c>
      <c r="C30">
        <v>8</v>
      </c>
      <c r="D30">
        <v>8</v>
      </c>
      <c r="E30">
        <v>8</v>
      </c>
      <c r="F30">
        <v>8</v>
      </c>
      <c r="G30">
        <v>8</v>
      </c>
      <c r="H30">
        <v>8</v>
      </c>
      <c r="I30">
        <v>8</v>
      </c>
      <c r="J30">
        <v>8</v>
      </c>
      <c r="K30">
        <v>8</v>
      </c>
      <c r="L30">
        <v>8</v>
      </c>
      <c r="M30">
        <v>8</v>
      </c>
      <c r="N30">
        <v>8</v>
      </c>
      <c r="O30">
        <v>8</v>
      </c>
      <c r="P30">
        <v>8</v>
      </c>
      <c r="Q30">
        <v>8</v>
      </c>
      <c r="R30">
        <v>0</v>
      </c>
      <c r="S30">
        <v>0</v>
      </c>
      <c r="U30">
        <v>24</v>
      </c>
    </row>
    <row r="31" spans="1:22" x14ac:dyDescent="0.45">
      <c r="A31">
        <v>4</v>
      </c>
      <c r="C31">
        <v>128</v>
      </c>
      <c r="D31">
        <v>128</v>
      </c>
      <c r="E31">
        <v>128</v>
      </c>
      <c r="F31">
        <v>128</v>
      </c>
      <c r="G31">
        <v>128</v>
      </c>
      <c r="H31">
        <v>128</v>
      </c>
      <c r="I31">
        <v>128</v>
      </c>
      <c r="J31">
        <v>128</v>
      </c>
      <c r="K31">
        <v>128</v>
      </c>
      <c r="L31">
        <v>128</v>
      </c>
      <c r="M31">
        <v>128</v>
      </c>
      <c r="N31">
        <v>128</v>
      </c>
      <c r="O31">
        <v>128</v>
      </c>
      <c r="P31">
        <v>128</v>
      </c>
      <c r="Q31">
        <v>128</v>
      </c>
      <c r="R31">
        <v>80</v>
      </c>
      <c r="S31">
        <v>128</v>
      </c>
      <c r="U31">
        <v>32</v>
      </c>
    </row>
    <row r="32" spans="1:22" x14ac:dyDescent="0.45">
      <c r="A32">
        <v>5</v>
      </c>
      <c r="C32">
        <v>0</v>
      </c>
      <c r="D32">
        <v>0</v>
      </c>
      <c r="E32">
        <v>0</v>
      </c>
      <c r="F32">
        <v>0</v>
      </c>
      <c r="G32">
        <v>0</v>
      </c>
      <c r="H32">
        <v>0</v>
      </c>
      <c r="I32">
        <v>0</v>
      </c>
      <c r="J32">
        <v>0</v>
      </c>
      <c r="K32">
        <v>0</v>
      </c>
      <c r="L32">
        <v>0</v>
      </c>
      <c r="M32">
        <v>0</v>
      </c>
      <c r="N32">
        <v>0</v>
      </c>
      <c r="O32">
        <v>0</v>
      </c>
      <c r="P32">
        <v>0</v>
      </c>
      <c r="Q32">
        <v>0</v>
      </c>
      <c r="R32">
        <v>0</v>
      </c>
      <c r="S32">
        <v>0</v>
      </c>
      <c r="U32">
        <v>40</v>
      </c>
    </row>
    <row r="33" spans="1:22" x14ac:dyDescent="0.45">
      <c r="A33" s="21" t="s">
        <v>90</v>
      </c>
      <c r="B33" s="21"/>
      <c r="C33">
        <v>8</v>
      </c>
      <c r="D33">
        <v>8</v>
      </c>
      <c r="E33">
        <v>8</v>
      </c>
      <c r="F33">
        <v>8</v>
      </c>
      <c r="G33">
        <v>8</v>
      </c>
      <c r="H33">
        <v>8</v>
      </c>
      <c r="I33">
        <v>8</v>
      </c>
      <c r="J33">
        <v>8</v>
      </c>
      <c r="K33">
        <v>8</v>
      </c>
      <c r="L33">
        <v>8</v>
      </c>
      <c r="M33">
        <v>8</v>
      </c>
      <c r="N33">
        <v>8</v>
      </c>
      <c r="O33">
        <v>8</v>
      </c>
      <c r="P33">
        <v>8</v>
      </c>
      <c r="Q33">
        <v>8</v>
      </c>
      <c r="R33">
        <v>58</v>
      </c>
      <c r="S33">
        <v>88</v>
      </c>
      <c r="T33" t="s">
        <v>4</v>
      </c>
      <c r="U33">
        <v>48</v>
      </c>
    </row>
    <row r="34" spans="1:22" x14ac:dyDescent="0.45">
      <c r="A34">
        <v>7</v>
      </c>
      <c r="C34" s="1">
        <f>C38-256</f>
        <v>10</v>
      </c>
      <c r="D34" s="1">
        <f t="shared" ref="D34:Q34" si="4">D38-256</f>
        <v>26</v>
      </c>
      <c r="E34" s="1">
        <f t="shared" si="4"/>
        <v>42</v>
      </c>
      <c r="F34" s="1">
        <f t="shared" si="4"/>
        <v>58</v>
      </c>
      <c r="G34" s="1">
        <f t="shared" si="4"/>
        <v>74</v>
      </c>
      <c r="H34" s="1">
        <f t="shared" si="4"/>
        <v>90</v>
      </c>
      <c r="I34" s="1">
        <f t="shared" si="4"/>
        <v>106</v>
      </c>
      <c r="J34" s="1">
        <f t="shared" si="4"/>
        <v>122</v>
      </c>
      <c r="K34" s="1">
        <f t="shared" si="4"/>
        <v>138</v>
      </c>
      <c r="L34" s="1">
        <f t="shared" si="4"/>
        <v>154</v>
      </c>
      <c r="M34" s="1">
        <f t="shared" si="4"/>
        <v>170</v>
      </c>
      <c r="N34" s="1">
        <f t="shared" si="4"/>
        <v>186</v>
      </c>
      <c r="O34" s="1">
        <f t="shared" si="4"/>
        <v>202</v>
      </c>
      <c r="P34" s="1">
        <f t="shared" si="4"/>
        <v>218</v>
      </c>
      <c r="Q34" s="1">
        <f t="shared" si="4"/>
        <v>234</v>
      </c>
      <c r="R34" t="s">
        <v>19</v>
      </c>
      <c r="S34">
        <v>250</v>
      </c>
      <c r="U34">
        <v>56</v>
      </c>
    </row>
    <row r="36" spans="1:22" x14ac:dyDescent="0.45">
      <c r="A36" t="s">
        <v>7</v>
      </c>
      <c r="C36">
        <f>SUM(C27:C33)+C25</f>
        <v>360</v>
      </c>
      <c r="D36">
        <f t="shared" ref="D36:Q36" si="5">SUM(D27:D33)+D25</f>
        <v>376</v>
      </c>
      <c r="E36">
        <f t="shared" si="5"/>
        <v>392</v>
      </c>
      <c r="F36">
        <f t="shared" si="5"/>
        <v>408</v>
      </c>
      <c r="G36">
        <f t="shared" si="5"/>
        <v>424</v>
      </c>
      <c r="H36">
        <f t="shared" si="5"/>
        <v>440</v>
      </c>
      <c r="I36">
        <f t="shared" si="5"/>
        <v>456</v>
      </c>
      <c r="J36">
        <f t="shared" si="5"/>
        <v>472</v>
      </c>
      <c r="K36">
        <f t="shared" si="5"/>
        <v>488</v>
      </c>
      <c r="L36">
        <f t="shared" si="5"/>
        <v>504</v>
      </c>
      <c r="M36">
        <f t="shared" si="5"/>
        <v>520</v>
      </c>
      <c r="N36">
        <f t="shared" si="5"/>
        <v>536</v>
      </c>
      <c r="O36">
        <f t="shared" si="5"/>
        <v>552</v>
      </c>
      <c r="P36">
        <f t="shared" si="5"/>
        <v>568</v>
      </c>
      <c r="Q36">
        <f t="shared" si="5"/>
        <v>584</v>
      </c>
      <c r="S36">
        <f>SUM(S27:S33)+S25</f>
        <v>344</v>
      </c>
      <c r="T36">
        <f>S36-T37</f>
        <v>250</v>
      </c>
    </row>
    <row r="37" spans="1:22" x14ac:dyDescent="0.45">
      <c r="S37">
        <v>5</v>
      </c>
      <c r="T37" s="2">
        <f>S36-S34</f>
        <v>94</v>
      </c>
      <c r="V37">
        <f>A25+T37-255</f>
        <v>255</v>
      </c>
    </row>
    <row r="38" spans="1:22" x14ac:dyDescent="0.45">
      <c r="A38" t="s">
        <v>8</v>
      </c>
      <c r="C38" s="5">
        <f>C36-$T$37</f>
        <v>266</v>
      </c>
      <c r="D38" s="5">
        <f t="shared" ref="D38:Q38" si="6">D36-$T$37</f>
        <v>282</v>
      </c>
      <c r="E38" s="5">
        <f t="shared" si="6"/>
        <v>298</v>
      </c>
      <c r="F38" s="5">
        <f t="shared" si="6"/>
        <v>314</v>
      </c>
      <c r="G38" s="5">
        <f t="shared" si="6"/>
        <v>330</v>
      </c>
      <c r="H38" s="5">
        <f t="shared" si="6"/>
        <v>346</v>
      </c>
      <c r="I38" s="5">
        <f t="shared" si="6"/>
        <v>362</v>
      </c>
      <c r="J38" s="5">
        <f t="shared" si="6"/>
        <v>378</v>
      </c>
      <c r="K38" s="5">
        <f t="shared" si="6"/>
        <v>394</v>
      </c>
      <c r="L38" s="5">
        <f t="shared" si="6"/>
        <v>410</v>
      </c>
      <c r="M38" s="5">
        <f t="shared" si="6"/>
        <v>426</v>
      </c>
      <c r="N38" s="5">
        <f t="shared" si="6"/>
        <v>442</v>
      </c>
      <c r="O38" s="5">
        <f t="shared" si="6"/>
        <v>458</v>
      </c>
      <c r="P38" s="5">
        <f t="shared" si="6"/>
        <v>474</v>
      </c>
      <c r="Q38" s="5">
        <f t="shared" si="6"/>
        <v>490</v>
      </c>
      <c r="T38" t="s">
        <v>93</v>
      </c>
    </row>
    <row r="39" spans="1:22" x14ac:dyDescent="0.45">
      <c r="C39" t="str">
        <f>DEC2HEX(C38)</f>
        <v>10A</v>
      </c>
    </row>
    <row r="41" spans="1:22" x14ac:dyDescent="0.45">
      <c r="A41">
        <v>464</v>
      </c>
      <c r="C41" t="s">
        <v>30</v>
      </c>
    </row>
    <row r="42" spans="1:22" x14ac:dyDescent="0.45">
      <c r="A42" t="s">
        <v>54</v>
      </c>
      <c r="C42">
        <v>0</v>
      </c>
      <c r="D42">
        <v>1</v>
      </c>
      <c r="E42">
        <v>2</v>
      </c>
      <c r="F42">
        <v>3</v>
      </c>
      <c r="G42">
        <v>4</v>
      </c>
      <c r="H42">
        <v>5</v>
      </c>
      <c r="I42">
        <v>6</v>
      </c>
      <c r="J42">
        <v>7</v>
      </c>
      <c r="K42">
        <v>8</v>
      </c>
      <c r="L42">
        <v>9</v>
      </c>
      <c r="M42">
        <v>10</v>
      </c>
      <c r="N42">
        <v>11</v>
      </c>
      <c r="O42">
        <v>12</v>
      </c>
      <c r="P42">
        <v>13</v>
      </c>
      <c r="Q42">
        <v>14</v>
      </c>
    </row>
    <row r="43" spans="1:22" x14ac:dyDescent="0.45">
      <c r="A43">
        <v>0</v>
      </c>
      <c r="C43" t="s">
        <v>69</v>
      </c>
      <c r="D43">
        <v>128</v>
      </c>
      <c r="R43" t="s">
        <v>55</v>
      </c>
    </row>
    <row r="44" spans="1:22" x14ac:dyDescent="0.45">
      <c r="A44">
        <v>1</v>
      </c>
      <c r="C44" t="s">
        <v>69</v>
      </c>
      <c r="D44">
        <v>128</v>
      </c>
      <c r="R44" t="s">
        <v>56</v>
      </c>
    </row>
    <row r="45" spans="1:22" x14ac:dyDescent="0.45">
      <c r="A45" t="s">
        <v>28</v>
      </c>
      <c r="C45" t="s">
        <v>78</v>
      </c>
      <c r="D45">
        <v>96</v>
      </c>
      <c r="R45">
        <v>43</v>
      </c>
    </row>
    <row r="46" spans="1:22" x14ac:dyDescent="0.45">
      <c r="A46">
        <v>3</v>
      </c>
      <c r="C46" t="s">
        <v>70</v>
      </c>
      <c r="D46">
        <v>208</v>
      </c>
      <c r="R46" t="s">
        <v>57</v>
      </c>
    </row>
    <row r="47" spans="1:22" x14ac:dyDescent="0.45">
      <c r="A47">
        <v>4</v>
      </c>
      <c r="C47" t="s">
        <v>72</v>
      </c>
      <c r="D47">
        <v>206</v>
      </c>
      <c r="R47" t="s">
        <v>58</v>
      </c>
    </row>
    <row r="48" spans="1:22" x14ac:dyDescent="0.45">
      <c r="A48">
        <v>5</v>
      </c>
      <c r="C48" t="s">
        <v>71</v>
      </c>
      <c r="D48">
        <v>58</v>
      </c>
      <c r="R48" t="s">
        <v>59</v>
      </c>
    </row>
    <row r="49" spans="1:22" x14ac:dyDescent="0.45">
      <c r="A49">
        <v>6</v>
      </c>
      <c r="C49" t="s">
        <v>79</v>
      </c>
      <c r="D49">
        <v>13</v>
      </c>
      <c r="R49" t="s">
        <v>60</v>
      </c>
    </row>
    <row r="50" spans="1:22" x14ac:dyDescent="0.45">
      <c r="A50">
        <v>7</v>
      </c>
      <c r="C50" t="s">
        <v>73</v>
      </c>
      <c r="D50">
        <v>145</v>
      </c>
      <c r="R50" t="s">
        <v>61</v>
      </c>
    </row>
    <row r="54" spans="1:22" x14ac:dyDescent="0.45">
      <c r="A54">
        <v>200</v>
      </c>
      <c r="C54" t="s">
        <v>25</v>
      </c>
      <c r="M54" s="3"/>
    </row>
    <row r="55" spans="1:22" x14ac:dyDescent="0.45">
      <c r="A55" t="s">
        <v>24</v>
      </c>
      <c r="C55">
        <v>0</v>
      </c>
      <c r="D55">
        <v>1</v>
      </c>
      <c r="E55">
        <v>2</v>
      </c>
      <c r="F55">
        <v>3</v>
      </c>
      <c r="G55">
        <v>4</v>
      </c>
      <c r="H55">
        <v>5</v>
      </c>
      <c r="I55">
        <v>6</v>
      </c>
      <c r="J55">
        <v>7</v>
      </c>
      <c r="K55">
        <v>8</v>
      </c>
      <c r="L55">
        <v>9</v>
      </c>
      <c r="M55">
        <v>10</v>
      </c>
      <c r="N55">
        <v>11</v>
      </c>
      <c r="O55">
        <v>12</v>
      </c>
      <c r="P55">
        <v>13</v>
      </c>
      <c r="Q55">
        <v>14</v>
      </c>
    </row>
    <row r="56" spans="1:22" x14ac:dyDescent="0.45">
      <c r="A56">
        <v>0</v>
      </c>
      <c r="C56">
        <v>186</v>
      </c>
      <c r="D56">
        <v>186</v>
      </c>
      <c r="E56">
        <v>186</v>
      </c>
      <c r="F56">
        <v>186</v>
      </c>
      <c r="G56">
        <v>186</v>
      </c>
      <c r="H56">
        <v>186</v>
      </c>
      <c r="I56">
        <v>186</v>
      </c>
      <c r="J56">
        <v>186</v>
      </c>
      <c r="K56">
        <v>186</v>
      </c>
      <c r="L56">
        <v>186</v>
      </c>
      <c r="M56">
        <v>186</v>
      </c>
      <c r="N56">
        <v>186</v>
      </c>
      <c r="O56">
        <v>186</v>
      </c>
      <c r="P56">
        <v>186</v>
      </c>
      <c r="Q56">
        <v>186</v>
      </c>
      <c r="R56" t="s">
        <v>26</v>
      </c>
      <c r="S56">
        <v>186</v>
      </c>
    </row>
    <row r="57" spans="1:22" x14ac:dyDescent="0.45">
      <c r="A57">
        <v>1</v>
      </c>
      <c r="C57">
        <v>2</v>
      </c>
      <c r="D57">
        <v>2</v>
      </c>
      <c r="E57">
        <v>2</v>
      </c>
      <c r="F57">
        <v>2</v>
      </c>
      <c r="G57">
        <v>2</v>
      </c>
      <c r="H57">
        <v>2</v>
      </c>
      <c r="I57">
        <v>2</v>
      </c>
      <c r="J57">
        <v>2</v>
      </c>
      <c r="K57">
        <v>2</v>
      </c>
      <c r="L57">
        <v>2</v>
      </c>
      <c r="M57">
        <v>2</v>
      </c>
      <c r="N57">
        <v>2</v>
      </c>
      <c r="O57">
        <v>2</v>
      </c>
      <c r="P57">
        <v>2</v>
      </c>
      <c r="Q57">
        <v>2</v>
      </c>
      <c r="R57">
        <v>2</v>
      </c>
      <c r="S57">
        <v>2</v>
      </c>
    </row>
    <row r="58" spans="1:22" x14ac:dyDescent="0.45">
      <c r="A58" t="s">
        <v>28</v>
      </c>
      <c r="C58">
        <v>0</v>
      </c>
      <c r="D58">
        <v>0</v>
      </c>
      <c r="E58">
        <v>0</v>
      </c>
      <c r="F58">
        <v>0</v>
      </c>
      <c r="G58">
        <v>0</v>
      </c>
      <c r="H58">
        <v>0</v>
      </c>
      <c r="I58">
        <v>0</v>
      </c>
      <c r="J58">
        <v>0</v>
      </c>
      <c r="K58">
        <v>0</v>
      </c>
      <c r="L58">
        <v>0</v>
      </c>
      <c r="M58">
        <v>0</v>
      </c>
      <c r="N58">
        <v>0</v>
      </c>
      <c r="O58">
        <v>0</v>
      </c>
      <c r="P58">
        <v>0</v>
      </c>
      <c r="Q58">
        <v>0</v>
      </c>
      <c r="R58" t="s">
        <v>27</v>
      </c>
      <c r="S58">
        <v>12</v>
      </c>
    </row>
    <row r="59" spans="1:22" x14ac:dyDescent="0.45">
      <c r="A59">
        <v>3</v>
      </c>
      <c r="C59">
        <v>0</v>
      </c>
      <c r="D59">
        <v>0</v>
      </c>
      <c r="E59">
        <v>0</v>
      </c>
      <c r="F59">
        <v>0</v>
      </c>
      <c r="G59">
        <v>0</v>
      </c>
      <c r="H59">
        <v>0</v>
      </c>
      <c r="I59">
        <v>0</v>
      </c>
      <c r="J59">
        <v>0</v>
      </c>
      <c r="K59">
        <v>0</v>
      </c>
      <c r="L59">
        <v>0</v>
      </c>
      <c r="M59">
        <v>0</v>
      </c>
      <c r="N59">
        <v>0</v>
      </c>
      <c r="O59">
        <v>0</v>
      </c>
      <c r="P59">
        <v>0</v>
      </c>
      <c r="Q59">
        <v>0</v>
      </c>
      <c r="R59">
        <v>0</v>
      </c>
      <c r="S59">
        <v>0</v>
      </c>
    </row>
    <row r="60" spans="1:22" x14ac:dyDescent="0.45">
      <c r="A60">
        <v>4</v>
      </c>
      <c r="C60">
        <v>0</v>
      </c>
      <c r="D60">
        <v>0</v>
      </c>
      <c r="E60">
        <v>0</v>
      </c>
      <c r="F60">
        <v>0</v>
      </c>
      <c r="G60">
        <v>0</v>
      </c>
      <c r="H60">
        <v>0</v>
      </c>
      <c r="I60">
        <v>0</v>
      </c>
      <c r="J60">
        <v>0</v>
      </c>
      <c r="K60">
        <v>0</v>
      </c>
      <c r="L60">
        <v>0</v>
      </c>
      <c r="M60">
        <v>0</v>
      </c>
      <c r="N60">
        <v>0</v>
      </c>
      <c r="O60">
        <v>0</v>
      </c>
      <c r="P60">
        <v>0</v>
      </c>
      <c r="Q60">
        <v>0</v>
      </c>
      <c r="R60">
        <v>0</v>
      </c>
      <c r="S60">
        <v>0</v>
      </c>
    </row>
    <row r="61" spans="1:22" x14ac:dyDescent="0.45">
      <c r="A61">
        <v>5</v>
      </c>
      <c r="C61" s="1">
        <f>C65</f>
        <v>80</v>
      </c>
      <c r="D61" s="1">
        <f t="shared" ref="D61:Q61" si="7">D65</f>
        <v>81</v>
      </c>
      <c r="E61" s="1">
        <f t="shared" si="7"/>
        <v>82</v>
      </c>
      <c r="F61" s="1">
        <f t="shared" si="7"/>
        <v>83</v>
      </c>
      <c r="G61" s="1">
        <f t="shared" si="7"/>
        <v>84</v>
      </c>
      <c r="H61" s="1">
        <f t="shared" si="7"/>
        <v>85</v>
      </c>
      <c r="I61" s="1">
        <f t="shared" si="7"/>
        <v>86</v>
      </c>
      <c r="J61" s="1">
        <f t="shared" si="7"/>
        <v>87</v>
      </c>
      <c r="K61" s="1">
        <f t="shared" si="7"/>
        <v>88</v>
      </c>
      <c r="L61" s="1">
        <f t="shared" si="7"/>
        <v>89</v>
      </c>
      <c r="M61" s="1">
        <f t="shared" si="7"/>
        <v>90</v>
      </c>
      <c r="N61" s="1">
        <f t="shared" si="7"/>
        <v>91</v>
      </c>
      <c r="O61" s="1">
        <f t="shared" si="7"/>
        <v>92</v>
      </c>
      <c r="P61" s="1">
        <f t="shared" si="7"/>
        <v>93</v>
      </c>
      <c r="Q61" s="1">
        <f t="shared" si="7"/>
        <v>94</v>
      </c>
      <c r="R61" t="s">
        <v>14</v>
      </c>
      <c r="S61">
        <v>92</v>
      </c>
    </row>
    <row r="63" spans="1:22" x14ac:dyDescent="0.45">
      <c r="A63" t="s">
        <v>29</v>
      </c>
      <c r="C63">
        <f>SUM(C55:C60)</f>
        <v>188</v>
      </c>
      <c r="D63">
        <f t="shared" ref="D63:Q63" si="8">SUM(D55:D60)</f>
        <v>189</v>
      </c>
      <c r="E63">
        <f t="shared" si="8"/>
        <v>190</v>
      </c>
      <c r="F63">
        <f t="shared" si="8"/>
        <v>191</v>
      </c>
      <c r="G63">
        <f t="shared" si="8"/>
        <v>192</v>
      </c>
      <c r="H63">
        <f t="shared" si="8"/>
        <v>193</v>
      </c>
      <c r="I63">
        <f t="shared" si="8"/>
        <v>194</v>
      </c>
      <c r="J63">
        <f t="shared" si="8"/>
        <v>195</v>
      </c>
      <c r="K63">
        <f t="shared" si="8"/>
        <v>196</v>
      </c>
      <c r="L63">
        <f t="shared" si="8"/>
        <v>197</v>
      </c>
      <c r="M63">
        <f t="shared" si="8"/>
        <v>198</v>
      </c>
      <c r="N63">
        <f>SUM(N55:N60)</f>
        <v>199</v>
      </c>
      <c r="O63">
        <f t="shared" si="8"/>
        <v>200</v>
      </c>
      <c r="P63">
        <f t="shared" si="8"/>
        <v>201</v>
      </c>
      <c r="Q63">
        <f t="shared" si="8"/>
        <v>202</v>
      </c>
      <c r="S63">
        <f>SUM(S56:S60)</f>
        <v>200</v>
      </c>
      <c r="T63">
        <f>S63-T64</f>
        <v>92</v>
      </c>
    </row>
    <row r="64" spans="1:22" x14ac:dyDescent="0.45">
      <c r="S64">
        <v>12</v>
      </c>
      <c r="T64" s="2">
        <f>S63-S61</f>
        <v>108</v>
      </c>
      <c r="V64">
        <f>A54+T64-255</f>
        <v>53</v>
      </c>
    </row>
    <row r="65" spans="1:22" x14ac:dyDescent="0.45">
      <c r="A65" t="s">
        <v>8</v>
      </c>
      <c r="C65" s="5">
        <f>C63-$T$64</f>
        <v>80</v>
      </c>
      <c r="D65">
        <f t="shared" ref="D65:Q65" si="9">D63-$T$64</f>
        <v>81</v>
      </c>
      <c r="E65">
        <f t="shared" si="9"/>
        <v>82</v>
      </c>
      <c r="F65">
        <f t="shared" si="9"/>
        <v>83</v>
      </c>
      <c r="G65">
        <f t="shared" si="9"/>
        <v>84</v>
      </c>
      <c r="H65">
        <f t="shared" si="9"/>
        <v>85</v>
      </c>
      <c r="I65">
        <f t="shared" si="9"/>
        <v>86</v>
      </c>
      <c r="J65">
        <f t="shared" si="9"/>
        <v>87</v>
      </c>
      <c r="K65">
        <f t="shared" si="9"/>
        <v>88</v>
      </c>
      <c r="L65">
        <f t="shared" si="9"/>
        <v>89</v>
      </c>
      <c r="M65">
        <f t="shared" si="9"/>
        <v>90</v>
      </c>
      <c r="N65">
        <f t="shared" si="9"/>
        <v>91</v>
      </c>
      <c r="O65">
        <f t="shared" si="9"/>
        <v>92</v>
      </c>
      <c r="P65">
        <f t="shared" si="9"/>
        <v>93</v>
      </c>
      <c r="Q65">
        <f t="shared" si="9"/>
        <v>94</v>
      </c>
      <c r="T65" t="s">
        <v>94</v>
      </c>
    </row>
    <row r="68" spans="1:22" x14ac:dyDescent="0.45">
      <c r="A68">
        <v>304</v>
      </c>
      <c r="C68" t="s">
        <v>30</v>
      </c>
      <c r="D68">
        <f>D69*16</f>
        <v>16</v>
      </c>
      <c r="E68">
        <f t="shared" ref="E68:Q68" si="10">E69*16</f>
        <v>32</v>
      </c>
      <c r="F68">
        <f t="shared" si="10"/>
        <v>48</v>
      </c>
      <c r="G68">
        <f t="shared" si="10"/>
        <v>64</v>
      </c>
      <c r="H68">
        <f t="shared" si="10"/>
        <v>80</v>
      </c>
      <c r="I68">
        <f t="shared" si="10"/>
        <v>96</v>
      </c>
      <c r="J68">
        <f t="shared" si="10"/>
        <v>112</v>
      </c>
      <c r="K68">
        <f t="shared" si="10"/>
        <v>128</v>
      </c>
      <c r="L68">
        <f t="shared" si="10"/>
        <v>144</v>
      </c>
      <c r="M68">
        <f t="shared" si="10"/>
        <v>160</v>
      </c>
      <c r="N68">
        <f t="shared" si="10"/>
        <v>176</v>
      </c>
      <c r="O68">
        <f t="shared" si="10"/>
        <v>192</v>
      </c>
      <c r="P68">
        <f t="shared" si="10"/>
        <v>208</v>
      </c>
      <c r="Q68">
        <f t="shared" si="10"/>
        <v>224</v>
      </c>
    </row>
    <row r="69" spans="1:22" x14ac:dyDescent="0.45">
      <c r="A69" t="s">
        <v>31</v>
      </c>
      <c r="C69">
        <v>0</v>
      </c>
      <c r="D69">
        <v>1</v>
      </c>
      <c r="E69">
        <v>2</v>
      </c>
      <c r="F69">
        <v>3</v>
      </c>
      <c r="G69">
        <v>4</v>
      </c>
      <c r="H69">
        <v>5</v>
      </c>
      <c r="I69">
        <v>6</v>
      </c>
      <c r="J69">
        <v>7</v>
      </c>
      <c r="K69">
        <v>8</v>
      </c>
      <c r="L69">
        <v>9</v>
      </c>
      <c r="M69">
        <v>10</v>
      </c>
      <c r="N69">
        <v>11</v>
      </c>
      <c r="O69">
        <v>12</v>
      </c>
      <c r="P69">
        <v>13</v>
      </c>
      <c r="Q69">
        <v>14</v>
      </c>
    </row>
    <row r="70" spans="1:22" x14ac:dyDescent="0.45">
      <c r="A70">
        <v>0</v>
      </c>
      <c r="C70">
        <v>45</v>
      </c>
      <c r="D70">
        <v>65</v>
      </c>
      <c r="E70">
        <v>65</v>
      </c>
      <c r="F70">
        <v>65</v>
      </c>
      <c r="G70">
        <v>65</v>
      </c>
      <c r="H70">
        <v>65</v>
      </c>
      <c r="I70">
        <v>65</v>
      </c>
      <c r="J70">
        <v>65</v>
      </c>
      <c r="K70">
        <v>65</v>
      </c>
      <c r="L70">
        <v>65</v>
      </c>
      <c r="M70">
        <v>65</v>
      </c>
      <c r="N70">
        <v>65</v>
      </c>
      <c r="O70">
        <v>65</v>
      </c>
      <c r="P70">
        <v>65</v>
      </c>
      <c r="Q70">
        <v>65</v>
      </c>
      <c r="R70">
        <v>41</v>
      </c>
      <c r="S70">
        <v>65</v>
      </c>
    </row>
    <row r="71" spans="1:22" x14ac:dyDescent="0.45">
      <c r="A71">
        <v>1</v>
      </c>
      <c r="C71">
        <v>3</v>
      </c>
      <c r="D71">
        <v>67</v>
      </c>
      <c r="E71">
        <v>67</v>
      </c>
      <c r="F71">
        <v>67</v>
      </c>
      <c r="G71">
        <v>67</v>
      </c>
      <c r="H71">
        <v>67</v>
      </c>
      <c r="I71">
        <v>67</v>
      </c>
      <c r="J71">
        <v>67</v>
      </c>
      <c r="K71">
        <v>67</v>
      </c>
      <c r="L71">
        <v>67</v>
      </c>
      <c r="M71">
        <v>67</v>
      </c>
      <c r="N71">
        <v>67</v>
      </c>
      <c r="O71">
        <v>67</v>
      </c>
      <c r="P71">
        <v>67</v>
      </c>
      <c r="Q71">
        <v>67</v>
      </c>
      <c r="R71">
        <v>43</v>
      </c>
      <c r="S71">
        <v>67</v>
      </c>
    </row>
    <row r="72" spans="1:22" x14ac:dyDescent="0.45">
      <c r="A72">
        <v>2</v>
      </c>
      <c r="C72">
        <v>0</v>
      </c>
      <c r="D72">
        <v>41</v>
      </c>
      <c r="E72">
        <v>41</v>
      </c>
      <c r="F72">
        <v>41</v>
      </c>
      <c r="G72">
        <v>41</v>
      </c>
      <c r="H72">
        <v>41</v>
      </c>
      <c r="I72">
        <v>41</v>
      </c>
      <c r="J72">
        <v>41</v>
      </c>
      <c r="K72">
        <v>41</v>
      </c>
      <c r="L72">
        <v>41</v>
      </c>
      <c r="M72">
        <v>41</v>
      </c>
      <c r="N72">
        <v>41</v>
      </c>
      <c r="O72">
        <v>41</v>
      </c>
      <c r="P72">
        <v>41</v>
      </c>
      <c r="Q72">
        <v>41</v>
      </c>
      <c r="R72">
        <v>29</v>
      </c>
      <c r="S72">
        <v>41</v>
      </c>
    </row>
    <row r="73" spans="1:22" x14ac:dyDescent="0.45">
      <c r="A73">
        <v>3</v>
      </c>
      <c r="C73">
        <v>40</v>
      </c>
      <c r="D73">
        <v>15</v>
      </c>
      <c r="E73">
        <v>15</v>
      </c>
      <c r="F73">
        <v>15</v>
      </c>
      <c r="G73">
        <v>15</v>
      </c>
      <c r="H73">
        <v>15</v>
      </c>
      <c r="I73">
        <v>15</v>
      </c>
      <c r="J73">
        <v>15</v>
      </c>
      <c r="K73">
        <v>15</v>
      </c>
      <c r="L73">
        <v>15</v>
      </c>
      <c r="M73">
        <v>15</v>
      </c>
      <c r="N73">
        <v>15</v>
      </c>
      <c r="O73">
        <v>15</v>
      </c>
      <c r="P73">
        <v>15</v>
      </c>
      <c r="Q73">
        <v>15</v>
      </c>
      <c r="R73" t="s">
        <v>32</v>
      </c>
      <c r="S73">
        <v>15</v>
      </c>
    </row>
    <row r="74" spans="1:22" x14ac:dyDescent="0.45">
      <c r="A74" t="s">
        <v>34</v>
      </c>
      <c r="C74" s="6"/>
      <c r="D74" s="6"/>
      <c r="E74" s="6"/>
      <c r="F74" s="6"/>
      <c r="G74" s="6"/>
      <c r="H74" s="6"/>
      <c r="I74" s="6"/>
      <c r="J74" s="6"/>
      <c r="K74" s="6"/>
      <c r="L74" s="6"/>
      <c r="M74" s="6"/>
      <c r="N74" s="6"/>
      <c r="O74" s="6"/>
      <c r="P74" s="6"/>
      <c r="Q74" s="6"/>
    </row>
    <row r="75" spans="1:22" x14ac:dyDescent="0.45">
      <c r="A75">
        <v>4</v>
      </c>
      <c r="C75" s="1">
        <f>C79</f>
        <v>-100</v>
      </c>
      <c r="D75" s="1">
        <f t="shared" ref="D75:Q75" si="11">D79</f>
        <v>1</v>
      </c>
      <c r="E75" s="1">
        <f t="shared" si="11"/>
        <v>2</v>
      </c>
      <c r="F75" s="1">
        <f t="shared" si="11"/>
        <v>3</v>
      </c>
      <c r="G75" s="1">
        <f t="shared" si="11"/>
        <v>4</v>
      </c>
      <c r="H75" s="1">
        <f t="shared" si="11"/>
        <v>5</v>
      </c>
      <c r="I75" s="1">
        <f t="shared" si="11"/>
        <v>6</v>
      </c>
      <c r="J75" s="1">
        <f t="shared" si="11"/>
        <v>7</v>
      </c>
      <c r="K75" s="1">
        <f t="shared" si="11"/>
        <v>8</v>
      </c>
      <c r="L75" s="1">
        <f t="shared" si="11"/>
        <v>9</v>
      </c>
      <c r="M75" s="1">
        <f t="shared" si="11"/>
        <v>10</v>
      </c>
      <c r="N75" s="1">
        <f t="shared" si="11"/>
        <v>11</v>
      </c>
      <c r="O75" s="1">
        <f t="shared" si="11"/>
        <v>12</v>
      </c>
      <c r="P75" s="1">
        <f t="shared" si="11"/>
        <v>13</v>
      </c>
      <c r="Q75" s="1">
        <f t="shared" si="11"/>
        <v>14</v>
      </c>
      <c r="R75" t="s">
        <v>33</v>
      </c>
    </row>
    <row r="77" spans="1:22" x14ac:dyDescent="0.45">
      <c r="A77" t="s">
        <v>96</v>
      </c>
      <c r="C77">
        <f t="shared" ref="C77:Q77" si="12">SUM(C69:C73)</f>
        <v>88</v>
      </c>
      <c r="D77">
        <f t="shared" si="12"/>
        <v>189</v>
      </c>
      <c r="E77">
        <f t="shared" si="12"/>
        <v>190</v>
      </c>
      <c r="F77">
        <f t="shared" si="12"/>
        <v>191</v>
      </c>
      <c r="G77">
        <f t="shared" si="12"/>
        <v>192</v>
      </c>
      <c r="H77">
        <f t="shared" si="12"/>
        <v>193</v>
      </c>
      <c r="I77">
        <f t="shared" si="12"/>
        <v>194</v>
      </c>
      <c r="J77">
        <f t="shared" si="12"/>
        <v>195</v>
      </c>
      <c r="K77">
        <f t="shared" si="12"/>
        <v>196</v>
      </c>
      <c r="L77">
        <f t="shared" si="12"/>
        <v>197</v>
      </c>
      <c r="M77">
        <f t="shared" si="12"/>
        <v>198</v>
      </c>
      <c r="N77">
        <f t="shared" si="12"/>
        <v>199</v>
      </c>
      <c r="O77">
        <f t="shared" si="12"/>
        <v>200</v>
      </c>
      <c r="P77">
        <f t="shared" si="12"/>
        <v>201</v>
      </c>
      <c r="Q77">
        <f t="shared" si="12"/>
        <v>202</v>
      </c>
      <c r="S77">
        <f>SUM(S70:S73)</f>
        <v>188</v>
      </c>
      <c r="T77">
        <f>S77-T78</f>
        <v>0</v>
      </c>
    </row>
    <row r="78" spans="1:22" x14ac:dyDescent="0.45">
      <c r="S78">
        <v>1</v>
      </c>
      <c r="T78" s="2">
        <f>S77-S75</f>
        <v>188</v>
      </c>
      <c r="V78">
        <f>A68+T78-255</f>
        <v>237</v>
      </c>
    </row>
    <row r="79" spans="1:22" x14ac:dyDescent="0.45">
      <c r="C79">
        <f>C77-$T$78</f>
        <v>-100</v>
      </c>
      <c r="D79">
        <f>D77-T78</f>
        <v>1</v>
      </c>
      <c r="E79">
        <f t="shared" ref="E79:N79" si="13">E77-$T$78</f>
        <v>2</v>
      </c>
      <c r="F79">
        <f t="shared" si="13"/>
        <v>3</v>
      </c>
      <c r="G79">
        <f t="shared" si="13"/>
        <v>4</v>
      </c>
      <c r="H79">
        <f t="shared" si="13"/>
        <v>5</v>
      </c>
      <c r="I79">
        <f t="shared" si="13"/>
        <v>6</v>
      </c>
      <c r="J79">
        <f t="shared" si="13"/>
        <v>7</v>
      </c>
      <c r="K79">
        <f t="shared" si="13"/>
        <v>8</v>
      </c>
      <c r="L79">
        <f t="shared" si="13"/>
        <v>9</v>
      </c>
      <c r="M79">
        <f t="shared" si="13"/>
        <v>10</v>
      </c>
      <c r="N79">
        <f t="shared" si="13"/>
        <v>11</v>
      </c>
      <c r="O79">
        <f>O77-$T$78</f>
        <v>12</v>
      </c>
      <c r="P79">
        <f t="shared" ref="P79:Q79" si="14">P77-$T$78</f>
        <v>13</v>
      </c>
      <c r="Q79">
        <f t="shared" si="14"/>
        <v>14</v>
      </c>
    </row>
    <row r="80" spans="1:22" x14ac:dyDescent="0.45">
      <c r="C80" t="s">
        <v>95</v>
      </c>
    </row>
    <row r="82" spans="1:18" x14ac:dyDescent="0.45">
      <c r="A82" t="s">
        <v>41</v>
      </c>
      <c r="C82">
        <v>5</v>
      </c>
      <c r="D82">
        <v>6</v>
      </c>
      <c r="E82">
        <v>7</v>
      </c>
      <c r="F82">
        <v>8</v>
      </c>
      <c r="G82">
        <v>9</v>
      </c>
      <c r="H82" t="s">
        <v>39</v>
      </c>
      <c r="I82" t="s">
        <v>35</v>
      </c>
      <c r="J82" t="s">
        <v>27</v>
      </c>
      <c r="K82" t="s">
        <v>36</v>
      </c>
      <c r="L82" t="s">
        <v>37</v>
      </c>
      <c r="M82" t="s">
        <v>38</v>
      </c>
      <c r="N82">
        <v>0</v>
      </c>
      <c r="O82">
        <v>1</v>
      </c>
      <c r="P82">
        <v>2</v>
      </c>
      <c r="Q82">
        <v>3</v>
      </c>
      <c r="R82">
        <v>4</v>
      </c>
    </row>
    <row r="84" spans="1:18" x14ac:dyDescent="0.45">
      <c r="C84"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D8570-1276-4EE4-A636-72257A56D86F}">
  <dimension ref="A1"/>
  <sheetViews>
    <sheetView workbookViewId="0">
      <selection activeCell="A3" sqref="A3"/>
    </sheetView>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1:AJ72"/>
  <sheetViews>
    <sheetView topLeftCell="F1" zoomScale="70" zoomScaleNormal="70" workbookViewId="0">
      <pane ySplit="1" topLeftCell="A2" activePane="bottomLeft" state="frozen"/>
      <selection pane="bottomLeft" activeCell="U30" sqref="U30"/>
    </sheetView>
  </sheetViews>
  <sheetFormatPr defaultRowHeight="14.25" x14ac:dyDescent="0.45"/>
  <cols>
    <col min="1" max="1" width="4.6640625" customWidth="1"/>
    <col min="2" max="2" width="4.59765625" customWidth="1"/>
    <col min="3" max="3" width="5.53125" customWidth="1"/>
    <col min="4" max="4" width="19.46484375" style="22" bestFit="1" customWidth="1"/>
    <col min="5" max="5" width="1.86328125" style="22" bestFit="1" customWidth="1"/>
    <col min="6" max="6" width="9.19921875" style="22"/>
    <col min="7" max="7" width="11" style="22" bestFit="1" customWidth="1"/>
    <col min="8" max="8" width="6.1328125" customWidth="1"/>
    <col min="9" max="10" width="5.9296875" customWidth="1"/>
    <col min="11" max="11" width="15.6640625" style="10" customWidth="1"/>
    <col min="12" max="12" width="1.86328125" style="10" bestFit="1" customWidth="1"/>
    <col min="13" max="15" width="9.19921875" style="10"/>
    <col min="16" max="16" width="5.59765625" customWidth="1"/>
    <col min="17" max="17" width="5.73046875" customWidth="1"/>
    <col min="18" max="18" width="5.46484375" customWidth="1"/>
    <col min="19" max="19" width="19.33203125" style="8" bestFit="1" customWidth="1"/>
    <col min="20" max="20" width="1.86328125" style="8" bestFit="1" customWidth="1"/>
    <col min="21" max="22" width="9.06640625" style="8"/>
    <col min="23" max="23" width="7.6640625" customWidth="1"/>
    <col min="24" max="25" width="7.59765625" customWidth="1"/>
    <col min="26" max="26" width="16.73046875" style="7" bestFit="1" customWidth="1"/>
    <col min="27" max="27" width="3.73046875" style="7" customWidth="1"/>
    <col min="28" max="29" width="9.19921875" style="7"/>
    <col min="30" max="30" width="6.33203125" customWidth="1"/>
    <col min="33" max="35" width="9.19921875" style="28"/>
  </cols>
  <sheetData>
    <row r="1" spans="1:36" x14ac:dyDescent="0.45">
      <c r="A1" t="s">
        <v>89</v>
      </c>
      <c r="B1" t="s">
        <v>13</v>
      </c>
      <c r="D1" s="22" t="s">
        <v>1</v>
      </c>
      <c r="H1" t="s">
        <v>115</v>
      </c>
      <c r="I1" s="11">
        <f>HEX2DEC(H1)</f>
        <v>170</v>
      </c>
      <c r="K1" s="10" t="s">
        <v>31</v>
      </c>
      <c r="P1">
        <v>130</v>
      </c>
      <c r="Q1" s="11">
        <f>HEX2DEC(P1)</f>
        <v>304</v>
      </c>
      <c r="S1" s="8" t="s">
        <v>6</v>
      </c>
      <c r="W1" t="s">
        <v>118</v>
      </c>
      <c r="X1" s="11">
        <f>HEX2DEC(W1)</f>
        <v>416</v>
      </c>
      <c r="Z1" s="7" t="s">
        <v>54</v>
      </c>
      <c r="AD1" t="s">
        <v>123</v>
      </c>
      <c r="AE1" s="11">
        <f>HEX2DEC(AD1)</f>
        <v>464</v>
      </c>
      <c r="AG1" s="28" t="s">
        <v>124</v>
      </c>
      <c r="AJ1" s="28"/>
    </row>
    <row r="2" spans="1:36" x14ac:dyDescent="0.45">
      <c r="D2" s="22" t="s">
        <v>111</v>
      </c>
      <c r="K2" s="10" t="s">
        <v>112</v>
      </c>
      <c r="S2" s="8" t="s">
        <v>113</v>
      </c>
      <c r="Z2" s="7" t="s">
        <v>114</v>
      </c>
      <c r="AG2" s="28" t="s">
        <v>125</v>
      </c>
    </row>
    <row r="3" spans="1:36" s="11" customFormat="1" x14ac:dyDescent="0.45">
      <c r="A3" s="11">
        <v>0</v>
      </c>
      <c r="B3" s="12">
        <v>0</v>
      </c>
      <c r="C3" s="11" t="s">
        <v>52</v>
      </c>
      <c r="D3" s="23" t="s">
        <v>97</v>
      </c>
      <c r="E3" s="23"/>
      <c r="F3" s="23"/>
      <c r="G3" s="23"/>
      <c r="H3" s="11" t="s">
        <v>11</v>
      </c>
      <c r="I3" s="11">
        <f>HEX2DEC(H3)</f>
        <v>251</v>
      </c>
      <c r="K3" s="15" t="s">
        <v>42</v>
      </c>
      <c r="L3" s="15">
        <v>1</v>
      </c>
      <c r="M3" s="15">
        <v>5</v>
      </c>
      <c r="N3" s="15"/>
      <c r="O3" s="15"/>
      <c r="P3" s="11">
        <v>41</v>
      </c>
      <c r="Q3" s="11">
        <f>HEX2DEC(P3)</f>
        <v>65</v>
      </c>
      <c r="S3" s="14" t="s">
        <v>80</v>
      </c>
      <c r="T3" s="14">
        <v>0</v>
      </c>
      <c r="U3" s="14" t="s">
        <v>24</v>
      </c>
      <c r="V3" s="14"/>
      <c r="W3" s="11">
        <v>0</v>
      </c>
      <c r="X3" s="11">
        <f>HEX2DEC(W3)</f>
        <v>0</v>
      </c>
      <c r="Z3" s="13" t="s">
        <v>62</v>
      </c>
      <c r="AA3" s="13"/>
      <c r="AB3" s="13" t="s">
        <v>69</v>
      </c>
      <c r="AC3" s="13" t="s">
        <v>68</v>
      </c>
      <c r="AD3" s="11" t="s">
        <v>55</v>
      </c>
      <c r="AE3" s="11">
        <f>HEX2DEC(AD3)</f>
        <v>124</v>
      </c>
      <c r="AG3" s="29" t="s">
        <v>126</v>
      </c>
      <c r="AH3" s="29"/>
      <c r="AI3" s="29" t="s">
        <v>128</v>
      </c>
    </row>
    <row r="4" spans="1:36" x14ac:dyDescent="0.45">
      <c r="A4">
        <v>0</v>
      </c>
      <c r="B4" s="25">
        <v>1</v>
      </c>
      <c r="D4" s="22" t="s">
        <v>97</v>
      </c>
      <c r="K4" s="10" t="s">
        <v>42</v>
      </c>
      <c r="L4" s="10">
        <v>0</v>
      </c>
      <c r="S4" s="8" t="s">
        <v>80</v>
      </c>
      <c r="T4" s="8">
        <v>0</v>
      </c>
      <c r="Z4" s="7" t="s">
        <v>62</v>
      </c>
      <c r="AG4" s="28" t="s">
        <v>126</v>
      </c>
    </row>
    <row r="5" spans="1:36" x14ac:dyDescent="0.45">
      <c r="A5">
        <v>0</v>
      </c>
      <c r="B5" s="25">
        <v>2</v>
      </c>
      <c r="D5" s="22" t="s">
        <v>97</v>
      </c>
      <c r="K5" s="10" t="s">
        <v>43</v>
      </c>
      <c r="L5" s="10">
        <v>1</v>
      </c>
      <c r="S5" s="8" t="s">
        <v>80</v>
      </c>
      <c r="T5" s="8">
        <v>0</v>
      </c>
      <c r="Z5" s="7" t="s">
        <v>62</v>
      </c>
      <c r="AG5" s="28" t="s">
        <v>126</v>
      </c>
    </row>
    <row r="6" spans="1:36" x14ac:dyDescent="0.45">
      <c r="A6">
        <v>0</v>
      </c>
      <c r="B6" s="25">
        <v>3</v>
      </c>
      <c r="D6" s="22" t="s">
        <v>97</v>
      </c>
      <c r="K6" s="10" t="s">
        <v>43</v>
      </c>
      <c r="L6" s="10">
        <v>0</v>
      </c>
      <c r="S6" s="8" t="s">
        <v>80</v>
      </c>
      <c r="T6" s="8">
        <v>1</v>
      </c>
      <c r="Z6" s="7" t="s">
        <v>62</v>
      </c>
      <c r="AG6" s="28" t="s">
        <v>126</v>
      </c>
    </row>
    <row r="7" spans="1:36" x14ac:dyDescent="0.45">
      <c r="A7">
        <v>0</v>
      </c>
      <c r="B7" s="25">
        <v>4</v>
      </c>
      <c r="D7" s="22" t="s">
        <v>97</v>
      </c>
      <c r="K7" s="10" t="s">
        <v>44</v>
      </c>
      <c r="L7" s="10">
        <v>0</v>
      </c>
      <c r="M7" s="10">
        <v>4</v>
      </c>
      <c r="S7" s="8" t="s">
        <v>80</v>
      </c>
      <c r="T7" s="8">
        <v>0</v>
      </c>
      <c r="Z7" s="7" t="s">
        <v>62</v>
      </c>
      <c r="AG7" s="28" t="s">
        <v>126</v>
      </c>
    </row>
    <row r="8" spans="1:36" x14ac:dyDescent="0.45">
      <c r="A8">
        <v>0</v>
      </c>
      <c r="B8" s="25">
        <v>5</v>
      </c>
      <c r="D8" s="22" t="s">
        <v>97</v>
      </c>
      <c r="K8" s="10" t="s">
        <v>44</v>
      </c>
      <c r="L8" s="10">
        <v>0</v>
      </c>
      <c r="S8" s="8" t="s">
        <v>80</v>
      </c>
      <c r="T8" s="8">
        <v>0</v>
      </c>
      <c r="Z8" s="7" t="s">
        <v>62</v>
      </c>
      <c r="AG8" s="28" t="s">
        <v>126</v>
      </c>
    </row>
    <row r="9" spans="1:36" x14ac:dyDescent="0.45">
      <c r="A9">
        <v>0</v>
      </c>
      <c r="B9" s="25">
        <v>6</v>
      </c>
      <c r="D9" s="22" t="s">
        <v>97</v>
      </c>
      <c r="K9" s="10" t="s">
        <v>45</v>
      </c>
      <c r="L9" s="10">
        <v>1</v>
      </c>
      <c r="S9" s="8" t="s">
        <v>80</v>
      </c>
      <c r="T9" s="8">
        <v>1</v>
      </c>
      <c r="Z9" s="7" t="s">
        <v>62</v>
      </c>
      <c r="AG9" s="28" t="s">
        <v>126</v>
      </c>
    </row>
    <row r="10" spans="1:36" s="16" customFormat="1" x14ac:dyDescent="0.45">
      <c r="A10" s="16">
        <v>0</v>
      </c>
      <c r="B10" s="17">
        <v>7</v>
      </c>
      <c r="C10" s="16" t="s">
        <v>53</v>
      </c>
      <c r="D10" s="24" t="s">
        <v>97</v>
      </c>
      <c r="E10" s="24"/>
      <c r="F10" s="24"/>
      <c r="G10" s="24"/>
      <c r="K10" s="20" t="s">
        <v>45</v>
      </c>
      <c r="L10" s="20">
        <v>0</v>
      </c>
      <c r="M10" s="20"/>
      <c r="N10" s="20"/>
      <c r="O10" s="20"/>
      <c r="S10" s="19" t="s">
        <v>80</v>
      </c>
      <c r="T10" s="19">
        <v>1</v>
      </c>
      <c r="U10" s="19"/>
      <c r="V10" s="19"/>
      <c r="Z10" s="18" t="s">
        <v>62</v>
      </c>
      <c r="AA10" s="18"/>
      <c r="AB10" s="18"/>
      <c r="AC10" s="18"/>
      <c r="AG10" s="30" t="s">
        <v>126</v>
      </c>
      <c r="AH10" s="30"/>
      <c r="AI10" s="30"/>
    </row>
    <row r="11" spans="1:36" x14ac:dyDescent="0.45">
      <c r="A11" s="9">
        <v>1</v>
      </c>
      <c r="B11">
        <v>8</v>
      </c>
      <c r="D11" s="22" t="s">
        <v>98</v>
      </c>
      <c r="H11">
        <v>46</v>
      </c>
      <c r="I11">
        <f>HEX2DEC(H11)</f>
        <v>70</v>
      </c>
      <c r="K11" s="10" t="s">
        <v>46</v>
      </c>
      <c r="L11" s="10">
        <v>1</v>
      </c>
      <c r="M11" s="10">
        <v>3</v>
      </c>
      <c r="P11">
        <v>43</v>
      </c>
      <c r="Q11">
        <f>HEX2DEC(P11)</f>
        <v>67</v>
      </c>
      <c r="S11" s="8" t="s">
        <v>80</v>
      </c>
      <c r="T11" s="8">
        <v>0</v>
      </c>
      <c r="U11" s="8" t="s">
        <v>131</v>
      </c>
      <c r="W11">
        <v>80</v>
      </c>
      <c r="X11">
        <f>HEX2DEC(W11)</f>
        <v>128</v>
      </c>
      <c r="Z11" s="7" t="s">
        <v>63</v>
      </c>
      <c r="AB11" s="7" t="s">
        <v>69</v>
      </c>
      <c r="AC11" s="7" t="s">
        <v>68</v>
      </c>
      <c r="AD11" s="11" t="s">
        <v>56</v>
      </c>
      <c r="AE11" s="11">
        <f>HEX2DEC(AD11)</f>
        <v>255</v>
      </c>
      <c r="AG11" s="28" t="s">
        <v>126</v>
      </c>
      <c r="AI11" s="28">
        <v>2</v>
      </c>
    </row>
    <row r="12" spans="1:36" x14ac:dyDescent="0.45">
      <c r="A12" s="9">
        <v>1</v>
      </c>
      <c r="B12">
        <v>9</v>
      </c>
      <c r="D12" s="22" t="s">
        <v>98</v>
      </c>
      <c r="K12" s="10" t="s">
        <v>46</v>
      </c>
      <c r="L12" s="10">
        <v>1</v>
      </c>
      <c r="S12" s="8" t="s">
        <v>80</v>
      </c>
      <c r="T12" s="8">
        <v>0</v>
      </c>
      <c r="Z12" s="7" t="s">
        <v>63</v>
      </c>
      <c r="AG12" s="28" t="s">
        <v>126</v>
      </c>
    </row>
    <row r="13" spans="1:36" x14ac:dyDescent="0.45">
      <c r="A13" s="9">
        <v>1</v>
      </c>
      <c r="B13">
        <v>10</v>
      </c>
      <c r="D13" s="22" t="s">
        <v>98</v>
      </c>
      <c r="K13" s="10" t="s">
        <v>46</v>
      </c>
      <c r="L13" s="10">
        <v>0</v>
      </c>
      <c r="S13" s="8" t="s">
        <v>80</v>
      </c>
      <c r="T13" s="8">
        <v>0</v>
      </c>
      <c r="Z13" s="7" t="s">
        <v>63</v>
      </c>
      <c r="AG13" s="28" t="s">
        <v>126</v>
      </c>
    </row>
    <row r="14" spans="1:36" x14ac:dyDescent="0.45">
      <c r="A14" s="9">
        <v>1</v>
      </c>
      <c r="B14">
        <v>11</v>
      </c>
      <c r="D14" s="22" t="s">
        <v>98</v>
      </c>
      <c r="K14" s="10" t="s">
        <v>46</v>
      </c>
      <c r="L14" s="10">
        <v>0</v>
      </c>
      <c r="S14" s="8" t="s">
        <v>80</v>
      </c>
      <c r="T14" s="8">
        <v>0</v>
      </c>
      <c r="Z14" s="7" t="s">
        <v>63</v>
      </c>
      <c r="AG14" s="28" t="s">
        <v>126</v>
      </c>
    </row>
    <row r="15" spans="1:36" x14ac:dyDescent="0.45">
      <c r="A15" s="9">
        <v>1</v>
      </c>
      <c r="B15">
        <v>12</v>
      </c>
      <c r="D15" s="22" t="s">
        <v>99</v>
      </c>
      <c r="I15" s="11"/>
      <c r="M15" s="10">
        <v>0</v>
      </c>
      <c r="S15" s="8" t="s">
        <v>81</v>
      </c>
      <c r="T15" s="8">
        <v>1</v>
      </c>
      <c r="U15" s="8">
        <v>1</v>
      </c>
      <c r="V15" s="8" t="s">
        <v>88</v>
      </c>
      <c r="W15">
        <v>0</v>
      </c>
      <c r="Z15" s="7" t="s">
        <v>63</v>
      </c>
      <c r="AG15" s="28" t="s">
        <v>126</v>
      </c>
    </row>
    <row r="16" spans="1:36" x14ac:dyDescent="0.45">
      <c r="A16" s="9">
        <v>1</v>
      </c>
      <c r="B16">
        <v>13</v>
      </c>
      <c r="D16" s="22" t="s">
        <v>99</v>
      </c>
      <c r="S16" s="8" t="s">
        <v>81</v>
      </c>
      <c r="T16" s="8">
        <v>0</v>
      </c>
      <c r="W16">
        <v>0</v>
      </c>
      <c r="Z16" s="7" t="s">
        <v>63</v>
      </c>
      <c r="AG16" s="28" t="s">
        <v>126</v>
      </c>
    </row>
    <row r="17" spans="1:35" x14ac:dyDescent="0.45">
      <c r="A17" s="9">
        <v>1</v>
      </c>
      <c r="B17">
        <v>14</v>
      </c>
      <c r="D17" s="22" t="s">
        <v>99</v>
      </c>
      <c r="S17" s="8" t="s">
        <v>81</v>
      </c>
      <c r="T17" s="8">
        <v>0</v>
      </c>
      <c r="W17">
        <v>0</v>
      </c>
      <c r="Z17" s="7" t="s">
        <v>63</v>
      </c>
      <c r="AG17" s="28" t="s">
        <v>126</v>
      </c>
    </row>
    <row r="18" spans="1:35" x14ac:dyDescent="0.45">
      <c r="A18" s="9">
        <v>1</v>
      </c>
      <c r="B18">
        <v>15</v>
      </c>
      <c r="D18" s="22" t="s">
        <v>99</v>
      </c>
      <c r="T18" s="8">
        <v>0</v>
      </c>
      <c r="W18">
        <v>1</v>
      </c>
      <c r="Z18" s="7" t="s">
        <v>63</v>
      </c>
      <c r="AG18" s="28" t="s">
        <v>126</v>
      </c>
    </row>
    <row r="19" spans="1:35" s="11" customFormat="1" x14ac:dyDescent="0.45">
      <c r="A19" s="11">
        <v>2</v>
      </c>
      <c r="B19" s="12">
        <v>16</v>
      </c>
      <c r="D19" s="23" t="s">
        <v>99</v>
      </c>
      <c r="E19" s="23"/>
      <c r="F19" s="23"/>
      <c r="G19" s="23"/>
      <c r="H19" s="11" t="s">
        <v>12</v>
      </c>
      <c r="I19" s="11">
        <f>HEX2DEC(H19)</f>
        <v>26</v>
      </c>
      <c r="K19" s="15"/>
      <c r="L19" s="15"/>
      <c r="M19" s="15">
        <v>0</v>
      </c>
      <c r="N19" s="15"/>
      <c r="O19" s="15"/>
      <c r="P19" s="11">
        <v>29</v>
      </c>
      <c r="Q19" s="11">
        <f>HEX2DEC(P19)</f>
        <v>41</v>
      </c>
      <c r="S19" s="14" t="s">
        <v>82</v>
      </c>
      <c r="T19" s="14">
        <v>0</v>
      </c>
      <c r="U19" s="14" t="s">
        <v>91</v>
      </c>
      <c r="V19" s="14"/>
      <c r="W19" s="11">
        <v>0</v>
      </c>
      <c r="X19" s="11">
        <f>HEX2DEC(W19)</f>
        <v>0</v>
      </c>
      <c r="Z19" s="13" t="s">
        <v>119</v>
      </c>
      <c r="AA19" s="13">
        <v>0</v>
      </c>
      <c r="AB19" s="13">
        <v>0</v>
      </c>
      <c r="AC19" s="13"/>
      <c r="AD19" s="11">
        <v>43</v>
      </c>
      <c r="AE19" s="11">
        <f>HEX2DEC(AD19)</f>
        <v>67</v>
      </c>
      <c r="AG19" s="29"/>
      <c r="AH19" s="29"/>
      <c r="AI19" s="29" t="s">
        <v>129</v>
      </c>
    </row>
    <row r="20" spans="1:35" x14ac:dyDescent="0.45">
      <c r="A20">
        <v>2</v>
      </c>
      <c r="B20" s="25">
        <v>17</v>
      </c>
      <c r="D20" s="22" t="s">
        <v>99</v>
      </c>
      <c r="S20" s="8" t="s">
        <v>82</v>
      </c>
      <c r="T20" s="8">
        <v>0</v>
      </c>
      <c r="Z20" s="7" t="s">
        <v>119</v>
      </c>
      <c r="AA20" s="7">
        <v>0</v>
      </c>
    </row>
    <row r="21" spans="1:35" x14ac:dyDescent="0.45">
      <c r="A21">
        <v>2</v>
      </c>
      <c r="B21" s="25">
        <v>18</v>
      </c>
      <c r="D21" s="22" t="s">
        <v>99</v>
      </c>
      <c r="S21" s="8" t="s">
        <v>82</v>
      </c>
      <c r="T21" s="8">
        <v>0</v>
      </c>
      <c r="Z21" s="7" t="s">
        <v>119</v>
      </c>
      <c r="AA21" s="7">
        <v>0</v>
      </c>
    </row>
    <row r="22" spans="1:35" x14ac:dyDescent="0.45">
      <c r="A22">
        <v>2</v>
      </c>
      <c r="B22" s="25">
        <v>19</v>
      </c>
      <c r="D22" s="22" t="s">
        <v>99</v>
      </c>
      <c r="S22" s="8" t="s">
        <v>82</v>
      </c>
      <c r="T22" s="8">
        <v>0</v>
      </c>
      <c r="Z22" s="7" t="s">
        <v>119</v>
      </c>
      <c r="AA22" s="7">
        <v>0</v>
      </c>
    </row>
    <row r="23" spans="1:35" x14ac:dyDescent="0.45">
      <c r="A23">
        <v>2</v>
      </c>
      <c r="B23" s="25">
        <v>20</v>
      </c>
      <c r="D23" s="22" t="s">
        <v>99</v>
      </c>
      <c r="M23" s="10">
        <v>0</v>
      </c>
      <c r="S23" s="8" t="s">
        <v>82</v>
      </c>
      <c r="T23" s="8">
        <v>0</v>
      </c>
      <c r="Z23" s="7" t="s">
        <v>120</v>
      </c>
      <c r="AA23" s="7">
        <v>0</v>
      </c>
      <c r="AB23" s="7">
        <v>6</v>
      </c>
    </row>
    <row r="24" spans="1:35" x14ac:dyDescent="0.45">
      <c r="A24">
        <v>2</v>
      </c>
      <c r="B24" s="25">
        <v>21</v>
      </c>
      <c r="D24" s="22" t="s">
        <v>99</v>
      </c>
      <c r="S24" s="8" t="s">
        <v>82</v>
      </c>
      <c r="T24" s="8">
        <v>0</v>
      </c>
      <c r="Z24" s="7" t="s">
        <v>120</v>
      </c>
      <c r="AA24" s="7">
        <v>1</v>
      </c>
    </row>
    <row r="25" spans="1:35" x14ac:dyDescent="0.45">
      <c r="A25">
        <v>2</v>
      </c>
      <c r="B25" s="25">
        <v>22</v>
      </c>
      <c r="D25" s="22" t="s">
        <v>99</v>
      </c>
      <c r="K25" s="10" t="s">
        <v>47</v>
      </c>
      <c r="L25" s="10">
        <v>0</v>
      </c>
      <c r="S25" s="8" t="s">
        <v>82</v>
      </c>
      <c r="T25" s="8">
        <v>0</v>
      </c>
      <c r="Z25" s="7" t="s">
        <v>65</v>
      </c>
      <c r="AA25" s="7">
        <v>1</v>
      </c>
    </row>
    <row r="26" spans="1:35" s="16" customFormat="1" x14ac:dyDescent="0.45">
      <c r="A26" s="16">
        <v>2</v>
      </c>
      <c r="B26" s="17">
        <v>23</v>
      </c>
      <c r="D26" s="24" t="s">
        <v>99</v>
      </c>
      <c r="E26" s="24"/>
      <c r="F26" s="24"/>
      <c r="G26" s="24"/>
      <c r="K26" s="20" t="s">
        <v>48</v>
      </c>
      <c r="L26" s="20">
        <v>0</v>
      </c>
      <c r="M26" s="20"/>
      <c r="N26" s="20"/>
      <c r="O26" s="20"/>
      <c r="S26" s="19" t="s">
        <v>82</v>
      </c>
      <c r="T26" s="19">
        <v>0</v>
      </c>
      <c r="U26" s="19"/>
      <c r="V26" s="19"/>
      <c r="Z26" s="18" t="s">
        <v>65</v>
      </c>
      <c r="AA26" s="18">
        <v>0</v>
      </c>
      <c r="AB26" s="18"/>
      <c r="AC26" s="18"/>
      <c r="AG26" s="30"/>
      <c r="AH26" s="30"/>
      <c r="AI26" s="30"/>
    </row>
    <row r="27" spans="1:35" x14ac:dyDescent="0.45">
      <c r="A27" s="9">
        <v>3</v>
      </c>
      <c r="B27">
        <v>24</v>
      </c>
      <c r="D27" s="22" t="s">
        <v>100</v>
      </c>
      <c r="F27" s="22" t="s">
        <v>106</v>
      </c>
      <c r="G27" s="22" t="s">
        <v>107</v>
      </c>
      <c r="H27" t="s">
        <v>14</v>
      </c>
      <c r="I27">
        <f>HEX2DEC(H27)</f>
        <v>92</v>
      </c>
      <c r="L27" s="10">
        <v>0</v>
      </c>
      <c r="M27" s="10">
        <v>0</v>
      </c>
      <c r="P27" t="s">
        <v>32</v>
      </c>
      <c r="Q27">
        <f>HEX2DEC(P27)</f>
        <v>15</v>
      </c>
      <c r="S27" s="8" t="s">
        <v>82</v>
      </c>
      <c r="T27" s="8">
        <v>0</v>
      </c>
      <c r="U27" s="8" t="s">
        <v>92</v>
      </c>
      <c r="W27">
        <v>0</v>
      </c>
      <c r="X27">
        <f>HEX2DEC(W27)</f>
        <v>0</v>
      </c>
      <c r="Z27" s="7" t="s">
        <v>64</v>
      </c>
      <c r="AA27" s="13">
        <v>1</v>
      </c>
      <c r="AB27" s="7" t="s">
        <v>70</v>
      </c>
      <c r="AC27" s="7" t="s">
        <v>67</v>
      </c>
      <c r="AD27" s="11" t="s">
        <v>57</v>
      </c>
      <c r="AE27" s="11">
        <f>HEX2DEC(AD27)</f>
        <v>177</v>
      </c>
      <c r="AG27" s="28" t="s">
        <v>127</v>
      </c>
      <c r="AI27" s="28">
        <v>0</v>
      </c>
    </row>
    <row r="28" spans="1:35" x14ac:dyDescent="0.45">
      <c r="A28" s="9">
        <v>3</v>
      </c>
      <c r="B28">
        <v>25</v>
      </c>
      <c r="D28" s="22" t="s">
        <v>100</v>
      </c>
      <c r="L28" s="10">
        <v>0</v>
      </c>
      <c r="S28" s="8" t="s">
        <v>82</v>
      </c>
      <c r="T28" s="8">
        <v>0</v>
      </c>
      <c r="Z28" s="7" t="s">
        <v>64</v>
      </c>
      <c r="AA28" s="7">
        <v>0</v>
      </c>
      <c r="AG28" s="28" t="s">
        <v>127</v>
      </c>
    </row>
    <row r="29" spans="1:35" x14ac:dyDescent="0.45">
      <c r="A29" s="9">
        <v>3</v>
      </c>
      <c r="B29">
        <v>26</v>
      </c>
      <c r="D29" s="22" t="s">
        <v>100</v>
      </c>
      <c r="L29" s="10">
        <v>0</v>
      </c>
      <c r="S29" s="8" t="s">
        <v>82</v>
      </c>
      <c r="T29" s="8">
        <v>0</v>
      </c>
      <c r="Z29" s="7" t="s">
        <v>64</v>
      </c>
      <c r="AA29" s="7">
        <v>0</v>
      </c>
      <c r="AG29" s="28" t="s">
        <v>127</v>
      </c>
    </row>
    <row r="30" spans="1:35" x14ac:dyDescent="0.45">
      <c r="A30" s="9">
        <v>3</v>
      </c>
      <c r="B30">
        <v>27</v>
      </c>
      <c r="D30" s="22" t="s">
        <v>100</v>
      </c>
      <c r="L30" s="10">
        <v>0</v>
      </c>
      <c r="S30" s="8" t="s">
        <v>82</v>
      </c>
      <c r="T30" s="8">
        <v>1</v>
      </c>
      <c r="Z30" s="7" t="s">
        <v>64</v>
      </c>
      <c r="AA30" s="7">
        <v>0</v>
      </c>
      <c r="AG30" s="28" t="s">
        <v>127</v>
      </c>
    </row>
    <row r="31" spans="1:35" x14ac:dyDescent="0.45">
      <c r="A31" s="9">
        <v>3</v>
      </c>
      <c r="B31">
        <v>28</v>
      </c>
      <c r="D31" s="22" t="s">
        <v>100</v>
      </c>
      <c r="L31" s="10">
        <v>0</v>
      </c>
      <c r="M31" s="10">
        <v>4</v>
      </c>
      <c r="S31" s="8" t="s">
        <v>83</v>
      </c>
      <c r="T31" s="8">
        <v>0</v>
      </c>
      <c r="Z31" s="7" t="s">
        <v>64</v>
      </c>
      <c r="AA31" s="7">
        <v>1</v>
      </c>
      <c r="AG31" s="28" t="s">
        <v>127</v>
      </c>
    </row>
    <row r="32" spans="1:35" x14ac:dyDescent="0.45">
      <c r="A32" s="9">
        <v>3</v>
      </c>
      <c r="B32">
        <v>29</v>
      </c>
      <c r="D32" s="22" t="s">
        <v>100</v>
      </c>
      <c r="L32" s="10">
        <v>0</v>
      </c>
      <c r="S32" s="8" t="s">
        <v>83</v>
      </c>
      <c r="T32" s="8">
        <v>0</v>
      </c>
      <c r="Z32" s="7" t="s">
        <v>64</v>
      </c>
      <c r="AA32" s="7">
        <v>0</v>
      </c>
      <c r="AG32" s="28" t="s">
        <v>127</v>
      </c>
    </row>
    <row r="33" spans="1:35" x14ac:dyDescent="0.45">
      <c r="A33" s="9">
        <v>3</v>
      </c>
      <c r="B33">
        <v>30</v>
      </c>
      <c r="D33" s="22" t="s">
        <v>100</v>
      </c>
      <c r="K33" s="10" t="s">
        <v>49</v>
      </c>
      <c r="L33" s="10">
        <v>1</v>
      </c>
      <c r="S33" s="8" t="s">
        <v>83</v>
      </c>
      <c r="T33" s="8">
        <v>0</v>
      </c>
      <c r="Z33" s="7" t="s">
        <v>64</v>
      </c>
      <c r="AA33" s="7">
        <v>1</v>
      </c>
      <c r="AG33" s="28" t="s">
        <v>127</v>
      </c>
    </row>
    <row r="34" spans="1:35" x14ac:dyDescent="0.45">
      <c r="A34" s="9">
        <v>3</v>
      </c>
      <c r="B34">
        <v>31</v>
      </c>
      <c r="D34" s="22" t="s">
        <v>100</v>
      </c>
      <c r="K34" s="10" t="s">
        <v>49</v>
      </c>
      <c r="L34" s="10">
        <v>0</v>
      </c>
      <c r="S34" s="8" t="s">
        <v>83</v>
      </c>
      <c r="T34" s="8">
        <v>0</v>
      </c>
      <c r="Z34" s="7" t="s">
        <v>64</v>
      </c>
      <c r="AA34" s="7">
        <v>1</v>
      </c>
      <c r="AG34" s="28" t="s">
        <v>127</v>
      </c>
    </row>
    <row r="35" spans="1:35" s="11" customFormat="1" x14ac:dyDescent="0.45">
      <c r="A35" s="11">
        <v>4</v>
      </c>
      <c r="B35" s="12">
        <v>32</v>
      </c>
      <c r="D35" s="23" t="s">
        <v>101</v>
      </c>
      <c r="E35" s="23"/>
      <c r="F35" s="23" t="s">
        <v>109</v>
      </c>
      <c r="G35" s="23" t="s">
        <v>110</v>
      </c>
      <c r="H35" s="11">
        <v>0</v>
      </c>
      <c r="I35" s="11">
        <f>HEX2DEC(H35)</f>
        <v>0</v>
      </c>
      <c r="K35" s="15" t="s">
        <v>50</v>
      </c>
      <c r="L35" s="15"/>
      <c r="M35" s="15" t="s">
        <v>87</v>
      </c>
      <c r="N35" s="15"/>
      <c r="O35" s="15"/>
      <c r="P35" s="11">
        <v>1</v>
      </c>
      <c r="Q35" s="11">
        <f>HEX2DEC(P35)</f>
        <v>1</v>
      </c>
      <c r="S35" s="14" t="s">
        <v>83</v>
      </c>
      <c r="T35" s="14">
        <v>0</v>
      </c>
      <c r="U35" s="14" t="s">
        <v>69</v>
      </c>
      <c r="V35" s="14"/>
      <c r="W35" s="11">
        <v>80</v>
      </c>
      <c r="X35" s="11">
        <f>HEX2DEC(W35)</f>
        <v>128</v>
      </c>
      <c r="Z35" s="13" t="s">
        <v>66</v>
      </c>
      <c r="AA35" s="13">
        <v>0</v>
      </c>
      <c r="AB35" s="13" t="s">
        <v>72</v>
      </c>
      <c r="AC35" s="13"/>
      <c r="AD35" s="11" t="s">
        <v>58</v>
      </c>
      <c r="AE35" s="11">
        <f>HEX2DEC(AD35)</f>
        <v>45</v>
      </c>
      <c r="AG35" s="29" t="s">
        <v>127</v>
      </c>
      <c r="AH35" s="29"/>
      <c r="AI35" s="29">
        <v>0</v>
      </c>
    </row>
    <row r="36" spans="1:35" x14ac:dyDescent="0.45">
      <c r="A36">
        <v>4</v>
      </c>
      <c r="B36" s="25">
        <v>33</v>
      </c>
      <c r="D36" s="22" t="s">
        <v>101</v>
      </c>
      <c r="K36" s="10" t="s">
        <v>50</v>
      </c>
      <c r="M36" s="10" t="s">
        <v>87</v>
      </c>
      <c r="S36" s="8" t="s">
        <v>83</v>
      </c>
      <c r="T36" s="8">
        <v>0</v>
      </c>
      <c r="Z36" s="7" t="s">
        <v>66</v>
      </c>
      <c r="AA36" s="7">
        <v>1</v>
      </c>
      <c r="AG36" s="28" t="s">
        <v>127</v>
      </c>
    </row>
    <row r="37" spans="1:35" x14ac:dyDescent="0.45">
      <c r="A37">
        <v>4</v>
      </c>
      <c r="B37" s="25">
        <v>34</v>
      </c>
      <c r="D37" s="22" t="s">
        <v>101</v>
      </c>
      <c r="K37" s="10" t="s">
        <v>50</v>
      </c>
      <c r="M37" s="10" t="s">
        <v>87</v>
      </c>
      <c r="S37" s="8" t="s">
        <v>83</v>
      </c>
      <c r="T37" s="8">
        <v>0</v>
      </c>
      <c r="Z37" s="7" t="s">
        <v>66</v>
      </c>
      <c r="AA37" s="7">
        <v>1</v>
      </c>
      <c r="AG37" s="28" t="s">
        <v>127</v>
      </c>
    </row>
    <row r="38" spans="1:35" x14ac:dyDescent="0.45">
      <c r="A38">
        <v>4</v>
      </c>
      <c r="B38" s="25">
        <v>35</v>
      </c>
      <c r="D38" s="22" t="s">
        <v>101</v>
      </c>
      <c r="K38" s="10" t="s">
        <v>50</v>
      </c>
      <c r="M38" s="10" t="s">
        <v>87</v>
      </c>
      <c r="S38" s="8" t="s">
        <v>83</v>
      </c>
      <c r="T38" s="8">
        <v>0</v>
      </c>
      <c r="Z38" s="7" t="s">
        <v>66</v>
      </c>
      <c r="AA38" s="7">
        <v>1</v>
      </c>
      <c r="AG38" s="28" t="s">
        <v>127</v>
      </c>
    </row>
    <row r="39" spans="1:35" x14ac:dyDescent="0.45">
      <c r="A39">
        <v>4</v>
      </c>
      <c r="B39" s="25">
        <v>36</v>
      </c>
      <c r="D39" s="22" t="s">
        <v>101</v>
      </c>
      <c r="K39" s="10" t="s">
        <v>51</v>
      </c>
      <c r="P39" t="s">
        <v>27</v>
      </c>
      <c r="Q39" s="11">
        <f>HEX2DEC(P39)</f>
        <v>12</v>
      </c>
      <c r="S39" s="8" t="s">
        <v>83</v>
      </c>
      <c r="T39" s="8">
        <v>0</v>
      </c>
      <c r="Z39" s="7" t="s">
        <v>66</v>
      </c>
      <c r="AA39" s="7">
        <v>0</v>
      </c>
      <c r="AG39" s="28" t="s">
        <v>127</v>
      </c>
    </row>
    <row r="40" spans="1:35" x14ac:dyDescent="0.45">
      <c r="A40">
        <v>4</v>
      </c>
      <c r="B40" s="25">
        <v>37</v>
      </c>
      <c r="D40" s="22" t="s">
        <v>101</v>
      </c>
      <c r="K40" s="10" t="s">
        <v>51</v>
      </c>
      <c r="S40" s="8" t="s">
        <v>83</v>
      </c>
      <c r="T40" s="8">
        <v>0</v>
      </c>
      <c r="Z40" s="7" t="s">
        <v>66</v>
      </c>
      <c r="AA40" s="7">
        <v>0</v>
      </c>
      <c r="AG40" s="28" t="s">
        <v>127</v>
      </c>
    </row>
    <row r="41" spans="1:35" x14ac:dyDescent="0.45">
      <c r="A41">
        <v>4</v>
      </c>
      <c r="B41" s="25">
        <v>38</v>
      </c>
      <c r="D41" s="22" t="s">
        <v>101</v>
      </c>
      <c r="K41" s="10" t="s">
        <v>51</v>
      </c>
      <c r="S41" s="8" t="s">
        <v>83</v>
      </c>
      <c r="T41" s="8">
        <v>0</v>
      </c>
      <c r="Z41" s="7" t="s">
        <v>66</v>
      </c>
      <c r="AA41" s="7">
        <v>1</v>
      </c>
      <c r="AG41" s="28" t="s">
        <v>127</v>
      </c>
    </row>
    <row r="42" spans="1:35" s="16" customFormat="1" x14ac:dyDescent="0.45">
      <c r="A42" s="16">
        <v>4</v>
      </c>
      <c r="B42" s="17">
        <v>39</v>
      </c>
      <c r="D42" s="24" t="s">
        <v>101</v>
      </c>
      <c r="E42" s="24"/>
      <c r="F42" s="24"/>
      <c r="G42" s="24"/>
      <c r="K42" s="20" t="s">
        <v>51</v>
      </c>
      <c r="L42" s="20"/>
      <c r="M42" s="20"/>
      <c r="N42" s="20"/>
      <c r="O42" s="20"/>
      <c r="S42" s="19" t="s">
        <v>83</v>
      </c>
      <c r="T42" s="19">
        <v>1</v>
      </c>
      <c r="U42" s="19"/>
      <c r="V42" s="19"/>
      <c r="Z42" s="18" t="s">
        <v>66</v>
      </c>
      <c r="AA42" s="18">
        <v>1</v>
      </c>
      <c r="AB42" s="18"/>
      <c r="AC42" s="18"/>
      <c r="AG42" s="30" t="s">
        <v>127</v>
      </c>
      <c r="AH42" s="30"/>
      <c r="AI42" s="30"/>
    </row>
    <row r="43" spans="1:35" s="11" customFormat="1" x14ac:dyDescent="0.45">
      <c r="A43" s="26">
        <v>5</v>
      </c>
      <c r="B43" s="11">
        <v>40</v>
      </c>
      <c r="D43" s="23" t="s">
        <v>101</v>
      </c>
      <c r="E43" s="23"/>
      <c r="F43" s="23" t="s">
        <v>108</v>
      </c>
      <c r="G43" s="23"/>
      <c r="H43" s="11">
        <v>0</v>
      </c>
      <c r="I43" s="11">
        <f>HEX2DEC(H43)</f>
        <v>0</v>
      </c>
      <c r="K43" s="15"/>
      <c r="L43" s="15"/>
      <c r="M43" s="15"/>
      <c r="N43" s="15"/>
      <c r="O43" s="15"/>
      <c r="S43" s="14" t="s">
        <v>84</v>
      </c>
      <c r="T43" s="14">
        <v>0</v>
      </c>
      <c r="U43" s="14" t="s">
        <v>91</v>
      </c>
      <c r="V43" s="14"/>
      <c r="W43" s="11">
        <v>0</v>
      </c>
      <c r="X43" s="11">
        <f>HEX2DEC(W43)</f>
        <v>0</v>
      </c>
      <c r="Z43" s="13" t="s">
        <v>66</v>
      </c>
      <c r="AA43" s="13">
        <v>0</v>
      </c>
      <c r="AB43" s="13" t="s">
        <v>71</v>
      </c>
      <c r="AC43" s="13" t="s">
        <v>77</v>
      </c>
      <c r="AD43" s="11" t="s">
        <v>59</v>
      </c>
      <c r="AE43" s="11">
        <f>HEX2DEC(AD43)</f>
        <v>182</v>
      </c>
      <c r="AG43" s="29"/>
      <c r="AH43" s="29"/>
      <c r="AI43" s="29" t="s">
        <v>56</v>
      </c>
    </row>
    <row r="44" spans="1:35" x14ac:dyDescent="0.45">
      <c r="A44" s="9">
        <v>5</v>
      </c>
      <c r="B44">
        <v>41</v>
      </c>
      <c r="D44" s="22" t="s">
        <v>101</v>
      </c>
      <c r="S44" s="8" t="s">
        <v>84</v>
      </c>
      <c r="T44" s="8">
        <v>0</v>
      </c>
      <c r="Z44" s="7" t="s">
        <v>66</v>
      </c>
      <c r="AA44" s="7">
        <v>1</v>
      </c>
    </row>
    <row r="45" spans="1:35" x14ac:dyDescent="0.45">
      <c r="A45" s="9">
        <v>5</v>
      </c>
      <c r="B45">
        <v>42</v>
      </c>
      <c r="D45" s="22" t="s">
        <v>101</v>
      </c>
      <c r="S45" s="8" t="s">
        <v>84</v>
      </c>
      <c r="T45" s="8">
        <v>0</v>
      </c>
      <c r="Z45" s="7" t="s">
        <v>66</v>
      </c>
      <c r="AA45" s="7">
        <v>0</v>
      </c>
    </row>
    <row r="46" spans="1:35" x14ac:dyDescent="0.45">
      <c r="A46" s="9">
        <v>5</v>
      </c>
      <c r="B46">
        <v>43</v>
      </c>
      <c r="D46" s="22" t="s">
        <v>101</v>
      </c>
      <c r="S46" s="8" t="s">
        <v>84</v>
      </c>
      <c r="T46" s="8">
        <v>0</v>
      </c>
      <c r="Z46" s="7" t="s">
        <v>66</v>
      </c>
      <c r="AA46" s="7">
        <v>1</v>
      </c>
    </row>
    <row r="47" spans="1:35" x14ac:dyDescent="0.45">
      <c r="A47" s="9">
        <v>5</v>
      </c>
      <c r="B47">
        <v>44</v>
      </c>
      <c r="D47" s="22" t="s">
        <v>101</v>
      </c>
      <c r="S47" s="8" t="s">
        <v>84</v>
      </c>
      <c r="T47" s="8">
        <v>0</v>
      </c>
      <c r="Z47" s="7" t="s">
        <v>66</v>
      </c>
      <c r="AA47" s="7">
        <v>1</v>
      </c>
    </row>
    <row r="48" spans="1:35" x14ac:dyDescent="0.45">
      <c r="A48" s="9">
        <v>5</v>
      </c>
      <c r="B48">
        <v>45</v>
      </c>
      <c r="D48" s="22" t="s">
        <v>101</v>
      </c>
      <c r="S48" s="8" t="s">
        <v>84</v>
      </c>
      <c r="T48" s="8">
        <v>0</v>
      </c>
      <c r="Z48" s="7" t="s">
        <v>66</v>
      </c>
      <c r="AA48" s="7">
        <v>1</v>
      </c>
    </row>
    <row r="49" spans="1:35" x14ac:dyDescent="0.45">
      <c r="A49" s="9">
        <v>5</v>
      </c>
      <c r="B49">
        <v>46</v>
      </c>
      <c r="D49" s="22" t="s">
        <v>101</v>
      </c>
      <c r="S49" s="8" t="s">
        <v>84</v>
      </c>
      <c r="T49" s="8">
        <v>0</v>
      </c>
      <c r="Z49" s="7" t="s">
        <v>66</v>
      </c>
      <c r="AA49" s="7">
        <v>0</v>
      </c>
    </row>
    <row r="50" spans="1:35" s="16" customFormat="1" x14ac:dyDescent="0.45">
      <c r="A50" s="27">
        <v>5</v>
      </c>
      <c r="B50" s="16">
        <v>47</v>
      </c>
      <c r="D50" s="24" t="s">
        <v>101</v>
      </c>
      <c r="E50" s="24"/>
      <c r="F50" s="24"/>
      <c r="G50" s="24"/>
      <c r="K50" s="20"/>
      <c r="L50" s="20"/>
      <c r="M50" s="20"/>
      <c r="N50" s="20"/>
      <c r="O50" s="20"/>
      <c r="S50" s="19" t="s">
        <v>84</v>
      </c>
      <c r="T50" s="19">
        <v>0</v>
      </c>
      <c r="U50" s="19"/>
      <c r="V50" s="19"/>
      <c r="Z50" s="18" t="s">
        <v>66</v>
      </c>
      <c r="AA50" s="18">
        <v>0</v>
      </c>
      <c r="AB50" s="18"/>
      <c r="AC50" s="18"/>
      <c r="AG50" s="30"/>
      <c r="AH50" s="30"/>
      <c r="AI50" s="30"/>
    </row>
    <row r="51" spans="1:35" s="11" customFormat="1" x14ac:dyDescent="0.45">
      <c r="A51" s="11">
        <v>6</v>
      </c>
      <c r="B51" s="12">
        <v>48</v>
      </c>
      <c r="D51" s="23" t="s">
        <v>102</v>
      </c>
      <c r="E51" s="23">
        <v>0</v>
      </c>
      <c r="F51" s="23"/>
      <c r="G51" s="23"/>
      <c r="H51" s="11">
        <v>94</v>
      </c>
      <c r="I51" s="11">
        <f>HEX2DEC(H51)</f>
        <v>148</v>
      </c>
      <c r="K51" s="15"/>
      <c r="L51" s="15"/>
      <c r="M51" s="15"/>
      <c r="N51" s="15"/>
      <c r="O51" s="15"/>
      <c r="S51" s="14" t="s">
        <v>84</v>
      </c>
      <c r="T51" s="14">
        <v>0</v>
      </c>
      <c r="U51" s="14">
        <v>8</v>
      </c>
      <c r="V51" s="14"/>
      <c r="W51" s="11">
        <v>58</v>
      </c>
      <c r="X51" s="11">
        <f>HEX2DEC(W51)</f>
        <v>88</v>
      </c>
      <c r="Z51" s="13" t="s">
        <v>121</v>
      </c>
      <c r="AA51" s="13">
        <v>1</v>
      </c>
      <c r="AB51" s="13" t="s">
        <v>76</v>
      </c>
      <c r="AC51" s="13" t="s">
        <v>75</v>
      </c>
      <c r="AD51" s="11" t="s">
        <v>60</v>
      </c>
      <c r="AE51" s="11">
        <f>HEX2DEC(AD51)</f>
        <v>204</v>
      </c>
      <c r="AG51" s="29"/>
      <c r="AH51" s="29"/>
      <c r="AI51" s="29" t="s">
        <v>130</v>
      </c>
    </row>
    <row r="52" spans="1:35" x14ac:dyDescent="0.45">
      <c r="A52">
        <v>6</v>
      </c>
      <c r="B52" s="25">
        <v>49</v>
      </c>
      <c r="D52" s="22" t="s">
        <v>102</v>
      </c>
      <c r="E52" s="22">
        <v>0</v>
      </c>
      <c r="S52" s="8" t="s">
        <v>84</v>
      </c>
      <c r="T52" s="8">
        <v>0</v>
      </c>
      <c r="Z52" s="7" t="s">
        <v>121</v>
      </c>
      <c r="AA52" s="7">
        <v>0</v>
      </c>
    </row>
    <row r="53" spans="1:35" x14ac:dyDescent="0.45">
      <c r="A53">
        <v>6</v>
      </c>
      <c r="B53" s="25">
        <v>50</v>
      </c>
      <c r="D53" s="22" t="s">
        <v>103</v>
      </c>
      <c r="E53" s="22">
        <v>1</v>
      </c>
      <c r="S53" s="8" t="s">
        <v>84</v>
      </c>
      <c r="T53" s="8">
        <v>0</v>
      </c>
      <c r="AA53" s="7">
        <v>1</v>
      </c>
    </row>
    <row r="54" spans="1:35" x14ac:dyDescent="0.45">
      <c r="A54">
        <v>6</v>
      </c>
      <c r="B54" s="25">
        <v>51</v>
      </c>
      <c r="D54" s="22" t="s">
        <v>103</v>
      </c>
      <c r="E54" s="22">
        <v>0</v>
      </c>
      <c r="S54" s="8" t="s">
        <v>84</v>
      </c>
      <c r="T54" s="8">
        <v>1</v>
      </c>
      <c r="AA54" s="7">
        <v>1</v>
      </c>
    </row>
    <row r="55" spans="1:35" x14ac:dyDescent="0.45">
      <c r="A55">
        <v>6</v>
      </c>
      <c r="B55" s="25">
        <v>52</v>
      </c>
      <c r="D55" s="22" t="s">
        <v>104</v>
      </c>
      <c r="E55" s="22">
        <v>1</v>
      </c>
      <c r="S55" s="8" t="s">
        <v>85</v>
      </c>
      <c r="U55" s="8" t="s">
        <v>87</v>
      </c>
      <c r="Z55" s="7">
        <v>0</v>
      </c>
      <c r="AA55" s="7">
        <v>0</v>
      </c>
      <c r="AB55" s="7">
        <v>0</v>
      </c>
    </row>
    <row r="56" spans="1:35" x14ac:dyDescent="0.45">
      <c r="A56">
        <v>6</v>
      </c>
      <c r="B56" s="25">
        <v>53</v>
      </c>
      <c r="D56" s="22" t="s">
        <v>104</v>
      </c>
      <c r="E56" s="22">
        <v>0</v>
      </c>
      <c r="S56" s="8" t="s">
        <v>85</v>
      </c>
      <c r="U56" s="8" t="s">
        <v>87</v>
      </c>
      <c r="AA56" s="7">
        <v>0</v>
      </c>
    </row>
    <row r="57" spans="1:35" x14ac:dyDescent="0.45">
      <c r="A57">
        <v>6</v>
      </c>
      <c r="B57" s="25">
        <v>54</v>
      </c>
      <c r="D57" s="22" t="s">
        <v>104</v>
      </c>
      <c r="E57" s="22">
        <v>0</v>
      </c>
      <c r="S57" s="8" t="s">
        <v>85</v>
      </c>
      <c r="U57" s="8" t="s">
        <v>87</v>
      </c>
      <c r="AA57" s="7">
        <v>0</v>
      </c>
    </row>
    <row r="58" spans="1:35" s="16" customFormat="1" x14ac:dyDescent="0.45">
      <c r="A58" s="16">
        <v>6</v>
      </c>
      <c r="B58" s="17">
        <v>55</v>
      </c>
      <c r="D58" s="24" t="s">
        <v>104</v>
      </c>
      <c r="E58" s="24">
        <v>1</v>
      </c>
      <c r="F58" s="24"/>
      <c r="G58" s="24"/>
      <c r="K58" s="20"/>
      <c r="L58" s="20"/>
      <c r="M58" s="20"/>
      <c r="N58" s="20"/>
      <c r="O58" s="20"/>
      <c r="S58" s="19" t="s">
        <v>85</v>
      </c>
      <c r="T58" s="19"/>
      <c r="U58" s="19" t="s">
        <v>87</v>
      </c>
      <c r="V58" s="19"/>
      <c r="Z58" s="18"/>
      <c r="AA58" s="18">
        <v>0</v>
      </c>
      <c r="AB58" s="18"/>
      <c r="AC58" s="18"/>
      <c r="AG58" s="30"/>
      <c r="AH58" s="30"/>
      <c r="AI58" s="30"/>
    </row>
    <row r="59" spans="1:35" s="11" customFormat="1" x14ac:dyDescent="0.45">
      <c r="A59" s="26">
        <v>7</v>
      </c>
      <c r="B59" s="11">
        <v>56</v>
      </c>
      <c r="D59" s="23" t="s">
        <v>105</v>
      </c>
      <c r="E59" s="23"/>
      <c r="F59" s="23"/>
      <c r="G59" s="23"/>
      <c r="H59" s="11">
        <v>0</v>
      </c>
      <c r="I59" s="11">
        <f>HEX2DEC(H59)</f>
        <v>0</v>
      </c>
      <c r="K59" s="15"/>
      <c r="L59" s="15"/>
      <c r="M59" s="15"/>
      <c r="N59" s="15"/>
      <c r="O59" s="15"/>
      <c r="S59" s="14" t="s">
        <v>86</v>
      </c>
      <c r="T59" s="14"/>
      <c r="U59" s="14"/>
      <c r="V59" s="14"/>
      <c r="W59" s="11" t="s">
        <v>19</v>
      </c>
      <c r="X59" s="11">
        <f>HEX2DEC(W59)</f>
        <v>250</v>
      </c>
      <c r="Z59" s="13" t="s">
        <v>122</v>
      </c>
      <c r="AA59" s="13">
        <v>1</v>
      </c>
      <c r="AB59" s="13" t="s">
        <v>73</v>
      </c>
      <c r="AC59" s="13" t="s">
        <v>74</v>
      </c>
      <c r="AD59" s="11" t="s">
        <v>61</v>
      </c>
      <c r="AE59" s="11">
        <f>HEX2DEC(AD59)</f>
        <v>166</v>
      </c>
      <c r="AG59" s="29"/>
      <c r="AH59" s="29"/>
      <c r="AI59" s="29"/>
    </row>
    <row r="60" spans="1:35" x14ac:dyDescent="0.45">
      <c r="A60" s="9">
        <v>7</v>
      </c>
      <c r="B60">
        <v>57</v>
      </c>
      <c r="D60" s="22" t="s">
        <v>105</v>
      </c>
      <c r="S60" s="8" t="s">
        <v>86</v>
      </c>
      <c r="Z60" s="7" t="s">
        <v>122</v>
      </c>
      <c r="AA60" s="7">
        <v>0</v>
      </c>
    </row>
    <row r="61" spans="1:35" x14ac:dyDescent="0.45">
      <c r="A61" s="9">
        <v>7</v>
      </c>
      <c r="B61">
        <v>58</v>
      </c>
      <c r="D61" s="22" t="s">
        <v>105</v>
      </c>
      <c r="S61" s="8" t="s">
        <v>86</v>
      </c>
      <c r="Z61" s="7" t="s">
        <v>122</v>
      </c>
      <c r="AA61" s="7">
        <v>0</v>
      </c>
    </row>
    <row r="62" spans="1:35" x14ac:dyDescent="0.45">
      <c r="A62" s="9">
        <v>7</v>
      </c>
      <c r="B62">
        <v>59</v>
      </c>
      <c r="D62" s="22" t="s">
        <v>105</v>
      </c>
      <c r="S62" s="8" t="s">
        <v>86</v>
      </c>
      <c r="Z62" s="7" t="s">
        <v>122</v>
      </c>
      <c r="AA62" s="7">
        <v>0</v>
      </c>
    </row>
    <row r="63" spans="1:35" x14ac:dyDescent="0.45">
      <c r="A63" s="9">
        <v>7</v>
      </c>
      <c r="B63">
        <v>60</v>
      </c>
      <c r="D63" s="22" t="s">
        <v>105</v>
      </c>
      <c r="S63" s="8" t="s">
        <v>86</v>
      </c>
      <c r="Z63" s="7" t="s">
        <v>122</v>
      </c>
      <c r="AA63" s="7">
        <v>1</v>
      </c>
    </row>
    <row r="64" spans="1:35" x14ac:dyDescent="0.45">
      <c r="A64" s="9">
        <v>7</v>
      </c>
      <c r="B64">
        <v>61</v>
      </c>
      <c r="D64" s="22" t="s">
        <v>105</v>
      </c>
      <c r="S64" s="8" t="s">
        <v>86</v>
      </c>
      <c r="Z64" s="7" t="s">
        <v>122</v>
      </c>
      <c r="AA64" s="7">
        <v>0</v>
      </c>
    </row>
    <row r="65" spans="1:35" x14ac:dyDescent="0.45">
      <c r="A65" s="9">
        <v>7</v>
      </c>
      <c r="B65">
        <v>62</v>
      </c>
      <c r="D65" s="22" t="s">
        <v>105</v>
      </c>
      <c r="S65" s="8" t="s">
        <v>86</v>
      </c>
      <c r="Z65" s="7" t="s">
        <v>122</v>
      </c>
      <c r="AA65" s="7">
        <v>0</v>
      </c>
    </row>
    <row r="66" spans="1:35" s="16" customFormat="1" x14ac:dyDescent="0.45">
      <c r="A66" s="27">
        <v>7</v>
      </c>
      <c r="B66" s="16">
        <v>63</v>
      </c>
      <c r="D66" s="24" t="s">
        <v>105</v>
      </c>
      <c r="E66" s="24"/>
      <c r="F66" s="24"/>
      <c r="G66" s="24"/>
      <c r="K66" s="20"/>
      <c r="L66" s="20"/>
      <c r="M66" s="20"/>
      <c r="N66" s="20"/>
      <c r="O66" s="20"/>
      <c r="S66" s="19" t="s">
        <v>86</v>
      </c>
      <c r="T66" s="19"/>
      <c r="U66" s="19"/>
      <c r="V66" s="19"/>
      <c r="Z66" s="18" t="s">
        <v>122</v>
      </c>
      <c r="AA66" s="18">
        <v>1</v>
      </c>
      <c r="AB66" s="18"/>
      <c r="AC66" s="18"/>
      <c r="AG66" s="30"/>
      <c r="AH66" s="30"/>
      <c r="AI66" s="30"/>
    </row>
    <row r="68" spans="1:35" x14ac:dyDescent="0.45">
      <c r="I68">
        <f>SUM(I11:I66)</f>
        <v>336</v>
      </c>
      <c r="P68" t="str">
        <f>DEC2HEX(Q68)</f>
        <v>BD</v>
      </c>
      <c r="Q68">
        <f>SUM(Q3:Q38)</f>
        <v>189</v>
      </c>
      <c r="X68">
        <f>SUM(X3:X58)</f>
        <v>344</v>
      </c>
      <c r="AE68">
        <f>SUM(AE3:AE66)</f>
        <v>1220</v>
      </c>
    </row>
    <row r="69" spans="1:35" x14ac:dyDescent="0.45">
      <c r="I69">
        <f>I68-(255-I1)</f>
        <v>251</v>
      </c>
      <c r="P69" t="str">
        <f>DEC2HEX(Q69)</f>
        <v>EE</v>
      </c>
      <c r="Q69">
        <f>Q68-(255-Q1)</f>
        <v>238</v>
      </c>
      <c r="X69">
        <f>X68-(255-X1)</f>
        <v>505</v>
      </c>
    </row>
    <row r="71" spans="1:35" x14ac:dyDescent="0.45">
      <c r="I71" s="1">
        <f>I69-I3</f>
        <v>0</v>
      </c>
      <c r="Q71" s="1">
        <f>Q69-Q3</f>
        <v>173</v>
      </c>
      <c r="X71" s="1">
        <f>X69-X3</f>
        <v>505</v>
      </c>
    </row>
    <row r="72" spans="1:35" x14ac:dyDescent="0.45">
      <c r="I72">
        <f>I68-I69</f>
        <v>85</v>
      </c>
      <c r="Q72">
        <f>Q68-Q69</f>
        <v>-49</v>
      </c>
      <c r="X72">
        <f>X68-X69</f>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2025-03-28T09:23:08Z</dcterms:modified>
</cp:coreProperties>
</file>